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425" windowWidth="24030" windowHeight="1695" tabRatio="697" activeTab="1"/>
  </bookViews>
  <sheets>
    <sheet name="Таблица 1" sheetId="16" r:id="rId1"/>
    <sheet name="Таблица 2" sheetId="28" r:id="rId2"/>
    <sheet name="Граф.1" sheetId="34" r:id="rId3"/>
    <sheet name="Граф.2" sheetId="35" r:id="rId4"/>
    <sheet name="Граф.3" sheetId="36" r:id="rId5"/>
    <sheet name="Граф.4" sheetId="37" r:id="rId6"/>
    <sheet name="Граф.5" sheetId="38" r:id="rId7"/>
    <sheet name="Граф.6" sheetId="39" r:id="rId8"/>
    <sheet name="char1data" sheetId="5" state="hidden" r:id="rId9"/>
    <sheet name="chart2data" sheetId="26" state="hidden" r:id="rId10"/>
    <sheet name="chart3data" sheetId="29" state="hidden" r:id="rId11"/>
    <sheet name="chart4data" sheetId="17" state="hidden" r:id="rId12"/>
    <sheet name="chart5data" sheetId="30" state="hidden" r:id="rId13"/>
    <sheet name="chart6data" sheetId="31" state="hidden" r:id="rId14"/>
    <sheet name="Sheet1" sheetId="32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1_01_Bolnici_MZ3">[1]Bolnici_MZ!$A$1:$K$74</definedName>
    <definedName name="_2_01_Bolnici_Общо">[2]Bolnici_НС!$A$1:$H$222</definedName>
    <definedName name="_xlnm._FilterDatabase" localSheetId="12" hidden="1">chart5data!$A$32:$Z$62</definedName>
    <definedName name="_xlnm._FilterDatabase" localSheetId="13" hidden="1">chart6data!$A$26:$Z$56</definedName>
    <definedName name="_xlnm._FilterDatabase" localSheetId="1" hidden="1">'Таблица 2'!$A$2:$BC$60</definedName>
    <definedName name="a">[3]juli_kl!$A$5:$Z$263</definedName>
    <definedName name="gg">[4]Sheet1!$F$6:$K$191</definedName>
    <definedName name="h_10" localSheetId="10">#REF!</definedName>
    <definedName name="h_10" localSheetId="12">#REF!</definedName>
    <definedName name="h_10" localSheetId="13">#REF!</definedName>
    <definedName name="h_10">#REF!</definedName>
    <definedName name="h_11" localSheetId="10">#REF!</definedName>
    <definedName name="h_11" localSheetId="12">#REF!</definedName>
    <definedName name="h_11" localSheetId="13">#REF!</definedName>
    <definedName name="h_11">#REF!</definedName>
    <definedName name="hosp_10">[5]Sheet1!$F$6:$K$191</definedName>
    <definedName name="jipi_09">[6]septemvri!$A$5:$AA$270</definedName>
    <definedName name="jipi_10">[6]juli_kl!$A$5:$Z$263</definedName>
    <definedName name="jp_12">[7]kl_12!$A$4:$Z$266</definedName>
    <definedName name="kk">[3]juli_kl!$A$5:$Z$263</definedName>
    <definedName name="l">[4]Sheet1!$F$6:$K$191</definedName>
    <definedName name="lll" localSheetId="10">#REF!</definedName>
    <definedName name="lll" localSheetId="12">#REF!</definedName>
    <definedName name="lll" localSheetId="13">#REF!</definedName>
    <definedName name="lll">#REF!</definedName>
    <definedName name="maria">[8]klutch!$A$4:$J$270</definedName>
    <definedName name="mimi">[9]kl_12!$A$4:$Z$266</definedName>
    <definedName name="mm">[8]stm_12!$C$9:$X$271</definedName>
    <definedName name="_xlnm.Print_Area" localSheetId="8">char1data!$A$6:$I$30</definedName>
    <definedName name="_xlnm.Print_Area" localSheetId="9">chart2data!$A$5:$H$27</definedName>
    <definedName name="_xlnm.Print_Area" localSheetId="10">chart3data!$A$5:$G$26</definedName>
    <definedName name="_xlnm.Print_Area" localSheetId="11">chart4data!$A$5:$I$25</definedName>
    <definedName name="_xlnm.Print_Area" localSheetId="12">chart5data!$A$4:$L$25</definedName>
    <definedName name="_xlnm.Print_Area" localSheetId="13">chart6data!$A$4:$L$25</definedName>
    <definedName name="_xlnm.Print_Area" localSheetId="0">'Таблица 1'!$A$1:$T$18</definedName>
    <definedName name="_xlnm.Print_Area" localSheetId="1">'Таблица 2'!$A$1:$R$31</definedName>
    <definedName name="rcz">[10]kluth!$B$8:$J$291</definedName>
    <definedName name="sdsada">[4]Sheet1!$F$6:$K$191</definedName>
    <definedName name="spstom" localSheetId="10">#REF!</definedName>
    <definedName name="spstom" localSheetId="12">#REF!</definedName>
    <definedName name="spstom" localSheetId="13">#REF!</definedName>
    <definedName name="spstom">#REF!</definedName>
    <definedName name="stm_010">[11]klutch!$A$4:$J$270</definedName>
    <definedName name="stm_02_02">[11]stomt_02!$B$8:$U$275</definedName>
    <definedName name="stml_01">[11]stom_01_2002!$C$8:$X$2375</definedName>
    <definedName name="stml_08" localSheetId="10">#REF!</definedName>
    <definedName name="stml_08" localSheetId="12">#REF!</definedName>
    <definedName name="stml_08" localSheetId="13">#REF!</definedName>
    <definedName name="stml_08">#REF!</definedName>
    <definedName name="sto">[12]Sheet1!$F$6:$K$191</definedName>
    <definedName name="stom" localSheetId="10">#REF!</definedName>
    <definedName name="stom" localSheetId="12">#REF!</definedName>
    <definedName name="stom" localSheetId="13">#REF!</definedName>
    <definedName name="stom">#REF!</definedName>
    <definedName name="stoml_12">[11]stm_12!$C$9:$X$271</definedName>
    <definedName name="нн">[13]kl_12!$A$4:$Z$266</definedName>
    <definedName name="ь">[14]stomt_02!$B$8:$U$275</definedName>
    <definedName name="ю">[14]klutch!$A$4:$J$270</definedName>
  </definedNames>
  <calcPr calcId="145621"/>
</workbook>
</file>

<file path=xl/calcChain.xml><?xml version="1.0" encoding="utf-8"?>
<calcChain xmlns="http://schemas.openxmlformats.org/spreadsheetml/2006/main">
  <c r="V4" i="16" l="1"/>
  <c r="V5" i="16"/>
  <c r="V6" i="16"/>
  <c r="V7" i="16"/>
  <c r="V8" i="16"/>
  <c r="V9" i="16"/>
  <c r="V10" i="16"/>
  <c r="V11" i="16"/>
  <c r="V12" i="16"/>
  <c r="V13" i="16"/>
  <c r="V14" i="16"/>
  <c r="V15" i="16"/>
  <c r="V16" i="16"/>
  <c r="V17" i="16"/>
  <c r="V18" i="16"/>
  <c r="V3" i="16"/>
  <c r="U4" i="16"/>
  <c r="U5" i="16"/>
  <c r="U6" i="16"/>
  <c r="U7" i="16"/>
  <c r="U8" i="16"/>
  <c r="U9" i="16"/>
  <c r="U10" i="16"/>
  <c r="U11" i="16"/>
  <c r="U12" i="16"/>
  <c r="U13" i="16"/>
  <c r="U14" i="16"/>
  <c r="U15" i="16"/>
  <c r="U16" i="16"/>
  <c r="U17" i="16"/>
  <c r="U18" i="16"/>
  <c r="U3" i="16"/>
  <c r="S73" i="16" l="1"/>
  <c r="S72" i="16"/>
  <c r="S71" i="16"/>
  <c r="S70" i="16"/>
  <c r="S69" i="16"/>
  <c r="S68" i="16"/>
  <c r="S67" i="16"/>
  <c r="S66" i="16"/>
  <c r="S65" i="16"/>
  <c r="S64" i="16"/>
  <c r="S63" i="16"/>
  <c r="S62" i="16"/>
  <c r="S61" i="16"/>
  <c r="S60" i="16"/>
  <c r="S59" i="16"/>
  <c r="S58" i="16"/>
  <c r="R54" i="16"/>
  <c r="R72" i="16" s="1"/>
  <c r="Q54" i="16"/>
  <c r="Q51" i="16"/>
  <c r="R48" i="16"/>
  <c r="S48" i="16" s="1"/>
  <c r="T48" i="16" s="1"/>
  <c r="Q48" i="16"/>
  <c r="S47" i="16"/>
  <c r="T47" i="16" s="1"/>
  <c r="Q47" i="16"/>
  <c r="S46" i="16"/>
  <c r="T46" i="16" s="1"/>
  <c r="Q46" i="16"/>
  <c r="S45" i="16"/>
  <c r="T45" i="16" s="1"/>
  <c r="Q45" i="16"/>
  <c r="S44" i="16"/>
  <c r="T44" i="16" s="1"/>
  <c r="Q44" i="16"/>
  <c r="S43" i="16"/>
  <c r="T43" i="16" s="1"/>
  <c r="Q43" i="16"/>
  <c r="S42" i="16"/>
  <c r="T42" i="16" s="1"/>
  <c r="Q42" i="16"/>
  <c r="S41" i="16"/>
  <c r="T41" i="16" s="1"/>
  <c r="Q41" i="16"/>
  <c r="S40" i="16"/>
  <c r="T40" i="16" s="1"/>
  <c r="Q40" i="16"/>
  <c r="S39" i="16"/>
  <c r="T39" i="16" s="1"/>
  <c r="Q39" i="16"/>
  <c r="S38" i="16"/>
  <c r="T38" i="16" s="1"/>
  <c r="Q38" i="16"/>
  <c r="S37" i="16"/>
  <c r="T37" i="16" s="1"/>
  <c r="Q37" i="16"/>
  <c r="S36" i="16"/>
  <c r="T36" i="16" s="1"/>
  <c r="Q36" i="16"/>
  <c r="S35" i="16"/>
  <c r="T35" i="16" s="1"/>
  <c r="Q35" i="16"/>
  <c r="T34" i="16"/>
  <c r="S34" i="16"/>
  <c r="Q34" i="16"/>
  <c r="S33" i="16"/>
  <c r="T33" i="16" s="1"/>
  <c r="Q33" i="16"/>
  <c r="N20" i="16"/>
  <c r="O18" i="16"/>
  <c r="M20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N54" i="16"/>
  <c r="N72" i="16" s="1"/>
  <c r="M54" i="16"/>
  <c r="M51" i="16"/>
  <c r="N48" i="16"/>
  <c r="O48" i="16" s="1"/>
  <c r="P48" i="16" s="1"/>
  <c r="M48" i="16"/>
  <c r="O47" i="16"/>
  <c r="P47" i="16" s="1"/>
  <c r="M47" i="16"/>
  <c r="O46" i="16"/>
  <c r="P46" i="16" s="1"/>
  <c r="M46" i="16"/>
  <c r="O45" i="16"/>
  <c r="P45" i="16" s="1"/>
  <c r="M45" i="16"/>
  <c r="O44" i="16"/>
  <c r="P44" i="16" s="1"/>
  <c r="M44" i="16"/>
  <c r="O43" i="16"/>
  <c r="P43" i="16" s="1"/>
  <c r="M43" i="16"/>
  <c r="O42" i="16"/>
  <c r="P42" i="16" s="1"/>
  <c r="M42" i="16"/>
  <c r="O41" i="16"/>
  <c r="P41" i="16" s="1"/>
  <c r="M41" i="16"/>
  <c r="O40" i="16"/>
  <c r="P40" i="16" s="1"/>
  <c r="M40" i="16"/>
  <c r="M65" i="16" s="1"/>
  <c r="O39" i="16"/>
  <c r="P39" i="16" s="1"/>
  <c r="M39" i="16"/>
  <c r="P38" i="16"/>
  <c r="O38" i="16"/>
  <c r="M38" i="16"/>
  <c r="O37" i="16"/>
  <c r="P37" i="16" s="1"/>
  <c r="M37" i="16"/>
  <c r="O36" i="16"/>
  <c r="P36" i="16" s="1"/>
  <c r="M36" i="16"/>
  <c r="O35" i="16"/>
  <c r="P35" i="16" s="1"/>
  <c r="M35" i="16"/>
  <c r="O34" i="16"/>
  <c r="P34" i="16" s="1"/>
  <c r="M34" i="16"/>
  <c r="O33" i="16"/>
  <c r="P33" i="16" s="1"/>
  <c r="M33" i="16"/>
  <c r="P18" i="16"/>
  <c r="N24" i="16"/>
  <c r="M24" i="16"/>
  <c r="P17" i="16"/>
  <c r="O17" i="16"/>
  <c r="P16" i="16"/>
  <c r="O16" i="16"/>
  <c r="P15" i="16"/>
  <c r="O15" i="16"/>
  <c r="P14" i="16"/>
  <c r="O14" i="16"/>
  <c r="P13" i="16"/>
  <c r="O13" i="16"/>
  <c r="P12" i="16"/>
  <c r="O12" i="16"/>
  <c r="P11" i="16"/>
  <c r="O11" i="16"/>
  <c r="P10" i="16"/>
  <c r="O10" i="16"/>
  <c r="P9" i="16"/>
  <c r="O9" i="16"/>
  <c r="P8" i="16"/>
  <c r="O8" i="16"/>
  <c r="P7" i="16"/>
  <c r="O7" i="16"/>
  <c r="P6" i="16"/>
  <c r="O6" i="16"/>
  <c r="P5" i="16"/>
  <c r="O5" i="16"/>
  <c r="P4" i="16"/>
  <c r="O4" i="16"/>
  <c r="P3" i="16"/>
  <c r="O3" i="16"/>
  <c r="J17" i="16"/>
  <c r="R17" i="16" s="1"/>
  <c r="I17" i="16"/>
  <c r="Q17" i="16" s="1"/>
  <c r="T17" i="16" s="1"/>
  <c r="J16" i="16"/>
  <c r="L16" i="16" s="1"/>
  <c r="I16" i="16"/>
  <c r="Q16" i="16" s="1"/>
  <c r="J15" i="16"/>
  <c r="R15" i="16" s="1"/>
  <c r="I15" i="16"/>
  <c r="Q15" i="16" s="1"/>
  <c r="T15" i="16" s="1"/>
  <c r="J14" i="16"/>
  <c r="R14" i="16" s="1"/>
  <c r="I14" i="16"/>
  <c r="Q14" i="16" s="1"/>
  <c r="J13" i="16"/>
  <c r="R13" i="16" s="1"/>
  <c r="I13" i="16"/>
  <c r="Q13" i="16" s="1"/>
  <c r="T13" i="16" s="1"/>
  <c r="J12" i="16"/>
  <c r="R12" i="16" s="1"/>
  <c r="I12" i="16"/>
  <c r="Q12" i="16" s="1"/>
  <c r="J11" i="16"/>
  <c r="R11" i="16" s="1"/>
  <c r="I11" i="16"/>
  <c r="Q11" i="16" s="1"/>
  <c r="T11" i="16" s="1"/>
  <c r="J10" i="16"/>
  <c r="I10" i="16"/>
  <c r="Q10" i="16" s="1"/>
  <c r="J9" i="16"/>
  <c r="R9" i="16" s="1"/>
  <c r="I9" i="16"/>
  <c r="Q9" i="16" s="1"/>
  <c r="T9" i="16" s="1"/>
  <c r="J8" i="16"/>
  <c r="R8" i="16" s="1"/>
  <c r="I8" i="16"/>
  <c r="Q8" i="16" s="1"/>
  <c r="J7" i="16"/>
  <c r="R7" i="16" s="1"/>
  <c r="I7" i="16"/>
  <c r="Q7" i="16" s="1"/>
  <c r="T7" i="16" s="1"/>
  <c r="J6" i="16"/>
  <c r="R6" i="16" s="1"/>
  <c r="I6" i="16"/>
  <c r="Q6" i="16" s="1"/>
  <c r="J5" i="16"/>
  <c r="R5" i="16" s="1"/>
  <c r="I5" i="16"/>
  <c r="Q5" i="16" s="1"/>
  <c r="T5" i="16" s="1"/>
  <c r="J4" i="16"/>
  <c r="R4" i="16" s="1"/>
  <c r="I4" i="16"/>
  <c r="Q4" i="16" s="1"/>
  <c r="J3" i="16"/>
  <c r="R3" i="16" s="1"/>
  <c r="I3" i="16"/>
  <c r="Q3" i="16" s="1"/>
  <c r="T3" i="16" s="1"/>
  <c r="J54" i="16"/>
  <c r="I54" i="16"/>
  <c r="J48" i="16"/>
  <c r="I51" i="16"/>
  <c r="I48" i="16"/>
  <c r="K47" i="16"/>
  <c r="L47" i="16" s="1"/>
  <c r="I47" i="16"/>
  <c r="K46" i="16"/>
  <c r="L46" i="16" s="1"/>
  <c r="I46" i="16"/>
  <c r="K45" i="16"/>
  <c r="L45" i="16" s="1"/>
  <c r="I45" i="16"/>
  <c r="K44" i="16"/>
  <c r="L44" i="16" s="1"/>
  <c r="I44" i="16"/>
  <c r="K43" i="16"/>
  <c r="L43" i="16" s="1"/>
  <c r="I43" i="16"/>
  <c r="K42" i="16"/>
  <c r="L42" i="16" s="1"/>
  <c r="I42" i="16"/>
  <c r="L41" i="16"/>
  <c r="K41" i="16"/>
  <c r="I41" i="16"/>
  <c r="K40" i="16"/>
  <c r="L40" i="16" s="1"/>
  <c r="I40" i="16"/>
  <c r="K39" i="16"/>
  <c r="L39" i="16" s="1"/>
  <c r="I39" i="16"/>
  <c r="K38" i="16"/>
  <c r="L38" i="16" s="1"/>
  <c r="I38" i="16"/>
  <c r="K37" i="16"/>
  <c r="L37" i="16" s="1"/>
  <c r="I37" i="16"/>
  <c r="K36" i="16"/>
  <c r="L36" i="16" s="1"/>
  <c r="I36" i="16"/>
  <c r="K35" i="16"/>
  <c r="L35" i="16" s="1"/>
  <c r="I35" i="16"/>
  <c r="K34" i="16"/>
  <c r="L34" i="16" s="1"/>
  <c r="I34" i="16"/>
  <c r="K33" i="16"/>
  <c r="L33" i="16" s="1"/>
  <c r="I33" i="16"/>
  <c r="L17" i="16"/>
  <c r="K17" i="16"/>
  <c r="L15" i="16"/>
  <c r="K15" i="16"/>
  <c r="L13" i="16"/>
  <c r="K13" i="16"/>
  <c r="L11" i="16"/>
  <c r="K11" i="16"/>
  <c r="L9" i="16"/>
  <c r="L7" i="16"/>
  <c r="K7" i="16"/>
  <c r="L5" i="16"/>
  <c r="K5" i="16"/>
  <c r="L8" i="16" l="1"/>
  <c r="L6" i="16"/>
  <c r="K9" i="16"/>
  <c r="K12" i="16"/>
  <c r="K14" i="16"/>
  <c r="M61" i="16"/>
  <c r="L4" i="16"/>
  <c r="L12" i="16"/>
  <c r="L14" i="16"/>
  <c r="S4" i="16"/>
  <c r="S6" i="16"/>
  <c r="S8" i="16"/>
  <c r="S12" i="16"/>
  <c r="S14" i="16"/>
  <c r="K4" i="16"/>
  <c r="K6" i="16"/>
  <c r="K8" i="16"/>
  <c r="N62" i="16"/>
  <c r="T4" i="16"/>
  <c r="T6" i="16"/>
  <c r="T8" i="16"/>
  <c r="T12" i="16"/>
  <c r="T14" i="16"/>
  <c r="M71" i="16"/>
  <c r="N66" i="16"/>
  <c r="S3" i="16"/>
  <c r="S5" i="16"/>
  <c r="S7" i="16"/>
  <c r="S9" i="16"/>
  <c r="S11" i="16"/>
  <c r="S13" i="16"/>
  <c r="S15" i="16"/>
  <c r="S17" i="16"/>
  <c r="K10" i="16"/>
  <c r="R10" i="16"/>
  <c r="K16" i="16"/>
  <c r="R16" i="16"/>
  <c r="S16" i="16" s="1"/>
  <c r="Q71" i="16"/>
  <c r="N58" i="16"/>
  <c r="N73" i="16" s="1"/>
  <c r="Q58" i="16"/>
  <c r="Q73" i="16" s="1"/>
  <c r="R59" i="16"/>
  <c r="Q62" i="16"/>
  <c r="R63" i="16"/>
  <c r="Q66" i="16"/>
  <c r="R67" i="16"/>
  <c r="Q70" i="16"/>
  <c r="R71" i="16"/>
  <c r="R58" i="16"/>
  <c r="R73" i="16" s="1"/>
  <c r="Q61" i="16"/>
  <c r="R62" i="16"/>
  <c r="Q65" i="16"/>
  <c r="R66" i="16"/>
  <c r="Q69" i="16"/>
  <c r="R70" i="16"/>
  <c r="Q60" i="16"/>
  <c r="R61" i="16"/>
  <c r="Q64" i="16"/>
  <c r="R65" i="16"/>
  <c r="Q68" i="16"/>
  <c r="R69" i="16"/>
  <c r="Q72" i="16"/>
  <c r="Q59" i="16"/>
  <c r="R60" i="16"/>
  <c r="Q63" i="16"/>
  <c r="R64" i="16"/>
  <c r="Q67" i="16"/>
  <c r="R68" i="16"/>
  <c r="M58" i="16"/>
  <c r="M73" i="16" s="1"/>
  <c r="N59" i="16"/>
  <c r="M62" i="16"/>
  <c r="N63" i="16"/>
  <c r="M66" i="16"/>
  <c r="N67" i="16"/>
  <c r="M70" i="16"/>
  <c r="N71" i="16"/>
  <c r="M69" i="16"/>
  <c r="N70" i="16"/>
  <c r="M60" i="16"/>
  <c r="N61" i="16"/>
  <c r="M64" i="16"/>
  <c r="N65" i="16"/>
  <c r="M68" i="16"/>
  <c r="N69" i="16"/>
  <c r="M72" i="16"/>
  <c r="M59" i="16"/>
  <c r="N60" i="16"/>
  <c r="M63" i="16"/>
  <c r="N64" i="16"/>
  <c r="M67" i="16"/>
  <c r="N68" i="16"/>
  <c r="L10" i="16"/>
  <c r="L3" i="16"/>
  <c r="K3" i="16"/>
  <c r="K48" i="16"/>
  <c r="L48" i="16" s="1"/>
  <c r="I72" i="16"/>
  <c r="J59" i="16"/>
  <c r="I61" i="16"/>
  <c r="J63" i="16"/>
  <c r="I65" i="16"/>
  <c r="J67" i="16"/>
  <c r="I69" i="16"/>
  <c r="I58" i="16"/>
  <c r="J60" i="16"/>
  <c r="I62" i="16"/>
  <c r="J64" i="16"/>
  <c r="I66" i="16"/>
  <c r="J68" i="16"/>
  <c r="I70" i="16"/>
  <c r="J72" i="16"/>
  <c r="I59" i="16"/>
  <c r="J61" i="16"/>
  <c r="I63" i="16"/>
  <c r="J65" i="16"/>
  <c r="I67" i="16"/>
  <c r="I71" i="16"/>
  <c r="J69" i="16"/>
  <c r="J70" i="16"/>
  <c r="J71" i="16"/>
  <c r="J58" i="16"/>
  <c r="I60" i="16"/>
  <c r="J62" i="16"/>
  <c r="I64" i="16"/>
  <c r="J66" i="16"/>
  <c r="I68" i="16"/>
  <c r="AS31" i="28"/>
  <c r="AM31" i="28" s="1"/>
  <c r="AO31" i="28"/>
  <c r="AC31" i="28" s="1"/>
  <c r="AD4" i="28"/>
  <c r="AE4" i="28"/>
  <c r="AF4" i="28"/>
  <c r="AD5" i="28"/>
  <c r="AE5" i="28"/>
  <c r="AF5" i="28"/>
  <c r="AD6" i="28"/>
  <c r="AE6" i="28"/>
  <c r="AF6" i="28"/>
  <c r="AD7" i="28"/>
  <c r="AE7" i="28"/>
  <c r="AF7" i="28"/>
  <c r="AD8" i="28"/>
  <c r="AE8" i="28"/>
  <c r="AF8" i="28"/>
  <c r="AD9" i="28"/>
  <c r="AE9" i="28"/>
  <c r="AF9" i="28"/>
  <c r="AD10" i="28"/>
  <c r="AE10" i="28"/>
  <c r="AF10" i="28"/>
  <c r="AD11" i="28"/>
  <c r="AE11" i="28"/>
  <c r="AF11" i="28"/>
  <c r="AD12" i="28"/>
  <c r="AE12" i="28"/>
  <c r="AF12" i="28"/>
  <c r="AD13" i="28"/>
  <c r="AE13" i="28"/>
  <c r="AF13" i="28"/>
  <c r="AD14" i="28"/>
  <c r="AE14" i="28"/>
  <c r="AF14" i="28"/>
  <c r="AD15" i="28"/>
  <c r="AE15" i="28"/>
  <c r="AF15" i="28"/>
  <c r="AD16" i="28"/>
  <c r="AE16" i="28"/>
  <c r="AF16" i="28"/>
  <c r="AD17" i="28"/>
  <c r="AE17" i="28"/>
  <c r="AF17" i="28"/>
  <c r="AD18" i="28"/>
  <c r="AE18" i="28"/>
  <c r="AF18" i="28"/>
  <c r="AD19" i="28"/>
  <c r="AE19" i="28"/>
  <c r="AF19" i="28"/>
  <c r="AD20" i="28"/>
  <c r="AE20" i="28"/>
  <c r="AF20" i="28"/>
  <c r="AD21" i="28"/>
  <c r="AE21" i="28"/>
  <c r="AF21" i="28"/>
  <c r="AD22" i="28"/>
  <c r="AE22" i="28"/>
  <c r="AF22" i="28"/>
  <c r="AD23" i="28"/>
  <c r="AE23" i="28"/>
  <c r="AF23" i="28"/>
  <c r="AD24" i="28"/>
  <c r="AE24" i="28"/>
  <c r="AF24" i="28"/>
  <c r="AD25" i="28"/>
  <c r="AE25" i="28"/>
  <c r="AF25" i="28"/>
  <c r="AD26" i="28"/>
  <c r="AE26" i="28"/>
  <c r="AF26" i="28"/>
  <c r="AD27" i="28"/>
  <c r="AE27" i="28"/>
  <c r="AF27" i="28"/>
  <c r="AD28" i="28"/>
  <c r="AE28" i="28"/>
  <c r="AF28" i="28"/>
  <c r="AD29" i="28"/>
  <c r="AE29" i="28"/>
  <c r="AF29" i="28"/>
  <c r="AD30" i="28"/>
  <c r="AE30" i="28"/>
  <c r="AF30" i="28"/>
  <c r="AD31" i="28"/>
  <c r="AE31" i="28"/>
  <c r="AF31" i="28"/>
  <c r="AD3" i="28"/>
  <c r="AE3" i="28"/>
  <c r="AF3" i="28"/>
  <c r="AS30" i="28"/>
  <c r="AK30" i="28" s="1"/>
  <c r="AS29" i="28"/>
  <c r="AK29" i="28" s="1"/>
  <c r="AS28" i="28"/>
  <c r="AK28" i="28" s="1"/>
  <c r="AS27" i="28"/>
  <c r="AK27" i="28" s="1"/>
  <c r="AS26" i="28"/>
  <c r="AK26" i="28" s="1"/>
  <c r="AS25" i="28"/>
  <c r="AK25" i="28" s="1"/>
  <c r="AS24" i="28"/>
  <c r="AK24" i="28" s="1"/>
  <c r="AS23" i="28"/>
  <c r="AK23" i="28" s="1"/>
  <c r="AS22" i="28"/>
  <c r="AK22" i="28" s="1"/>
  <c r="AS21" i="28"/>
  <c r="AK21" i="28" s="1"/>
  <c r="AS20" i="28"/>
  <c r="AK20" i="28" s="1"/>
  <c r="AS19" i="28"/>
  <c r="AK19" i="28" s="1"/>
  <c r="AS18" i="28"/>
  <c r="AK18" i="28" s="1"/>
  <c r="AS17" i="28"/>
  <c r="AK17" i="28" s="1"/>
  <c r="AS16" i="28"/>
  <c r="AK16" i="28" s="1"/>
  <c r="AS15" i="28"/>
  <c r="AK15" i="28" s="1"/>
  <c r="AS14" i="28"/>
  <c r="AK14" i="28" s="1"/>
  <c r="AS13" i="28"/>
  <c r="AK13" i="28" s="1"/>
  <c r="AS12" i="28"/>
  <c r="AK12" i="28" s="1"/>
  <c r="AS11" i="28"/>
  <c r="AK11" i="28" s="1"/>
  <c r="AS10" i="28"/>
  <c r="AK10" i="28" s="1"/>
  <c r="AS9" i="28"/>
  <c r="AK9" i="28" s="1"/>
  <c r="AS8" i="28"/>
  <c r="AK8" i="28" s="1"/>
  <c r="AS7" i="28"/>
  <c r="AK7" i="28" s="1"/>
  <c r="AS6" i="28"/>
  <c r="AK6" i="28" s="1"/>
  <c r="AS5" i="28"/>
  <c r="AK5" i="28" s="1"/>
  <c r="AS4" i="28"/>
  <c r="AN4" i="28" s="1"/>
  <c r="AS3" i="28"/>
  <c r="AL3" i="28" s="1"/>
  <c r="AO4" i="28"/>
  <c r="AH4" i="28" s="1"/>
  <c r="AO5" i="28"/>
  <c r="AG5" i="28" s="1"/>
  <c r="AO6" i="28"/>
  <c r="AG6" i="28" s="1"/>
  <c r="AO7" i="28"/>
  <c r="AG7" i="28" s="1"/>
  <c r="AO8" i="28"/>
  <c r="AG8" i="28" s="1"/>
  <c r="AO9" i="28"/>
  <c r="AG9" i="28" s="1"/>
  <c r="AO10" i="28"/>
  <c r="AG10" i="28" s="1"/>
  <c r="AO11" i="28"/>
  <c r="AG11" i="28" s="1"/>
  <c r="AO12" i="28"/>
  <c r="AG12" i="28" s="1"/>
  <c r="AO13" i="28"/>
  <c r="AG13" i="28" s="1"/>
  <c r="AO14" i="28"/>
  <c r="AG14" i="28" s="1"/>
  <c r="AO15" i="28"/>
  <c r="AG15" i="28" s="1"/>
  <c r="AO16" i="28"/>
  <c r="AG16" i="28" s="1"/>
  <c r="AO17" i="28"/>
  <c r="AG17" i="28" s="1"/>
  <c r="AO18" i="28"/>
  <c r="AG18" i="28" s="1"/>
  <c r="AO19" i="28"/>
  <c r="AG19" i="28" s="1"/>
  <c r="AO20" i="28"/>
  <c r="AG20" i="28" s="1"/>
  <c r="AO21" i="28"/>
  <c r="AG21" i="28" s="1"/>
  <c r="AO22" i="28"/>
  <c r="AG22" i="28" s="1"/>
  <c r="AO23" i="28"/>
  <c r="AG23" i="28" s="1"/>
  <c r="AO24" i="28"/>
  <c r="AG24" i="28" s="1"/>
  <c r="AO25" i="28"/>
  <c r="AG25" i="28" s="1"/>
  <c r="AO26" i="28"/>
  <c r="AG26" i="28" s="1"/>
  <c r="AO27" i="28"/>
  <c r="AG27" i="28" s="1"/>
  <c r="AO28" i="28"/>
  <c r="AG28" i="28" s="1"/>
  <c r="AO29" i="28"/>
  <c r="AG29" i="28" s="1"/>
  <c r="AO30" i="28"/>
  <c r="AG30" i="28" s="1"/>
  <c r="AO3" i="28"/>
  <c r="AH3" i="28" s="1"/>
  <c r="Z5" i="28"/>
  <c r="Z6" i="28"/>
  <c r="Z7" i="28"/>
  <c r="Z8" i="28"/>
  <c r="Z9" i="28"/>
  <c r="Z10" i="28"/>
  <c r="Z11" i="28"/>
  <c r="Z12" i="28"/>
  <c r="Z13" i="28"/>
  <c r="Z14" i="28"/>
  <c r="Z15" i="28"/>
  <c r="Z16" i="28"/>
  <c r="Z17" i="28"/>
  <c r="Z18" i="28"/>
  <c r="Z19" i="28"/>
  <c r="Z20" i="28"/>
  <c r="Z21" i="28"/>
  <c r="Z22" i="28"/>
  <c r="Z23" i="28"/>
  <c r="Z24" i="28"/>
  <c r="Z25" i="28"/>
  <c r="Z26" i="28"/>
  <c r="Z27" i="28"/>
  <c r="Z28" i="28"/>
  <c r="Z29" i="28"/>
  <c r="Z30" i="28"/>
  <c r="Z31" i="28"/>
  <c r="Z4" i="28"/>
  <c r="T10" i="16" l="1"/>
  <c r="S10" i="16"/>
  <c r="T16" i="16"/>
  <c r="P20" i="16"/>
  <c r="O20" i="16"/>
  <c r="J73" i="16"/>
  <c r="I73" i="16"/>
  <c r="AL31" i="28"/>
  <c r="AN31" i="28"/>
  <c r="AL30" i="28"/>
  <c r="AL26" i="28"/>
  <c r="AI3" i="28"/>
  <c r="AN3" i="28"/>
  <c r="AL27" i="28"/>
  <c r="AM3" i="28"/>
  <c r="AC30" i="28"/>
  <c r="AC29" i="28"/>
  <c r="AC28" i="28"/>
  <c r="AC27" i="28"/>
  <c r="AC26" i="28"/>
  <c r="AC25" i="28"/>
  <c r="AC24" i="28"/>
  <c r="AC23" i="28"/>
  <c r="AC22" i="28"/>
  <c r="AC21" i="28"/>
  <c r="AC20" i="28"/>
  <c r="AC19" i="28"/>
  <c r="AC18" i="28"/>
  <c r="AC17" i="28"/>
  <c r="AC16" i="28"/>
  <c r="AC15" i="28"/>
  <c r="AC14" i="28"/>
  <c r="AC13" i="28"/>
  <c r="AC12" i="28"/>
  <c r="AC11" i="28"/>
  <c r="AC10" i="28"/>
  <c r="AC9" i="28"/>
  <c r="AC8" i="28"/>
  <c r="AC7" i="28"/>
  <c r="AC6" i="28"/>
  <c r="AC5" i="28"/>
  <c r="AC4" i="28"/>
  <c r="AM30" i="28"/>
  <c r="AC3" i="28"/>
  <c r="AG3" i="28"/>
  <c r="AK3" i="28"/>
  <c r="AN30" i="28"/>
  <c r="AJ30" i="28"/>
  <c r="AN29" i="28"/>
  <c r="AJ29" i="28"/>
  <c r="AN28" i="28"/>
  <c r="AJ28" i="28"/>
  <c r="AN27" i="28"/>
  <c r="AJ27" i="28"/>
  <c r="AN26" i="28"/>
  <c r="AJ26" i="28"/>
  <c r="AN25" i="28"/>
  <c r="AJ25" i="28"/>
  <c r="AN24" i="28"/>
  <c r="AJ24" i="28"/>
  <c r="AN23" i="28"/>
  <c r="AJ23" i="28"/>
  <c r="AN22" i="28"/>
  <c r="AJ22" i="28"/>
  <c r="AN21" i="28"/>
  <c r="AJ21" i="28"/>
  <c r="AN20" i="28"/>
  <c r="AJ20" i="28"/>
  <c r="AN19" i="28"/>
  <c r="AJ19" i="28"/>
  <c r="AN18" i="28"/>
  <c r="AJ18" i="28"/>
  <c r="AN17" i="28"/>
  <c r="AJ17" i="28"/>
  <c r="AN16" i="28"/>
  <c r="AJ16" i="28"/>
  <c r="AN15" i="28"/>
  <c r="AJ15" i="28"/>
  <c r="AN14" i="28"/>
  <c r="AJ14" i="28"/>
  <c r="AN13" i="28"/>
  <c r="AJ13" i="28"/>
  <c r="AN12" i="28"/>
  <c r="AJ12" i="28"/>
  <c r="AN11" i="28"/>
  <c r="AJ11" i="28"/>
  <c r="AN10" i="28"/>
  <c r="AJ10" i="28"/>
  <c r="AN9" i="28"/>
  <c r="AJ9" i="28"/>
  <c r="AN8" i="28"/>
  <c r="AJ8" i="28"/>
  <c r="AN7" i="28"/>
  <c r="AJ7" i="28"/>
  <c r="AN6" i="28"/>
  <c r="AJ6" i="28"/>
  <c r="AN5" i="28"/>
  <c r="AJ5" i="28"/>
  <c r="AJ4" i="28"/>
  <c r="AJ3" i="28"/>
  <c r="AI30" i="28"/>
  <c r="AM29" i="28"/>
  <c r="AI29" i="28"/>
  <c r="AM28" i="28"/>
  <c r="AI28" i="28"/>
  <c r="AM27" i="28"/>
  <c r="AI27" i="28"/>
  <c r="AM26" i="28"/>
  <c r="AI26" i="28"/>
  <c r="AM25" i="28"/>
  <c r="AI25" i="28"/>
  <c r="AM24" i="28"/>
  <c r="AI24" i="28"/>
  <c r="AM23" i="28"/>
  <c r="AI23" i="28"/>
  <c r="AM22" i="28"/>
  <c r="AI22" i="28"/>
  <c r="AM21" i="28"/>
  <c r="AI21" i="28"/>
  <c r="AM20" i="28"/>
  <c r="AI20" i="28"/>
  <c r="AM19" i="28"/>
  <c r="AI19" i="28"/>
  <c r="AM18" i="28"/>
  <c r="AI18" i="28"/>
  <c r="AM17" i="28"/>
  <c r="AI17" i="28"/>
  <c r="AM16" i="28"/>
  <c r="AI16" i="28"/>
  <c r="AM15" i="28"/>
  <c r="AI15" i="28"/>
  <c r="AM14" i="28"/>
  <c r="AI14" i="28"/>
  <c r="AM13" i="28"/>
  <c r="AI13" i="28"/>
  <c r="AM12" i="28"/>
  <c r="AI12" i="28"/>
  <c r="AM11" i="28"/>
  <c r="AI11" i="28"/>
  <c r="AM10" i="28"/>
  <c r="AI10" i="28"/>
  <c r="AM9" i="28"/>
  <c r="AI9" i="28"/>
  <c r="AM8" i="28"/>
  <c r="AI8" i="28"/>
  <c r="AM7" i="28"/>
  <c r="AI7" i="28"/>
  <c r="AM6" i="28"/>
  <c r="AI6" i="28"/>
  <c r="AM5" i="28"/>
  <c r="AI5" i="28"/>
  <c r="AM4" i="28"/>
  <c r="AI4" i="28"/>
  <c r="AH30" i="28"/>
  <c r="AL29" i="28"/>
  <c r="AH29" i="28"/>
  <c r="AL28" i="28"/>
  <c r="AH28" i="28"/>
  <c r="AH27" i="28"/>
  <c r="AH26" i="28"/>
  <c r="AL25" i="28"/>
  <c r="AH25" i="28"/>
  <c r="AL24" i="28"/>
  <c r="AH24" i="28"/>
  <c r="AL23" i="28"/>
  <c r="AH23" i="28"/>
  <c r="AL22" i="28"/>
  <c r="AH22" i="28"/>
  <c r="AL21" i="28"/>
  <c r="AH21" i="28"/>
  <c r="AL20" i="28"/>
  <c r="AH20" i="28"/>
  <c r="AL19" i="28"/>
  <c r="AH19" i="28"/>
  <c r="AL18" i="28"/>
  <c r="AH18" i="28"/>
  <c r="AL17" i="28"/>
  <c r="AH17" i="28"/>
  <c r="AL16" i="28"/>
  <c r="AH16" i="28"/>
  <c r="AL15" i="28"/>
  <c r="AH15" i="28"/>
  <c r="AL14" i="28"/>
  <c r="AH14" i="28"/>
  <c r="AL13" i="28"/>
  <c r="AH13" i="28"/>
  <c r="AL12" i="28"/>
  <c r="AH12" i="28"/>
  <c r="AL11" i="28"/>
  <c r="AH11" i="28"/>
  <c r="AL10" i="28"/>
  <c r="AH10" i="28"/>
  <c r="AL9" i="28"/>
  <c r="AH9" i="28"/>
  <c r="AL8" i="28"/>
  <c r="AH8" i="28"/>
  <c r="AL7" i="28"/>
  <c r="AH7" i="28"/>
  <c r="AL6" i="28"/>
  <c r="AH6" i="28"/>
  <c r="AL5" i="28"/>
  <c r="AH5" i="28"/>
  <c r="AL4" i="28"/>
  <c r="AK4" i="28"/>
  <c r="AG4" i="28"/>
  <c r="J65" i="30"/>
  <c r="M34" i="30"/>
  <c r="M35" i="30"/>
  <c r="M36" i="30"/>
  <c r="M37" i="30"/>
  <c r="M38" i="30"/>
  <c r="M39" i="30"/>
  <c r="M40" i="30"/>
  <c r="M41" i="30"/>
  <c r="M42" i="30"/>
  <c r="M43" i="30"/>
  <c r="M44" i="30"/>
  <c r="M45" i="30"/>
  <c r="M46" i="30"/>
  <c r="M47" i="30"/>
  <c r="M48" i="30"/>
  <c r="M49" i="30"/>
  <c r="M50" i="30"/>
  <c r="M51" i="30"/>
  <c r="M52" i="30"/>
  <c r="M53" i="30"/>
  <c r="M54" i="30"/>
  <c r="M55" i="30"/>
  <c r="M56" i="30"/>
  <c r="M57" i="30"/>
  <c r="M58" i="30"/>
  <c r="M59" i="30"/>
  <c r="M60" i="30"/>
  <c r="M61" i="30"/>
  <c r="M33" i="30"/>
  <c r="J60" i="30"/>
  <c r="J59" i="30"/>
  <c r="J58" i="30"/>
  <c r="J57" i="30"/>
  <c r="J56" i="30"/>
  <c r="J55" i="30"/>
  <c r="J54" i="30"/>
  <c r="J53" i="30"/>
  <c r="J52" i="30"/>
  <c r="J51" i="30"/>
  <c r="J50" i="30"/>
  <c r="J49" i="30"/>
  <c r="J48" i="30"/>
  <c r="J47" i="30"/>
  <c r="J46" i="30"/>
  <c r="J45" i="30"/>
  <c r="J44" i="30"/>
  <c r="J43" i="30"/>
  <c r="J42" i="30"/>
  <c r="J41" i="30"/>
  <c r="J40" i="30"/>
  <c r="J39" i="30"/>
  <c r="J38" i="30"/>
  <c r="J37" i="30"/>
  <c r="J36" i="30"/>
  <c r="J35" i="30"/>
  <c r="J34" i="30"/>
  <c r="J33" i="30"/>
  <c r="I60" i="30"/>
  <c r="I59" i="30"/>
  <c r="I58" i="30"/>
  <c r="I57" i="30"/>
  <c r="I56" i="30"/>
  <c r="I55" i="30"/>
  <c r="I54" i="30"/>
  <c r="I53" i="30"/>
  <c r="I52" i="30"/>
  <c r="I51" i="30"/>
  <c r="I50" i="30"/>
  <c r="I49" i="30"/>
  <c r="I48" i="30"/>
  <c r="I47" i="30"/>
  <c r="I46" i="30"/>
  <c r="I45" i="30"/>
  <c r="I44" i="30"/>
  <c r="I43" i="30"/>
  <c r="I42" i="30"/>
  <c r="I41" i="30"/>
  <c r="I40" i="30"/>
  <c r="I39" i="30"/>
  <c r="I38" i="30"/>
  <c r="I37" i="30"/>
  <c r="I36" i="30"/>
  <c r="I35" i="30"/>
  <c r="I34" i="30"/>
  <c r="I33" i="30"/>
  <c r="D61" i="30"/>
  <c r="D62" i="30" s="1"/>
  <c r="C61" i="30"/>
  <c r="C62" i="30" s="1"/>
  <c r="P6" i="28"/>
  <c r="O6" i="28"/>
  <c r="K71" i="16" l="1"/>
  <c r="AK31" i="28"/>
  <c r="AG31" i="28"/>
  <c r="AH31" i="28"/>
  <c r="AI31" i="28"/>
  <c r="AJ31" i="28"/>
  <c r="I61" i="30"/>
  <c r="J61" i="30"/>
  <c r="E62" i="30"/>
  <c r="F62" i="30" s="1"/>
  <c r="K58" i="16" l="1"/>
  <c r="K69" i="16"/>
  <c r="K61" i="16"/>
  <c r="K73" i="16"/>
  <c r="K72" i="16"/>
  <c r="K60" i="16"/>
  <c r="K59" i="16"/>
  <c r="K64" i="16"/>
  <c r="K68" i="16"/>
  <c r="K63" i="16"/>
  <c r="K67" i="16"/>
  <c r="K65" i="16"/>
  <c r="K70" i="16"/>
  <c r="K62" i="16"/>
  <c r="K66" i="16"/>
  <c r="M3" i="28"/>
  <c r="I5" i="28"/>
  <c r="J5" i="28"/>
  <c r="I6" i="28"/>
  <c r="J6" i="28"/>
  <c r="I7" i="28"/>
  <c r="J7" i="28"/>
  <c r="I8" i="28"/>
  <c r="J8" i="28"/>
  <c r="I9" i="28"/>
  <c r="J9" i="28"/>
  <c r="I10" i="28"/>
  <c r="J10" i="28"/>
  <c r="I11" i="28"/>
  <c r="J11" i="28"/>
  <c r="I12" i="28"/>
  <c r="J12" i="28"/>
  <c r="I13" i="28"/>
  <c r="J13" i="28"/>
  <c r="I14" i="28"/>
  <c r="J14" i="28"/>
  <c r="I15" i="28"/>
  <c r="J15" i="28"/>
  <c r="I16" i="28"/>
  <c r="J16" i="28"/>
  <c r="I17" i="28"/>
  <c r="J17" i="28"/>
  <c r="I18" i="28"/>
  <c r="J18" i="28"/>
  <c r="I19" i="28"/>
  <c r="J19" i="28"/>
  <c r="I20" i="28"/>
  <c r="J20" i="28"/>
  <c r="I21" i="28"/>
  <c r="J21" i="28"/>
  <c r="I22" i="28"/>
  <c r="J22" i="28"/>
  <c r="I23" i="28"/>
  <c r="J23" i="28"/>
  <c r="I24" i="28"/>
  <c r="J24" i="28"/>
  <c r="I25" i="28"/>
  <c r="J25" i="28"/>
  <c r="I26" i="28"/>
  <c r="J26" i="28"/>
  <c r="I27" i="28"/>
  <c r="J27" i="28"/>
  <c r="I28" i="28"/>
  <c r="J28" i="28"/>
  <c r="I29" i="28"/>
  <c r="J29" i="28"/>
  <c r="I30" i="28"/>
  <c r="J30" i="28"/>
  <c r="I31" i="28"/>
  <c r="J31" i="28"/>
  <c r="I3" i="28"/>
  <c r="J4" i="28"/>
  <c r="I4" i="28"/>
  <c r="D3" i="28"/>
  <c r="J3" i="28" s="1"/>
  <c r="G35" i="28" l="1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E57" i="28"/>
  <c r="E58" i="28"/>
  <c r="E59" i="28"/>
  <c r="E60" i="28"/>
  <c r="E33" i="28"/>
  <c r="U30" i="5"/>
  <c r="U29" i="5"/>
  <c r="D50" i="17"/>
  <c r="G53" i="29" l="1"/>
  <c r="H53" i="29" s="1"/>
  <c r="D54" i="29"/>
  <c r="D55" i="29" s="1"/>
  <c r="V38" i="5"/>
  <c r="G38" i="29"/>
  <c r="H38" i="29" s="1"/>
  <c r="G39" i="29"/>
  <c r="H39" i="29" s="1"/>
  <c r="G40" i="29"/>
  <c r="H40" i="29" s="1"/>
  <c r="G41" i="29"/>
  <c r="H41" i="29" s="1"/>
  <c r="G42" i="29"/>
  <c r="H42" i="29" s="1"/>
  <c r="G43" i="29"/>
  <c r="H43" i="29" s="1"/>
  <c r="G44" i="29"/>
  <c r="H44" i="29" s="1"/>
  <c r="G45" i="29"/>
  <c r="H45" i="29" s="1"/>
  <c r="G46" i="29"/>
  <c r="H46" i="29" s="1"/>
  <c r="G47" i="29"/>
  <c r="H47" i="29" s="1"/>
  <c r="G48" i="29"/>
  <c r="H48" i="29" s="1"/>
  <c r="G49" i="29"/>
  <c r="H49" i="29" s="1"/>
  <c r="G50" i="29"/>
  <c r="H50" i="29" s="1"/>
  <c r="G51" i="29"/>
  <c r="H51" i="29" s="1"/>
  <c r="G37" i="29"/>
  <c r="H37" i="29" s="1"/>
  <c r="I52" i="29"/>
  <c r="J37" i="29" s="1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37" i="29"/>
  <c r="C53" i="29" s="1"/>
  <c r="O38" i="29"/>
  <c r="O39" i="29"/>
  <c r="O40" i="29"/>
  <c r="O41" i="29"/>
  <c r="O42" i="29"/>
  <c r="O43" i="29"/>
  <c r="O44" i="29"/>
  <c r="O45" i="29"/>
  <c r="O46" i="29"/>
  <c r="O47" i="29"/>
  <c r="O48" i="29"/>
  <c r="O49" i="29"/>
  <c r="O50" i="29"/>
  <c r="O51" i="29"/>
  <c r="O37" i="29"/>
  <c r="U47" i="5"/>
  <c r="S41" i="5"/>
  <c r="S20" i="5"/>
  <c r="T20" i="5"/>
  <c r="S21" i="5"/>
  <c r="T21" i="5"/>
  <c r="S22" i="5"/>
  <c r="T22" i="5"/>
  <c r="R20" i="5"/>
  <c r="R21" i="5"/>
  <c r="R22" i="5"/>
  <c r="R23" i="5"/>
  <c r="Q23" i="5"/>
  <c r="P23" i="5"/>
  <c r="T39" i="5"/>
  <c r="T38" i="5"/>
  <c r="S40" i="5"/>
  <c r="C41" i="5"/>
  <c r="C34" i="26"/>
  <c r="D34" i="26"/>
  <c r="E34" i="26"/>
  <c r="F34" i="26"/>
  <c r="G34" i="26"/>
  <c r="H34" i="26"/>
  <c r="I34" i="26"/>
  <c r="J34" i="26"/>
  <c r="K34" i="26"/>
  <c r="L34" i="26"/>
  <c r="M34" i="26"/>
  <c r="B34" i="26"/>
  <c r="J42" i="29" l="1"/>
  <c r="J38" i="29"/>
  <c r="J50" i="29"/>
  <c r="J46" i="29"/>
  <c r="J48" i="29"/>
  <c r="J44" i="29"/>
  <c r="J40" i="29"/>
  <c r="J51" i="29"/>
  <c r="J47" i="29"/>
  <c r="J43" i="29"/>
  <c r="J39" i="29"/>
  <c r="J53" i="29" s="1"/>
  <c r="J52" i="29"/>
  <c r="J49" i="29"/>
  <c r="J45" i="29"/>
  <c r="J41" i="29"/>
  <c r="D56" i="31" l="1"/>
  <c r="C56" i="31"/>
  <c r="O55" i="31"/>
  <c r="R55" i="31" s="1"/>
  <c r="N55" i="31"/>
  <c r="Q55" i="31" s="1"/>
  <c r="S55" i="31" s="1"/>
  <c r="T55" i="31" s="1"/>
  <c r="J55" i="31"/>
  <c r="X55" i="31" s="1"/>
  <c r="I55" i="31"/>
  <c r="W55" i="31" s="1"/>
  <c r="H55" i="31"/>
  <c r="G55" i="31"/>
  <c r="E55" i="31"/>
  <c r="F55" i="31" s="1"/>
  <c r="S54" i="31"/>
  <c r="T54" i="31" s="1"/>
  <c r="J54" i="31"/>
  <c r="X54" i="31" s="1"/>
  <c r="I54" i="31"/>
  <c r="W54" i="31" s="1"/>
  <c r="H54" i="31"/>
  <c r="G54" i="31"/>
  <c r="E54" i="31"/>
  <c r="F54" i="31" s="1"/>
  <c r="J53" i="31"/>
  <c r="X53" i="31" s="1"/>
  <c r="I53" i="31"/>
  <c r="W53" i="31" s="1"/>
  <c r="H53" i="31"/>
  <c r="G53" i="31"/>
  <c r="E53" i="31"/>
  <c r="F53" i="31" s="1"/>
  <c r="S52" i="31"/>
  <c r="T52" i="31" s="1"/>
  <c r="J52" i="31"/>
  <c r="X52" i="31" s="1"/>
  <c r="I52" i="31"/>
  <c r="W52" i="31" s="1"/>
  <c r="H52" i="31"/>
  <c r="G52" i="31"/>
  <c r="E52" i="31"/>
  <c r="F52" i="31" s="1"/>
  <c r="J51" i="31"/>
  <c r="X51" i="31" s="1"/>
  <c r="I51" i="31"/>
  <c r="W51" i="31" s="1"/>
  <c r="H51" i="31"/>
  <c r="G51" i="31"/>
  <c r="E51" i="31"/>
  <c r="F51" i="31" s="1"/>
  <c r="S50" i="31"/>
  <c r="T50" i="31" s="1"/>
  <c r="J50" i="31"/>
  <c r="X50" i="31" s="1"/>
  <c r="I50" i="31"/>
  <c r="W50" i="31" s="1"/>
  <c r="H50" i="31"/>
  <c r="G50" i="31"/>
  <c r="E50" i="31"/>
  <c r="F50" i="31" s="1"/>
  <c r="J49" i="31"/>
  <c r="X49" i="31" s="1"/>
  <c r="I49" i="31"/>
  <c r="W49" i="31" s="1"/>
  <c r="H49" i="31"/>
  <c r="G49" i="31"/>
  <c r="E49" i="31"/>
  <c r="F49" i="31" s="1"/>
  <c r="S48" i="31"/>
  <c r="T48" i="31" s="1"/>
  <c r="J48" i="31"/>
  <c r="X48" i="31" s="1"/>
  <c r="I48" i="31"/>
  <c r="W48" i="31" s="1"/>
  <c r="H48" i="31"/>
  <c r="G48" i="31"/>
  <c r="E48" i="31"/>
  <c r="F48" i="31" s="1"/>
  <c r="J47" i="31"/>
  <c r="X47" i="31" s="1"/>
  <c r="I47" i="31"/>
  <c r="W47" i="31" s="1"/>
  <c r="H47" i="31"/>
  <c r="G47" i="31"/>
  <c r="E47" i="31"/>
  <c r="F47" i="31" s="1"/>
  <c r="S46" i="31"/>
  <c r="T46" i="31" s="1"/>
  <c r="J46" i="31"/>
  <c r="X46" i="31" s="1"/>
  <c r="I46" i="31"/>
  <c r="W46" i="31" s="1"/>
  <c r="H46" i="31"/>
  <c r="G46" i="31"/>
  <c r="E46" i="31"/>
  <c r="F46" i="31" s="1"/>
  <c r="J45" i="31"/>
  <c r="X45" i="31" s="1"/>
  <c r="I45" i="31"/>
  <c r="W45" i="31" s="1"/>
  <c r="H45" i="31"/>
  <c r="G45" i="31"/>
  <c r="E45" i="31"/>
  <c r="F45" i="31" s="1"/>
  <c r="S44" i="31"/>
  <c r="T44" i="31" s="1"/>
  <c r="J44" i="31"/>
  <c r="X44" i="31" s="1"/>
  <c r="I44" i="31"/>
  <c r="H44" i="31"/>
  <c r="G44" i="31"/>
  <c r="E44" i="31"/>
  <c r="F44" i="31" s="1"/>
  <c r="J43" i="31"/>
  <c r="X43" i="31" s="1"/>
  <c r="I43" i="31"/>
  <c r="H43" i="31"/>
  <c r="G43" i="31"/>
  <c r="E43" i="31"/>
  <c r="F43" i="31" s="1"/>
  <c r="S42" i="31"/>
  <c r="T42" i="31" s="1"/>
  <c r="J42" i="31"/>
  <c r="X42" i="31" s="1"/>
  <c r="I42" i="31"/>
  <c r="K42" i="31" s="1"/>
  <c r="L42" i="31" s="1"/>
  <c r="H42" i="31"/>
  <c r="G42" i="31"/>
  <c r="E42" i="31"/>
  <c r="F42" i="31" s="1"/>
  <c r="J41" i="31"/>
  <c r="X41" i="31" s="1"/>
  <c r="I41" i="31"/>
  <c r="K41" i="31" s="1"/>
  <c r="L41" i="31" s="1"/>
  <c r="H41" i="31"/>
  <c r="G41" i="31"/>
  <c r="E41" i="31"/>
  <c r="F41" i="31" s="1"/>
  <c r="S40" i="31"/>
  <c r="T40" i="31" s="1"/>
  <c r="J40" i="31"/>
  <c r="X40" i="31" s="1"/>
  <c r="I40" i="31"/>
  <c r="K40" i="31" s="1"/>
  <c r="L40" i="31" s="1"/>
  <c r="H40" i="31"/>
  <c r="G40" i="31"/>
  <c r="E40" i="31"/>
  <c r="F40" i="31" s="1"/>
  <c r="S39" i="31"/>
  <c r="T39" i="31" s="1"/>
  <c r="J39" i="31"/>
  <c r="X39" i="31" s="1"/>
  <c r="I39" i="31"/>
  <c r="H39" i="31"/>
  <c r="G39" i="31"/>
  <c r="E39" i="31"/>
  <c r="F39" i="31" s="1"/>
  <c r="S38" i="31"/>
  <c r="T38" i="31" s="1"/>
  <c r="J38" i="31"/>
  <c r="X38" i="31" s="1"/>
  <c r="I38" i="31"/>
  <c r="K38" i="31" s="1"/>
  <c r="L38" i="31" s="1"/>
  <c r="H38" i="31"/>
  <c r="G38" i="31"/>
  <c r="E38" i="31"/>
  <c r="F38" i="31" s="1"/>
  <c r="J37" i="31"/>
  <c r="X37" i="31" s="1"/>
  <c r="I37" i="31"/>
  <c r="K37" i="31" s="1"/>
  <c r="L37" i="31" s="1"/>
  <c r="H37" i="31"/>
  <c r="G37" i="31"/>
  <c r="E37" i="31"/>
  <c r="F37" i="31" s="1"/>
  <c r="S36" i="31"/>
  <c r="T36" i="31" s="1"/>
  <c r="J36" i="31"/>
  <c r="X36" i="31" s="1"/>
  <c r="I36" i="31"/>
  <c r="K36" i="31" s="1"/>
  <c r="L36" i="31" s="1"/>
  <c r="H36" i="31"/>
  <c r="G36" i="31"/>
  <c r="E36" i="31"/>
  <c r="F36" i="31" s="1"/>
  <c r="S35" i="31"/>
  <c r="T35" i="31" s="1"/>
  <c r="J35" i="31"/>
  <c r="X35" i="31" s="1"/>
  <c r="I35" i="31"/>
  <c r="H35" i="31"/>
  <c r="G35" i="31"/>
  <c r="E35" i="31"/>
  <c r="F35" i="31" s="1"/>
  <c r="S34" i="31"/>
  <c r="T34" i="31" s="1"/>
  <c r="J34" i="31"/>
  <c r="X34" i="31" s="1"/>
  <c r="I34" i="31"/>
  <c r="K34" i="31" s="1"/>
  <c r="L34" i="31" s="1"/>
  <c r="H34" i="31"/>
  <c r="G34" i="31"/>
  <c r="E34" i="31"/>
  <c r="F34" i="31" s="1"/>
  <c r="J33" i="31"/>
  <c r="X33" i="31" s="1"/>
  <c r="I33" i="31"/>
  <c r="K33" i="31" s="1"/>
  <c r="L33" i="31" s="1"/>
  <c r="H33" i="31"/>
  <c r="G33" i="31"/>
  <c r="E33" i="31"/>
  <c r="F33" i="31" s="1"/>
  <c r="S32" i="31"/>
  <c r="T32" i="31" s="1"/>
  <c r="J32" i="31"/>
  <c r="X32" i="31" s="1"/>
  <c r="I32" i="31"/>
  <c r="W32" i="31" s="1"/>
  <c r="H32" i="31"/>
  <c r="G32" i="31"/>
  <c r="E32" i="31"/>
  <c r="F32" i="31" s="1"/>
  <c r="J31" i="31"/>
  <c r="I31" i="31"/>
  <c r="W31" i="31" s="1"/>
  <c r="H31" i="31"/>
  <c r="G31" i="31"/>
  <c r="F31" i="31"/>
  <c r="E31" i="31"/>
  <c r="J30" i="31"/>
  <c r="X30" i="31" s="1"/>
  <c r="Y30" i="31" s="1"/>
  <c r="Z30" i="31" s="1"/>
  <c r="I30" i="31"/>
  <c r="W30" i="31" s="1"/>
  <c r="H30" i="31"/>
  <c r="G30" i="31"/>
  <c r="E30" i="31"/>
  <c r="F30" i="31" s="1"/>
  <c r="J29" i="31"/>
  <c r="X29" i="31" s="1"/>
  <c r="I29" i="31"/>
  <c r="W29" i="31" s="1"/>
  <c r="H29" i="31"/>
  <c r="G29" i="31"/>
  <c r="E29" i="31"/>
  <c r="F29" i="31" s="1"/>
  <c r="J28" i="31"/>
  <c r="X28" i="31" s="1"/>
  <c r="I28" i="31"/>
  <c r="W28" i="31" s="1"/>
  <c r="H28" i="31"/>
  <c r="G28" i="31"/>
  <c r="E28" i="31"/>
  <c r="F28" i="31" s="1"/>
  <c r="W27" i="31"/>
  <c r="S27" i="31"/>
  <c r="T27" i="31" s="1"/>
  <c r="K27" i="31"/>
  <c r="L27" i="31" s="1"/>
  <c r="J27" i="31"/>
  <c r="X27" i="31" s="1"/>
  <c r="I27" i="31"/>
  <c r="H27" i="31"/>
  <c r="G27" i="31"/>
  <c r="E27" i="31"/>
  <c r="F27" i="31" s="1"/>
  <c r="O61" i="30"/>
  <c r="R61" i="30" s="1"/>
  <c r="N61" i="30"/>
  <c r="Q61" i="30" s="1"/>
  <c r="H61" i="30"/>
  <c r="G61" i="30"/>
  <c r="E61" i="30"/>
  <c r="F61" i="30" s="1"/>
  <c r="R60" i="30"/>
  <c r="Q60" i="30"/>
  <c r="X60" i="30"/>
  <c r="W60" i="30"/>
  <c r="H60" i="30"/>
  <c r="G60" i="30"/>
  <c r="E60" i="30"/>
  <c r="F60" i="30" s="1"/>
  <c r="R59" i="30"/>
  <c r="Q59" i="30"/>
  <c r="X59" i="30"/>
  <c r="W59" i="30"/>
  <c r="H59" i="30"/>
  <c r="G59" i="30"/>
  <c r="E59" i="30"/>
  <c r="F59" i="30" s="1"/>
  <c r="R58" i="30"/>
  <c r="Q58" i="30"/>
  <c r="X58" i="30"/>
  <c r="W58" i="30"/>
  <c r="H58" i="30"/>
  <c r="G58" i="30"/>
  <c r="E58" i="30"/>
  <c r="F58" i="30" s="1"/>
  <c r="R57" i="30"/>
  <c r="Q57" i="30"/>
  <c r="X57" i="30"/>
  <c r="W57" i="30"/>
  <c r="H57" i="30"/>
  <c r="G57" i="30"/>
  <c r="E57" i="30"/>
  <c r="F57" i="30" s="1"/>
  <c r="R56" i="30"/>
  <c r="Q56" i="30"/>
  <c r="X56" i="30"/>
  <c r="W56" i="30"/>
  <c r="H56" i="30"/>
  <c r="G56" i="30"/>
  <c r="E56" i="30"/>
  <c r="F56" i="30" s="1"/>
  <c r="R55" i="30"/>
  <c r="Q55" i="30"/>
  <c r="X55" i="30"/>
  <c r="W55" i="30"/>
  <c r="H55" i="30"/>
  <c r="G55" i="30"/>
  <c r="E55" i="30"/>
  <c r="F55" i="30" s="1"/>
  <c r="R54" i="30"/>
  <c r="Q54" i="30"/>
  <c r="X54" i="30"/>
  <c r="W54" i="30"/>
  <c r="H54" i="30"/>
  <c r="G54" i="30"/>
  <c r="E54" i="30"/>
  <c r="F54" i="30" s="1"/>
  <c r="R53" i="30"/>
  <c r="Q53" i="30"/>
  <c r="X53" i="30"/>
  <c r="W53" i="30"/>
  <c r="H53" i="30"/>
  <c r="G53" i="30"/>
  <c r="E53" i="30"/>
  <c r="F53" i="30" s="1"/>
  <c r="R52" i="30"/>
  <c r="Q52" i="30"/>
  <c r="X52" i="30"/>
  <c r="W52" i="30"/>
  <c r="H52" i="30"/>
  <c r="G52" i="30"/>
  <c r="E52" i="30"/>
  <c r="F52" i="30" s="1"/>
  <c r="R51" i="30"/>
  <c r="Q51" i="30"/>
  <c r="X51" i="30"/>
  <c r="W51" i="30"/>
  <c r="H51" i="30"/>
  <c r="G51" i="30"/>
  <c r="E51" i="30"/>
  <c r="F51" i="30" s="1"/>
  <c r="R50" i="30"/>
  <c r="Q50" i="30"/>
  <c r="X50" i="30"/>
  <c r="W50" i="30"/>
  <c r="H50" i="30"/>
  <c r="G50" i="30"/>
  <c r="E50" i="30"/>
  <c r="F50" i="30" s="1"/>
  <c r="R49" i="30"/>
  <c r="Q49" i="30"/>
  <c r="X49" i="30"/>
  <c r="W49" i="30"/>
  <c r="H49" i="30"/>
  <c r="G49" i="30"/>
  <c r="E49" i="30"/>
  <c r="F49" i="30" s="1"/>
  <c r="R48" i="30"/>
  <c r="Q48" i="30"/>
  <c r="X48" i="30"/>
  <c r="W48" i="30"/>
  <c r="H48" i="30"/>
  <c r="G48" i="30"/>
  <c r="E48" i="30"/>
  <c r="F48" i="30" s="1"/>
  <c r="R47" i="30"/>
  <c r="Q47" i="30"/>
  <c r="X47" i="30"/>
  <c r="W47" i="30"/>
  <c r="H47" i="30"/>
  <c r="G47" i="30"/>
  <c r="E47" i="30"/>
  <c r="F47" i="30" s="1"/>
  <c r="R46" i="30"/>
  <c r="Q46" i="30"/>
  <c r="X46" i="30"/>
  <c r="W46" i="30"/>
  <c r="H46" i="30"/>
  <c r="G46" i="30"/>
  <c r="E46" i="30"/>
  <c r="F46" i="30" s="1"/>
  <c r="R45" i="30"/>
  <c r="Q45" i="30"/>
  <c r="X45" i="30"/>
  <c r="W45" i="30"/>
  <c r="H45" i="30"/>
  <c r="G45" i="30"/>
  <c r="E45" i="30"/>
  <c r="F45" i="30" s="1"/>
  <c r="R44" i="30"/>
  <c r="Q44" i="30"/>
  <c r="W44" i="30"/>
  <c r="H44" i="30"/>
  <c r="G44" i="30"/>
  <c r="F44" i="30"/>
  <c r="E44" i="30"/>
  <c r="R43" i="30"/>
  <c r="Q43" i="30"/>
  <c r="W43" i="30"/>
  <c r="H43" i="30"/>
  <c r="G43" i="30"/>
  <c r="E43" i="30"/>
  <c r="F43" i="30" s="1"/>
  <c r="R42" i="30"/>
  <c r="Q42" i="30"/>
  <c r="W42" i="30"/>
  <c r="H42" i="30"/>
  <c r="G42" i="30"/>
  <c r="E42" i="30"/>
  <c r="F42" i="30" s="1"/>
  <c r="R41" i="30"/>
  <c r="Q41" i="30"/>
  <c r="W41" i="30"/>
  <c r="H41" i="30"/>
  <c r="G41" i="30"/>
  <c r="E41" i="30"/>
  <c r="F41" i="30" s="1"/>
  <c r="R40" i="30"/>
  <c r="Q40" i="30"/>
  <c r="W40" i="30"/>
  <c r="H40" i="30"/>
  <c r="G40" i="30"/>
  <c r="E40" i="30"/>
  <c r="F40" i="30" s="1"/>
  <c r="R39" i="30"/>
  <c r="Q39" i="30"/>
  <c r="W39" i="30"/>
  <c r="H39" i="30"/>
  <c r="G39" i="30"/>
  <c r="E39" i="30"/>
  <c r="F39" i="30" s="1"/>
  <c r="R38" i="30"/>
  <c r="Q38" i="30"/>
  <c r="W38" i="30"/>
  <c r="H38" i="30"/>
  <c r="G38" i="30"/>
  <c r="E38" i="30"/>
  <c r="F38" i="30" s="1"/>
  <c r="R37" i="30"/>
  <c r="Q37" i="30"/>
  <c r="W37" i="30"/>
  <c r="H37" i="30"/>
  <c r="G37" i="30"/>
  <c r="E37" i="30"/>
  <c r="F37" i="30" s="1"/>
  <c r="R36" i="30"/>
  <c r="Q36" i="30"/>
  <c r="W36" i="30"/>
  <c r="H36" i="30"/>
  <c r="G36" i="30"/>
  <c r="E36" i="30"/>
  <c r="F36" i="30" s="1"/>
  <c r="R35" i="30"/>
  <c r="Q35" i="30"/>
  <c r="W35" i="30"/>
  <c r="H35" i="30"/>
  <c r="G35" i="30"/>
  <c r="E35" i="30"/>
  <c r="F35" i="30" s="1"/>
  <c r="R34" i="30"/>
  <c r="Q34" i="30"/>
  <c r="W34" i="30"/>
  <c r="H34" i="30"/>
  <c r="G34" i="30"/>
  <c r="E34" i="30"/>
  <c r="F34" i="30" s="1"/>
  <c r="R33" i="30"/>
  <c r="Q33" i="30"/>
  <c r="W33" i="30"/>
  <c r="H33" i="30"/>
  <c r="G33" i="30"/>
  <c r="E33" i="30"/>
  <c r="F33" i="30" s="1"/>
  <c r="E58" i="29"/>
  <c r="C58" i="29"/>
  <c r="E52" i="29"/>
  <c r="G52" i="29" s="1"/>
  <c r="H52" i="29" s="1"/>
  <c r="K51" i="29"/>
  <c r="L51" i="29" s="1"/>
  <c r="K50" i="29"/>
  <c r="L50" i="29" s="1"/>
  <c r="K49" i="29"/>
  <c r="L49" i="29" s="1"/>
  <c r="K48" i="29"/>
  <c r="L48" i="29" s="1"/>
  <c r="K47" i="29"/>
  <c r="L47" i="29" s="1"/>
  <c r="K46" i="29"/>
  <c r="L46" i="29" s="1"/>
  <c r="K45" i="29"/>
  <c r="L45" i="29" s="1"/>
  <c r="K44" i="29"/>
  <c r="L44" i="29" s="1"/>
  <c r="K43" i="29"/>
  <c r="L43" i="29" s="1"/>
  <c r="K42" i="29"/>
  <c r="L42" i="29" s="1"/>
  <c r="K41" i="29"/>
  <c r="L41" i="29" s="1"/>
  <c r="K40" i="29"/>
  <c r="L40" i="29" s="1"/>
  <c r="K39" i="29"/>
  <c r="L39" i="29" s="1"/>
  <c r="K38" i="29"/>
  <c r="L38" i="29" s="1"/>
  <c r="K37" i="29"/>
  <c r="L37" i="29" s="1"/>
  <c r="N3" i="28"/>
  <c r="O3" i="28"/>
  <c r="T6" i="28" s="1"/>
  <c r="H3" i="28"/>
  <c r="G3" i="28"/>
  <c r="E3" i="28"/>
  <c r="F3" i="28" s="1"/>
  <c r="P31" i="28"/>
  <c r="O31" i="28"/>
  <c r="H31" i="28"/>
  <c r="G31" i="28"/>
  <c r="E31" i="28"/>
  <c r="F31" i="28" s="1"/>
  <c r="P30" i="28"/>
  <c r="O30" i="28"/>
  <c r="H30" i="28"/>
  <c r="G30" i="28"/>
  <c r="E30" i="28"/>
  <c r="F30" i="28" s="1"/>
  <c r="P29" i="28"/>
  <c r="O29" i="28"/>
  <c r="H29" i="28"/>
  <c r="G29" i="28"/>
  <c r="E29" i="28"/>
  <c r="F29" i="28" s="1"/>
  <c r="P28" i="28"/>
  <c r="O28" i="28"/>
  <c r="T28" i="28" s="1"/>
  <c r="H28" i="28"/>
  <c r="G28" i="28"/>
  <c r="E28" i="28"/>
  <c r="F28" i="28" s="1"/>
  <c r="P27" i="28"/>
  <c r="O27" i="28"/>
  <c r="H27" i="28"/>
  <c r="G27" i="28"/>
  <c r="E27" i="28"/>
  <c r="F27" i="28" s="1"/>
  <c r="P26" i="28"/>
  <c r="O26" i="28"/>
  <c r="H26" i="28"/>
  <c r="G26" i="28"/>
  <c r="E26" i="28"/>
  <c r="F26" i="28" s="1"/>
  <c r="P25" i="28"/>
  <c r="O25" i="28"/>
  <c r="H25" i="28"/>
  <c r="G25" i="28"/>
  <c r="E25" i="28"/>
  <c r="F25" i="28" s="1"/>
  <c r="P24" i="28"/>
  <c r="O24" i="28"/>
  <c r="T24" i="28" s="1"/>
  <c r="H24" i="28"/>
  <c r="G24" i="28"/>
  <c r="E24" i="28"/>
  <c r="F24" i="28" s="1"/>
  <c r="P23" i="28"/>
  <c r="O23" i="28"/>
  <c r="H23" i="28"/>
  <c r="G23" i="28"/>
  <c r="E23" i="28"/>
  <c r="F23" i="28" s="1"/>
  <c r="P22" i="28"/>
  <c r="O22" i="28"/>
  <c r="H22" i="28"/>
  <c r="G22" i="28"/>
  <c r="E22" i="28"/>
  <c r="F22" i="28" s="1"/>
  <c r="P21" i="28"/>
  <c r="O21" i="28"/>
  <c r="H21" i="28"/>
  <c r="G21" i="28"/>
  <c r="E21" i="28"/>
  <c r="F21" i="28" s="1"/>
  <c r="P20" i="28"/>
  <c r="O20" i="28"/>
  <c r="T20" i="28" s="1"/>
  <c r="H20" i="28"/>
  <c r="G20" i="28"/>
  <c r="E20" i="28"/>
  <c r="F20" i="28" s="1"/>
  <c r="P19" i="28"/>
  <c r="O19" i="28"/>
  <c r="H19" i="28"/>
  <c r="G19" i="28"/>
  <c r="E19" i="28"/>
  <c r="F19" i="28" s="1"/>
  <c r="P18" i="28"/>
  <c r="O18" i="28"/>
  <c r="H18" i="28"/>
  <c r="G18" i="28"/>
  <c r="E18" i="28"/>
  <c r="F18" i="28" s="1"/>
  <c r="P17" i="28"/>
  <c r="O17" i="28"/>
  <c r="H17" i="28"/>
  <c r="G17" i="28"/>
  <c r="E17" i="28"/>
  <c r="F17" i="28" s="1"/>
  <c r="P16" i="28"/>
  <c r="O16" i="28"/>
  <c r="T16" i="28" s="1"/>
  <c r="H16" i="28"/>
  <c r="G16" i="28"/>
  <c r="E16" i="28"/>
  <c r="F16" i="28" s="1"/>
  <c r="P15" i="28"/>
  <c r="O15" i="28"/>
  <c r="H15" i="28"/>
  <c r="G15" i="28"/>
  <c r="E15" i="28"/>
  <c r="F15" i="28" s="1"/>
  <c r="P14" i="28"/>
  <c r="O14" i="28"/>
  <c r="H14" i="28"/>
  <c r="G14" i="28"/>
  <c r="E14" i="28"/>
  <c r="F14" i="28" s="1"/>
  <c r="P13" i="28"/>
  <c r="O13" i="28"/>
  <c r="H13" i="28"/>
  <c r="G13" i="28"/>
  <c r="E13" i="28"/>
  <c r="F13" i="28" s="1"/>
  <c r="P12" i="28"/>
  <c r="O12" i="28"/>
  <c r="T12" i="28" s="1"/>
  <c r="H12" i="28"/>
  <c r="G12" i="28"/>
  <c r="E12" i="28"/>
  <c r="F12" i="28" s="1"/>
  <c r="P11" i="28"/>
  <c r="O11" i="28"/>
  <c r="H11" i="28"/>
  <c r="G11" i="28"/>
  <c r="E11" i="28"/>
  <c r="F11" i="28" s="1"/>
  <c r="P10" i="28"/>
  <c r="O10" i="28"/>
  <c r="H10" i="28"/>
  <c r="G10" i="28"/>
  <c r="E10" i="28"/>
  <c r="F10" i="28" s="1"/>
  <c r="P9" i="28"/>
  <c r="O9" i="28"/>
  <c r="H9" i="28"/>
  <c r="G9" i="28"/>
  <c r="E9" i="28"/>
  <c r="F9" i="28" s="1"/>
  <c r="P8" i="28"/>
  <c r="O8" i="28"/>
  <c r="T8" i="28" s="1"/>
  <c r="H8" i="28"/>
  <c r="G8" i="28"/>
  <c r="E8" i="28"/>
  <c r="F8" i="28" s="1"/>
  <c r="P7" i="28"/>
  <c r="O7" i="28"/>
  <c r="H7" i="28"/>
  <c r="G7" i="28"/>
  <c r="E7" i="28"/>
  <c r="F7" i="28" s="1"/>
  <c r="H6" i="28"/>
  <c r="G6" i="28"/>
  <c r="E6" i="28"/>
  <c r="F6" i="28" s="1"/>
  <c r="P5" i="28"/>
  <c r="O5" i="28"/>
  <c r="H5" i="28"/>
  <c r="G5" i="28"/>
  <c r="E5" i="28"/>
  <c r="F5" i="28" s="1"/>
  <c r="P4" i="28"/>
  <c r="O4" i="28"/>
  <c r="H4" i="28"/>
  <c r="G4" i="28"/>
  <c r="E4" i="28"/>
  <c r="F4" i="28" s="1"/>
  <c r="P38" i="5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3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3" i="16"/>
  <c r="D18" i="16"/>
  <c r="C18" i="16"/>
  <c r="I18" i="16" s="1"/>
  <c r="T4" i="28" l="1"/>
  <c r="T10" i="28"/>
  <c r="T14" i="28"/>
  <c r="T18" i="28"/>
  <c r="T22" i="28"/>
  <c r="T26" i="28"/>
  <c r="T30" i="28"/>
  <c r="Q18" i="16"/>
  <c r="I20" i="16"/>
  <c r="I24" i="16"/>
  <c r="G36" i="28"/>
  <c r="J18" i="16"/>
  <c r="T5" i="28"/>
  <c r="T7" i="28"/>
  <c r="T11" i="28"/>
  <c r="T15" i="28"/>
  <c r="T19" i="28"/>
  <c r="T23" i="28"/>
  <c r="T27" i="28"/>
  <c r="T9" i="28"/>
  <c r="T13" i="28"/>
  <c r="T17" i="28"/>
  <c r="T21" i="28"/>
  <c r="T25" i="28"/>
  <c r="T29" i="28"/>
  <c r="P3" i="28"/>
  <c r="S6" i="28" s="1"/>
  <c r="Z3" i="28"/>
  <c r="T31" i="28"/>
  <c r="V9" i="28"/>
  <c r="V13" i="28"/>
  <c r="V17" i="28"/>
  <c r="V21" i="28"/>
  <c r="V25" i="28"/>
  <c r="V29" i="28"/>
  <c r="V4" i="28"/>
  <c r="V10" i="28"/>
  <c r="V14" i="28"/>
  <c r="V18" i="28"/>
  <c r="V22" i="28"/>
  <c r="V26" i="28"/>
  <c r="V30" i="28"/>
  <c r="V5" i="28"/>
  <c r="V7" i="28"/>
  <c r="V11" i="28"/>
  <c r="V15" i="28"/>
  <c r="V19" i="28"/>
  <c r="V23" i="28"/>
  <c r="V27" i="28"/>
  <c r="V31" i="28"/>
  <c r="V6" i="28"/>
  <c r="V8" i="28"/>
  <c r="V12" i="28"/>
  <c r="V16" i="28"/>
  <c r="V20" i="28"/>
  <c r="V24" i="28"/>
  <c r="V28" i="28"/>
  <c r="H32" i="28"/>
  <c r="G32" i="28"/>
  <c r="S50" i="30"/>
  <c r="T50" i="30" s="1"/>
  <c r="K36" i="30"/>
  <c r="L36" i="30" s="1"/>
  <c r="Y52" i="30"/>
  <c r="Z52" i="30" s="1"/>
  <c r="S54" i="30"/>
  <c r="T54" i="30" s="1"/>
  <c r="Y56" i="30"/>
  <c r="Z56" i="30" s="1"/>
  <c r="Y57" i="30"/>
  <c r="Z57" i="30" s="1"/>
  <c r="S35" i="30"/>
  <c r="T35" i="30" s="1"/>
  <c r="W61" i="30"/>
  <c r="S43" i="30"/>
  <c r="T43" i="30" s="1"/>
  <c r="S52" i="30"/>
  <c r="T52" i="30" s="1"/>
  <c r="S56" i="30"/>
  <c r="T56" i="30" s="1"/>
  <c r="S57" i="30"/>
  <c r="T57" i="30" s="1"/>
  <c r="S58" i="30"/>
  <c r="T58" i="30" s="1"/>
  <c r="S59" i="30"/>
  <c r="T59" i="30" s="1"/>
  <c r="S39" i="30"/>
  <c r="T39" i="30" s="1"/>
  <c r="S60" i="30"/>
  <c r="T60" i="30" s="1"/>
  <c r="X61" i="30"/>
  <c r="K40" i="30"/>
  <c r="L40" i="30" s="1"/>
  <c r="S61" i="30"/>
  <c r="T61" i="30" s="1"/>
  <c r="K61" i="30"/>
  <c r="L61" i="30" s="1"/>
  <c r="S33" i="30"/>
  <c r="T33" i="30" s="1"/>
  <c r="K38" i="30"/>
  <c r="L38" i="30" s="1"/>
  <c r="S41" i="30"/>
  <c r="T41" i="30" s="1"/>
  <c r="Y49" i="30"/>
  <c r="Z49" i="30" s="1"/>
  <c r="S51" i="30"/>
  <c r="T51" i="30" s="1"/>
  <c r="Y53" i="30"/>
  <c r="Z53" i="30" s="1"/>
  <c r="S55" i="30"/>
  <c r="T55" i="30" s="1"/>
  <c r="K33" i="30"/>
  <c r="L33" i="30" s="1"/>
  <c r="K34" i="30"/>
  <c r="L34" i="30" s="1"/>
  <c r="S37" i="30"/>
  <c r="T37" i="30" s="1"/>
  <c r="K42" i="30"/>
  <c r="L42" i="30" s="1"/>
  <c r="S49" i="30"/>
  <c r="T49" i="30" s="1"/>
  <c r="S53" i="30"/>
  <c r="T53" i="30" s="1"/>
  <c r="G18" i="16"/>
  <c r="C24" i="16"/>
  <c r="C20" i="16"/>
  <c r="G20" i="16" s="1"/>
  <c r="H18" i="16"/>
  <c r="D24" i="16"/>
  <c r="E18" i="16"/>
  <c r="F18" i="16"/>
  <c r="D20" i="16"/>
  <c r="H20" i="16" s="1"/>
  <c r="E67" i="29"/>
  <c r="E71" i="29"/>
  <c r="E63" i="29"/>
  <c r="E62" i="29"/>
  <c r="E64" i="29"/>
  <c r="F52" i="29"/>
  <c r="F48" i="29"/>
  <c r="F44" i="29"/>
  <c r="F40" i="29"/>
  <c r="F51" i="29"/>
  <c r="F47" i="29"/>
  <c r="F43" i="29"/>
  <c r="F39" i="29"/>
  <c r="F50" i="29"/>
  <c r="F46" i="29"/>
  <c r="F42" i="29"/>
  <c r="F38" i="29"/>
  <c r="F49" i="29"/>
  <c r="F45" i="29"/>
  <c r="F41" i="29"/>
  <c r="F37" i="29"/>
  <c r="E68" i="29"/>
  <c r="E72" i="29"/>
  <c r="E76" i="29"/>
  <c r="K52" i="29"/>
  <c r="L52" i="29" s="1"/>
  <c r="Y27" i="31"/>
  <c r="Z27" i="31" s="1"/>
  <c r="S28" i="31"/>
  <c r="T28" i="31" s="1"/>
  <c r="S30" i="31"/>
  <c r="T30" i="31" s="1"/>
  <c r="S33" i="31"/>
  <c r="T33" i="31" s="1"/>
  <c r="K35" i="31"/>
  <c r="L35" i="31" s="1"/>
  <c r="S37" i="31"/>
  <c r="T37" i="31" s="1"/>
  <c r="K39" i="31"/>
  <c r="L39" i="31" s="1"/>
  <c r="S41" i="31"/>
  <c r="T41" i="31" s="1"/>
  <c r="K43" i="31"/>
  <c r="L43" i="31" s="1"/>
  <c r="S45" i="31"/>
  <c r="T45" i="31" s="1"/>
  <c r="Y48" i="31"/>
  <c r="Z48" i="31" s="1"/>
  <c r="S49" i="31"/>
  <c r="T49" i="31" s="1"/>
  <c r="Y52" i="31"/>
  <c r="Z52" i="31" s="1"/>
  <c r="S53" i="31"/>
  <c r="T53" i="31" s="1"/>
  <c r="S43" i="31"/>
  <c r="T43" i="31" s="1"/>
  <c r="S47" i="31"/>
  <c r="T47" i="31" s="1"/>
  <c r="S51" i="31"/>
  <c r="T51" i="31" s="1"/>
  <c r="E56" i="31"/>
  <c r="F56" i="31" s="1"/>
  <c r="S29" i="31"/>
  <c r="T29" i="31" s="1"/>
  <c r="K30" i="31"/>
  <c r="L30" i="31" s="1"/>
  <c r="Y29" i="31"/>
  <c r="Z29" i="31" s="1"/>
  <c r="Y28" i="31"/>
  <c r="Z28" i="31" s="1"/>
  <c r="X31" i="31"/>
  <c r="Y31" i="31" s="1"/>
  <c r="Z31" i="31" s="1"/>
  <c r="K31" i="31"/>
  <c r="L31" i="31" s="1"/>
  <c r="Y32" i="31"/>
  <c r="Z32" i="31" s="1"/>
  <c r="Y47" i="31"/>
  <c r="Z47" i="31" s="1"/>
  <c r="Y51" i="31"/>
  <c r="Z51" i="31" s="1"/>
  <c r="Y55" i="31"/>
  <c r="Z55" i="31" s="1"/>
  <c r="K28" i="31"/>
  <c r="L28" i="31" s="1"/>
  <c r="S31" i="31"/>
  <c r="T31" i="31" s="1"/>
  <c r="Y46" i="31"/>
  <c r="Z46" i="31" s="1"/>
  <c r="Y50" i="31"/>
  <c r="Z50" i="31" s="1"/>
  <c r="Y54" i="31"/>
  <c r="Z54" i="31" s="1"/>
  <c r="K29" i="31"/>
  <c r="L29" i="31" s="1"/>
  <c r="W33" i="31"/>
  <c r="Y33" i="31" s="1"/>
  <c r="Z33" i="31" s="1"/>
  <c r="W34" i="31"/>
  <c r="Y34" i="31" s="1"/>
  <c r="Z34" i="31" s="1"/>
  <c r="W35" i="31"/>
  <c r="Y35" i="31" s="1"/>
  <c r="Z35" i="31" s="1"/>
  <c r="W36" i="31"/>
  <c r="Y36" i="31" s="1"/>
  <c r="Z36" i="31" s="1"/>
  <c r="W37" i="31"/>
  <c r="Y37" i="31" s="1"/>
  <c r="Z37" i="31" s="1"/>
  <c r="W38" i="31"/>
  <c r="Y38" i="31" s="1"/>
  <c r="Z38" i="31" s="1"/>
  <c r="W39" i="31"/>
  <c r="Y39" i="31" s="1"/>
  <c r="Z39" i="31" s="1"/>
  <c r="W40" i="31"/>
  <c r="Y40" i="31" s="1"/>
  <c r="Z40" i="31" s="1"/>
  <c r="W41" i="31"/>
  <c r="Y41" i="31" s="1"/>
  <c r="Z41" i="31" s="1"/>
  <c r="W42" i="31"/>
  <c r="Y42" i="31" s="1"/>
  <c r="Z42" i="31" s="1"/>
  <c r="W43" i="31"/>
  <c r="Y43" i="31" s="1"/>
  <c r="Z43" i="31" s="1"/>
  <c r="W44" i="31"/>
  <c r="Y44" i="31" s="1"/>
  <c r="Z44" i="31" s="1"/>
  <c r="K44" i="31"/>
  <c r="L44" i="31" s="1"/>
  <c r="Y45" i="31"/>
  <c r="Z45" i="31" s="1"/>
  <c r="Y49" i="31"/>
  <c r="Z49" i="31" s="1"/>
  <c r="Y53" i="31"/>
  <c r="Z53" i="31" s="1"/>
  <c r="K32" i="31"/>
  <c r="L32" i="31" s="1"/>
  <c r="K45" i="31"/>
  <c r="L45" i="31" s="1"/>
  <c r="K46" i="31"/>
  <c r="L46" i="31" s="1"/>
  <c r="K47" i="31"/>
  <c r="L47" i="31" s="1"/>
  <c r="K48" i="31"/>
  <c r="L48" i="31" s="1"/>
  <c r="K49" i="31"/>
  <c r="L49" i="31" s="1"/>
  <c r="K50" i="31"/>
  <c r="L50" i="31" s="1"/>
  <c r="K51" i="31"/>
  <c r="L51" i="31" s="1"/>
  <c r="K52" i="31"/>
  <c r="L52" i="31" s="1"/>
  <c r="K53" i="31"/>
  <c r="L53" i="31" s="1"/>
  <c r="K54" i="31"/>
  <c r="L54" i="31" s="1"/>
  <c r="K55" i="31"/>
  <c r="L55" i="31" s="1"/>
  <c r="Q6" i="28"/>
  <c r="R6" i="28" s="1"/>
  <c r="Q15" i="28"/>
  <c r="R15" i="28" s="1"/>
  <c r="Q28" i="28"/>
  <c r="R28" i="28" s="1"/>
  <c r="Q9" i="28"/>
  <c r="R9" i="28" s="1"/>
  <c r="Q27" i="28"/>
  <c r="R27" i="28" s="1"/>
  <c r="Q5" i="28"/>
  <c r="R5" i="28" s="1"/>
  <c r="Q4" i="28"/>
  <c r="R4" i="28" s="1"/>
  <c r="K8" i="28"/>
  <c r="L8" i="28" s="1"/>
  <c r="X8" i="28" s="1"/>
  <c r="Q13" i="28"/>
  <c r="R13" i="28" s="1"/>
  <c r="K16" i="28"/>
  <c r="L16" i="28" s="1"/>
  <c r="X16" i="28" s="1"/>
  <c r="K12" i="28"/>
  <c r="L12" i="28" s="1"/>
  <c r="X12" i="28" s="1"/>
  <c r="Q31" i="28"/>
  <c r="R31" i="28" s="1"/>
  <c r="Q26" i="28"/>
  <c r="R26" i="28" s="1"/>
  <c r="Q30" i="28"/>
  <c r="R30" i="28" s="1"/>
  <c r="K5" i="28"/>
  <c r="L5" i="28" s="1"/>
  <c r="X5" i="28" s="1"/>
  <c r="K9" i="28"/>
  <c r="L9" i="28" s="1"/>
  <c r="X9" i="28" s="1"/>
  <c r="K14" i="28"/>
  <c r="L14" i="28" s="1"/>
  <c r="X14" i="28" s="1"/>
  <c r="Q29" i="28"/>
  <c r="R29" i="28" s="1"/>
  <c r="X34" i="30"/>
  <c r="Y34" i="30" s="1"/>
  <c r="Z34" i="30" s="1"/>
  <c r="X36" i="30"/>
  <c r="Y36" i="30" s="1"/>
  <c r="Z36" i="30" s="1"/>
  <c r="X38" i="30"/>
  <c r="Y38" i="30" s="1"/>
  <c r="Z38" i="30" s="1"/>
  <c r="X40" i="30"/>
  <c r="Y40" i="30" s="1"/>
  <c r="Z40" i="30" s="1"/>
  <c r="X42" i="30"/>
  <c r="Y42" i="30" s="1"/>
  <c r="Z42" i="30" s="1"/>
  <c r="X44" i="30"/>
  <c r="Y44" i="30" s="1"/>
  <c r="Z44" i="30" s="1"/>
  <c r="K44" i="30"/>
  <c r="L44" i="30" s="1"/>
  <c r="Y45" i="30"/>
  <c r="Z45" i="30" s="1"/>
  <c r="Y46" i="30"/>
  <c r="Z46" i="30" s="1"/>
  <c r="Y47" i="30"/>
  <c r="Z47" i="30" s="1"/>
  <c r="Y48" i="30"/>
  <c r="Z48" i="30" s="1"/>
  <c r="X33" i="30"/>
  <c r="Y33" i="30" s="1"/>
  <c r="Z33" i="30" s="1"/>
  <c r="Y58" i="30"/>
  <c r="Z58" i="30" s="1"/>
  <c r="Y59" i="30"/>
  <c r="Z59" i="30" s="1"/>
  <c r="Y60" i="30"/>
  <c r="Z60" i="30" s="1"/>
  <c r="Y61" i="30"/>
  <c r="Z61" i="30" s="1"/>
  <c r="S34" i="30"/>
  <c r="T34" i="30" s="1"/>
  <c r="K35" i="30"/>
  <c r="L35" i="30" s="1"/>
  <c r="X35" i="30"/>
  <c r="Y35" i="30" s="1"/>
  <c r="Z35" i="30" s="1"/>
  <c r="S36" i="30"/>
  <c r="T36" i="30" s="1"/>
  <c r="K37" i="30"/>
  <c r="L37" i="30" s="1"/>
  <c r="X37" i="30"/>
  <c r="Y37" i="30" s="1"/>
  <c r="Z37" i="30" s="1"/>
  <c r="S38" i="30"/>
  <c r="T38" i="30" s="1"/>
  <c r="K39" i="30"/>
  <c r="L39" i="30" s="1"/>
  <c r="X39" i="30"/>
  <c r="Y39" i="30" s="1"/>
  <c r="Z39" i="30" s="1"/>
  <c r="S40" i="30"/>
  <c r="T40" i="30" s="1"/>
  <c r="K41" i="30"/>
  <c r="L41" i="30" s="1"/>
  <c r="X41" i="30"/>
  <c r="Y41" i="30" s="1"/>
  <c r="Z41" i="30" s="1"/>
  <c r="S42" i="30"/>
  <c r="T42" i="30" s="1"/>
  <c r="K43" i="30"/>
  <c r="L43" i="30" s="1"/>
  <c r="X43" i="30"/>
  <c r="Y43" i="30" s="1"/>
  <c r="Z43" i="30" s="1"/>
  <c r="S44" i="30"/>
  <c r="T44" i="30" s="1"/>
  <c r="S45" i="30"/>
  <c r="T45" i="30" s="1"/>
  <c r="S46" i="30"/>
  <c r="T46" i="30" s="1"/>
  <c r="S47" i="30"/>
  <c r="T47" i="30" s="1"/>
  <c r="S48" i="30"/>
  <c r="T48" i="30" s="1"/>
  <c r="Y51" i="30"/>
  <c r="Z51" i="30" s="1"/>
  <c r="Y55" i="30"/>
  <c r="Z55" i="30" s="1"/>
  <c r="Y50" i="30"/>
  <c r="Z50" i="30" s="1"/>
  <c r="Y54" i="30"/>
  <c r="Z54" i="30" s="1"/>
  <c r="K45" i="30"/>
  <c r="L45" i="30" s="1"/>
  <c r="K46" i="30"/>
  <c r="L46" i="30" s="1"/>
  <c r="K47" i="30"/>
  <c r="L47" i="30" s="1"/>
  <c r="K48" i="30"/>
  <c r="L48" i="30" s="1"/>
  <c r="K49" i="30"/>
  <c r="L49" i="30" s="1"/>
  <c r="K50" i="30"/>
  <c r="L50" i="30" s="1"/>
  <c r="K51" i="30"/>
  <c r="L51" i="30" s="1"/>
  <c r="K52" i="30"/>
  <c r="L52" i="30" s="1"/>
  <c r="K53" i="30"/>
  <c r="L53" i="30" s="1"/>
  <c r="K54" i="30"/>
  <c r="L54" i="30" s="1"/>
  <c r="K55" i="30"/>
  <c r="L55" i="30" s="1"/>
  <c r="K56" i="30"/>
  <c r="L56" i="30" s="1"/>
  <c r="K57" i="30"/>
  <c r="L57" i="30" s="1"/>
  <c r="K58" i="30"/>
  <c r="L58" i="30" s="1"/>
  <c r="K59" i="30"/>
  <c r="L59" i="30" s="1"/>
  <c r="K60" i="30"/>
  <c r="L60" i="30" s="1"/>
  <c r="C55" i="29"/>
  <c r="C62" i="29"/>
  <c r="C65" i="29"/>
  <c r="C66" i="29"/>
  <c r="C67" i="29"/>
  <c r="D67" i="29" s="1"/>
  <c r="C69" i="29"/>
  <c r="C70" i="29"/>
  <c r="C71" i="29"/>
  <c r="D71" i="29" s="1"/>
  <c r="C73" i="29"/>
  <c r="C74" i="29"/>
  <c r="C75" i="29"/>
  <c r="C76" i="29"/>
  <c r="C63" i="29"/>
  <c r="E65" i="29"/>
  <c r="E69" i="29"/>
  <c r="E73" i="29"/>
  <c r="E74" i="29"/>
  <c r="E75" i="29"/>
  <c r="F58" i="29"/>
  <c r="F59" i="29" s="1"/>
  <c r="C64" i="29"/>
  <c r="D64" i="29" s="1"/>
  <c r="E66" i="29"/>
  <c r="C68" i="29"/>
  <c r="D68" i="29" s="1"/>
  <c r="E70" i="29"/>
  <c r="C72" i="29"/>
  <c r="K4" i="28"/>
  <c r="L4" i="28" s="1"/>
  <c r="X4" i="28" s="1"/>
  <c r="K7" i="28"/>
  <c r="L7" i="28" s="1"/>
  <c r="X7" i="28" s="1"/>
  <c r="Q8" i="28"/>
  <c r="R8" i="28" s="1"/>
  <c r="K11" i="28"/>
  <c r="L11" i="28" s="1"/>
  <c r="X11" i="28" s="1"/>
  <c r="Q17" i="28"/>
  <c r="R17" i="28" s="1"/>
  <c r="K18" i="28"/>
  <c r="L18" i="28" s="1"/>
  <c r="X18" i="28" s="1"/>
  <c r="Q19" i="28"/>
  <c r="R19" i="28" s="1"/>
  <c r="K20" i="28"/>
  <c r="L20" i="28" s="1"/>
  <c r="X20" i="28" s="1"/>
  <c r="Q21" i="28"/>
  <c r="R21" i="28" s="1"/>
  <c r="Q10" i="28"/>
  <c r="R10" i="28" s="1"/>
  <c r="Q22" i="28"/>
  <c r="R22" i="28" s="1"/>
  <c r="Q23" i="28"/>
  <c r="R23" i="28" s="1"/>
  <c r="Q24" i="28"/>
  <c r="R24" i="28" s="1"/>
  <c r="Q25" i="28"/>
  <c r="R25" i="28" s="1"/>
  <c r="K6" i="28"/>
  <c r="L6" i="28" s="1"/>
  <c r="X6" i="28" s="1"/>
  <c r="Q7" i="28"/>
  <c r="R7" i="28" s="1"/>
  <c r="K10" i="28"/>
  <c r="L10" i="28" s="1"/>
  <c r="X10" i="28" s="1"/>
  <c r="Q11" i="28"/>
  <c r="R11" i="28" s="1"/>
  <c r="Q12" i="28"/>
  <c r="R12" i="28" s="1"/>
  <c r="K13" i="28"/>
  <c r="L13" i="28" s="1"/>
  <c r="X13" i="28" s="1"/>
  <c r="Q14" i="28"/>
  <c r="R14" i="28" s="1"/>
  <c r="K15" i="28"/>
  <c r="L15" i="28" s="1"/>
  <c r="X15" i="28" s="1"/>
  <c r="Q16" i="28"/>
  <c r="R16" i="28" s="1"/>
  <c r="K17" i="28"/>
  <c r="L17" i="28" s="1"/>
  <c r="X17" i="28" s="1"/>
  <c r="Q18" i="28"/>
  <c r="R18" i="28" s="1"/>
  <c r="K19" i="28"/>
  <c r="L19" i="28" s="1"/>
  <c r="X19" i="28" s="1"/>
  <c r="Q20" i="28"/>
  <c r="R20" i="28" s="1"/>
  <c r="K21" i="28"/>
  <c r="L21" i="28" s="1"/>
  <c r="X21" i="28" s="1"/>
  <c r="K22" i="28"/>
  <c r="L22" i="28" s="1"/>
  <c r="X22" i="28" s="1"/>
  <c r="K23" i="28"/>
  <c r="L23" i="28" s="1"/>
  <c r="X23" i="28" s="1"/>
  <c r="K24" i="28"/>
  <c r="L24" i="28" s="1"/>
  <c r="X24" i="28" s="1"/>
  <c r="K25" i="28"/>
  <c r="L25" i="28" s="1"/>
  <c r="X25" i="28" s="1"/>
  <c r="K26" i="28"/>
  <c r="L26" i="28" s="1"/>
  <c r="X26" i="28" s="1"/>
  <c r="K27" i="28"/>
  <c r="L27" i="28" s="1"/>
  <c r="X27" i="28" s="1"/>
  <c r="K28" i="28"/>
  <c r="L28" i="28" s="1"/>
  <c r="X28" i="28" s="1"/>
  <c r="K29" i="28"/>
  <c r="K30" i="28"/>
  <c r="L30" i="28" s="1"/>
  <c r="X30" i="28" s="1"/>
  <c r="K31" i="28"/>
  <c r="L31" i="28" s="1"/>
  <c r="X31" i="28" s="1"/>
  <c r="K3" i="28"/>
  <c r="L3" i="28" s="1"/>
  <c r="F20" i="16"/>
  <c r="G17" i="16"/>
  <c r="G5" i="16"/>
  <c r="G16" i="16"/>
  <c r="G13" i="16"/>
  <c r="G9" i="16"/>
  <c r="G3" i="16"/>
  <c r="G14" i="16"/>
  <c r="G10" i="16"/>
  <c r="G6" i="16"/>
  <c r="H3" i="16"/>
  <c r="H7" i="16"/>
  <c r="H11" i="16"/>
  <c r="H15" i="16"/>
  <c r="H4" i="16"/>
  <c r="H8" i="16"/>
  <c r="H12" i="16"/>
  <c r="H16" i="16"/>
  <c r="G12" i="16"/>
  <c r="G8" i="16"/>
  <c r="G4" i="16"/>
  <c r="H5" i="16"/>
  <c r="H9" i="16"/>
  <c r="H13" i="16"/>
  <c r="H17" i="16"/>
  <c r="G15" i="16"/>
  <c r="G11" i="16"/>
  <c r="G7" i="16"/>
  <c r="H6" i="16"/>
  <c r="H10" i="16"/>
  <c r="H14" i="16"/>
  <c r="F53" i="29" l="1"/>
  <c r="R18" i="16"/>
  <c r="J24" i="16"/>
  <c r="J20" i="16"/>
  <c r="L20" i="16" s="1"/>
  <c r="K18" i="16"/>
  <c r="L18" i="16"/>
  <c r="Q24" i="16"/>
  <c r="S18" i="16"/>
  <c r="T18" i="16"/>
  <c r="Q20" i="16"/>
  <c r="S30" i="28"/>
  <c r="S29" i="28"/>
  <c r="S31" i="28"/>
  <c r="Q3" i="28"/>
  <c r="R3" i="28" s="1"/>
  <c r="S28" i="28"/>
  <c r="S24" i="28"/>
  <c r="S12" i="28"/>
  <c r="S21" i="28"/>
  <c r="S9" i="28"/>
  <c r="S15" i="28"/>
  <c r="S14" i="28"/>
  <c r="S11" i="28"/>
  <c r="S26" i="28"/>
  <c r="S8" i="28"/>
  <c r="S27" i="28"/>
  <c r="S10" i="28"/>
  <c r="S20" i="28"/>
  <c r="S22" i="28"/>
  <c r="S17" i="28"/>
  <c r="S23" i="28"/>
  <c r="S7" i="28"/>
  <c r="S4" i="28"/>
  <c r="L29" i="28"/>
  <c r="X29" i="28" s="1"/>
  <c r="S16" i="28"/>
  <c r="S18" i="28"/>
  <c r="S13" i="28"/>
  <c r="S19" i="28"/>
  <c r="S5" i="28"/>
  <c r="S25" i="28"/>
  <c r="E20" i="16"/>
  <c r="D76" i="29"/>
  <c r="D63" i="29"/>
  <c r="D72" i="29"/>
  <c r="E77" i="29"/>
  <c r="D70" i="29"/>
  <c r="F70" i="29" s="1"/>
  <c r="D69" i="29"/>
  <c r="F69" i="29" s="1"/>
  <c r="D75" i="29"/>
  <c r="F75" i="29" s="1"/>
  <c r="D74" i="29"/>
  <c r="F74" i="29" s="1"/>
  <c r="D66" i="29"/>
  <c r="F66" i="29" s="1"/>
  <c r="D73" i="29"/>
  <c r="F73" i="29" s="1"/>
  <c r="D65" i="29"/>
  <c r="F65" i="29" s="1"/>
  <c r="F76" i="29"/>
  <c r="F71" i="29"/>
  <c r="F67" i="29"/>
  <c r="F72" i="29"/>
  <c r="F64" i="29"/>
  <c r="F63" i="29"/>
  <c r="F68" i="29"/>
  <c r="D62" i="29"/>
  <c r="C77" i="29"/>
  <c r="K20" i="16" l="1"/>
  <c r="R24" i="16"/>
  <c r="R20" i="16"/>
  <c r="S20" i="16" s="1"/>
  <c r="D77" i="29"/>
  <c r="G62" i="29" s="1"/>
  <c r="F62" i="29"/>
  <c r="T20" i="16" l="1"/>
  <c r="G77" i="29"/>
  <c r="G70" i="29"/>
  <c r="G75" i="29"/>
  <c r="G67" i="29"/>
  <c r="G74" i="29"/>
  <c r="G72" i="29"/>
  <c r="G63" i="29"/>
  <c r="G68" i="29"/>
  <c r="G69" i="29"/>
  <c r="G71" i="29"/>
  <c r="G73" i="29"/>
  <c r="G65" i="29"/>
  <c r="G76" i="29"/>
  <c r="G66" i="29"/>
  <c r="G64" i="29"/>
  <c r="Q39" i="5" l="1"/>
  <c r="C40" i="5" l="1"/>
  <c r="E34" i="16"/>
  <c r="F34" i="16" s="1"/>
  <c r="E35" i="16"/>
  <c r="F35" i="16" s="1"/>
  <c r="E36" i="16"/>
  <c r="F36" i="16" s="1"/>
  <c r="E37" i="16"/>
  <c r="F37" i="16" s="1"/>
  <c r="E38" i="16"/>
  <c r="F38" i="16" s="1"/>
  <c r="E39" i="16"/>
  <c r="F39" i="16" s="1"/>
  <c r="E40" i="16"/>
  <c r="F40" i="16" s="1"/>
  <c r="E41" i="16"/>
  <c r="F41" i="16" s="1"/>
  <c r="E42" i="16"/>
  <c r="F42" i="16" s="1"/>
  <c r="E43" i="16"/>
  <c r="F43" i="16" s="1"/>
  <c r="E44" i="16"/>
  <c r="F44" i="16" s="1"/>
  <c r="E45" i="16"/>
  <c r="F45" i="16" s="1"/>
  <c r="E46" i="16"/>
  <c r="F46" i="16" s="1"/>
  <c r="E47" i="16"/>
  <c r="F47" i="16" s="1"/>
  <c r="E33" i="16"/>
  <c r="F33" i="16" s="1"/>
  <c r="D54" i="16"/>
  <c r="C54" i="16" l="1"/>
  <c r="H54" i="16" l="1"/>
  <c r="H55" i="16" s="1"/>
  <c r="C50" i="17"/>
  <c r="D48" i="16"/>
  <c r="H48" i="16" l="1"/>
  <c r="H37" i="16"/>
  <c r="D62" i="16" s="1"/>
  <c r="H44" i="16"/>
  <c r="D69" i="16" s="1"/>
  <c r="H42" i="16"/>
  <c r="D67" i="16" s="1"/>
  <c r="H45" i="16"/>
  <c r="D70" i="16" s="1"/>
  <c r="H47" i="16"/>
  <c r="D72" i="16" s="1"/>
  <c r="H43" i="16"/>
  <c r="D68" i="16" s="1"/>
  <c r="H46" i="16"/>
  <c r="D71" i="16" s="1"/>
  <c r="H36" i="16"/>
  <c r="D61" i="16" s="1"/>
  <c r="H34" i="16"/>
  <c r="D59" i="16" s="1"/>
  <c r="H35" i="16"/>
  <c r="D60" i="16" s="1"/>
  <c r="H40" i="16"/>
  <c r="D65" i="16" s="1"/>
  <c r="H38" i="16"/>
  <c r="D63" i="16" s="1"/>
  <c r="H41" i="16"/>
  <c r="D66" i="16" s="1"/>
  <c r="H33" i="16"/>
  <c r="D58" i="16" s="1"/>
  <c r="D73" i="16" s="1"/>
  <c r="H39" i="16"/>
  <c r="D64" i="16" s="1"/>
  <c r="G48" i="16"/>
  <c r="E48" i="16" l="1"/>
  <c r="F48" i="16" s="1"/>
  <c r="C44" i="16"/>
  <c r="C69" i="16" s="1"/>
  <c r="G69" i="16" s="1"/>
  <c r="C42" i="16"/>
  <c r="C67" i="16" s="1"/>
  <c r="G67" i="16" s="1"/>
  <c r="C45" i="16"/>
  <c r="C70" i="16" s="1"/>
  <c r="G70" i="16" s="1"/>
  <c r="C47" i="16"/>
  <c r="C72" i="16" s="1"/>
  <c r="G72" i="16" s="1"/>
  <c r="C43" i="16"/>
  <c r="C68" i="16" s="1"/>
  <c r="G68" i="16" s="1"/>
  <c r="C46" i="16"/>
  <c r="C71" i="16" s="1"/>
  <c r="G71" i="16" s="1"/>
  <c r="C36" i="16"/>
  <c r="C61" i="16" s="1"/>
  <c r="G61" i="16" s="1"/>
  <c r="C34" i="16"/>
  <c r="C59" i="16" s="1"/>
  <c r="G59" i="16" s="1"/>
  <c r="C35" i="16"/>
  <c r="C60" i="16" s="1"/>
  <c r="G60" i="16" s="1"/>
  <c r="C38" i="16"/>
  <c r="C63" i="16" s="1"/>
  <c r="G63" i="16" s="1"/>
  <c r="C33" i="16"/>
  <c r="C58" i="16" s="1"/>
  <c r="C48" i="16"/>
  <c r="C39" i="16"/>
  <c r="C64" i="16" s="1"/>
  <c r="G64" i="16" s="1"/>
  <c r="C40" i="16"/>
  <c r="C65" i="16" s="1"/>
  <c r="G65" i="16" s="1"/>
  <c r="C41" i="16"/>
  <c r="C66" i="16" s="1"/>
  <c r="G66" i="16" s="1"/>
  <c r="C37" i="16"/>
  <c r="C62" i="16" s="1"/>
  <c r="G62" i="16" s="1"/>
  <c r="C51" i="16"/>
  <c r="H65" i="16" l="1"/>
  <c r="H71" i="16"/>
  <c r="H60" i="16"/>
  <c r="H66" i="16"/>
  <c r="C73" i="16"/>
  <c r="G58" i="16"/>
  <c r="H61" i="16"/>
  <c r="H70" i="16"/>
  <c r="H63" i="16"/>
  <c r="H64" i="16"/>
  <c r="H68" i="16"/>
  <c r="H69" i="16"/>
  <c r="H67" i="16"/>
  <c r="H62" i="16"/>
  <c r="H59" i="16"/>
  <c r="H72" i="16"/>
  <c r="N32" i="26"/>
  <c r="N31" i="26"/>
  <c r="P31" i="26" s="1"/>
  <c r="N34" i="26" l="1"/>
  <c r="P32" i="26"/>
  <c r="G73" i="16"/>
  <c r="E58" i="16" s="1"/>
  <c r="H58" i="16"/>
  <c r="E73" i="16" l="1"/>
  <c r="E65" i="16"/>
  <c r="E60" i="16"/>
  <c r="E70" i="16"/>
  <c r="E64" i="16"/>
  <c r="E69" i="16"/>
  <c r="E62" i="16"/>
  <c r="E72" i="16"/>
  <c r="E71" i="16"/>
  <c r="E66" i="16"/>
  <c r="E61" i="16"/>
  <c r="E63" i="16"/>
  <c r="E68" i="16"/>
  <c r="E67" i="16"/>
  <c r="E59" i="16"/>
</calcChain>
</file>

<file path=xl/sharedStrings.xml><?xml version="1.0" encoding="utf-8"?>
<sst xmlns="http://schemas.openxmlformats.org/spreadsheetml/2006/main" count="562" uniqueCount="187">
  <si>
    <t>N</t>
  </si>
  <si>
    <t>РЗОК</t>
  </si>
  <si>
    <t>Благоевград</t>
  </si>
  <si>
    <t>Бургас</t>
  </si>
  <si>
    <t>Варна</t>
  </si>
  <si>
    <t>Видин</t>
  </si>
  <si>
    <t>Враца</t>
  </si>
  <si>
    <t>Габрово</t>
  </si>
  <si>
    <t>Добрич</t>
  </si>
  <si>
    <t>Кърджали</t>
  </si>
  <si>
    <t>Кюстендил</t>
  </si>
  <si>
    <t>Ловеч</t>
  </si>
  <si>
    <t>Монтана</t>
  </si>
  <si>
    <t>Пазарджик</t>
  </si>
  <si>
    <t>Перник</t>
  </si>
  <si>
    <t>Плевен</t>
  </si>
  <si>
    <t>Пловдив</t>
  </si>
  <si>
    <t>Разград</t>
  </si>
  <si>
    <t>Русе</t>
  </si>
  <si>
    <t>Силистра</t>
  </si>
  <si>
    <t>Сливен</t>
  </si>
  <si>
    <t>Смолян</t>
  </si>
  <si>
    <t>Стара Загора</t>
  </si>
  <si>
    <t>Търговище</t>
  </si>
  <si>
    <t>Хасково</t>
  </si>
  <si>
    <t>Шумен</t>
  </si>
  <si>
    <t>Ямбол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</si>
  <si>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</si>
  <si>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</si>
  <si>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</si>
  <si>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</si>
  <si>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</si>
  <si>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</si>
  <si>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</si>
  <si>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</si>
  <si>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</si>
  <si>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</si>
  <si>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</si>
  <si>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</si>
  <si>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годишно</t>
  </si>
  <si>
    <t>,</t>
  </si>
  <si>
    <t>Заявени средства за плащане през месец (календарен):</t>
  </si>
  <si>
    <t>общо</t>
  </si>
  <si>
    <t>A</t>
  </si>
  <si>
    <t>B</t>
  </si>
  <si>
    <t>C</t>
  </si>
  <si>
    <t>G</t>
  </si>
  <si>
    <t>H</t>
  </si>
  <si>
    <t>J</t>
  </si>
  <si>
    <t>L</t>
  </si>
  <si>
    <t>M</t>
  </si>
  <si>
    <t>P</t>
  </si>
  <si>
    <t>R</t>
  </si>
  <si>
    <t>S</t>
  </si>
  <si>
    <t>V</t>
  </si>
  <si>
    <t>X</t>
  </si>
  <si>
    <t>Y</t>
  </si>
  <si>
    <t>Група</t>
  </si>
  <si>
    <t>Наименование на групата</t>
  </si>
  <si>
    <t>A - Храносмилателна система и метаболизъм</t>
  </si>
  <si>
    <t>B - Кръв и кръвообразуващи органи</t>
  </si>
  <si>
    <t>C - Сърдечно-съдова система</t>
  </si>
  <si>
    <t>G - Пикочо-полова система и полови хормони</t>
  </si>
  <si>
    <t>H - Хормонални препарати за системно приложение с изключение на половите хормони</t>
  </si>
  <si>
    <t>J - Антиинфекциозни препарати за системно приложение</t>
  </si>
  <si>
    <t>L - Антинеопластични и имуномодулиращи средства</t>
  </si>
  <si>
    <t>M - Мускуло-скелетна система</t>
  </si>
  <si>
    <t>N - Нервна система</t>
  </si>
  <si>
    <t>P - Антипаразитни продукти,инсектициди и репеленти</t>
  </si>
  <si>
    <t>R - Дихателна система</t>
  </si>
  <si>
    <t>S - Сензорни органи</t>
  </si>
  <si>
    <t>V - Други хранителни комбинации</t>
  </si>
  <si>
    <t>W</t>
  </si>
  <si>
    <t>W - Глюкомери и тест ленти</t>
  </si>
  <si>
    <t>X - Храни</t>
  </si>
  <si>
    <t>Y - Консумативи</t>
  </si>
  <si>
    <t>Общо 2011:</t>
  </si>
  <si>
    <t>2013 г.</t>
  </si>
  <si>
    <t>Касово изплатени средства за лекарства и мед. консумативи</t>
  </si>
  <si>
    <t>Относителен дял на разходите за 2013г.</t>
  </si>
  <si>
    <t>Касов разход за 2012 г.по отчетни периоди</t>
  </si>
  <si>
    <t>Касов разход  за 2013 г.по отчетни периоди</t>
  </si>
  <si>
    <t>Общо:</t>
  </si>
  <si>
    <t>Плащания 2013</t>
  </si>
  <si>
    <t>Среден разход 2013</t>
  </si>
  <si>
    <t xml:space="preserve"> Разход през 2012 г.</t>
  </si>
  <si>
    <t>Разход през 2013 г.</t>
  </si>
  <si>
    <t>Общо</t>
  </si>
  <si>
    <t>Разходи през 2013 г. 
(в лева)</t>
  </si>
  <si>
    <t>2012 година</t>
  </si>
  <si>
    <t>2013 година</t>
  </si>
  <si>
    <t>р-ка</t>
  </si>
  <si>
    <t>р-ка в %</t>
  </si>
  <si>
    <t>дял2012</t>
  </si>
  <si>
    <t>дял2013</t>
  </si>
  <si>
    <t>ср.м2012</t>
  </si>
  <si>
    <t>ср.м2013</t>
  </si>
  <si>
    <t>в %</t>
  </si>
  <si>
    <t>Средномесечен брой ЗЗОЛ 2012</t>
  </si>
  <si>
    <t>Средномесечен брой ЗЗОЛ 2013</t>
  </si>
  <si>
    <t>разход на 100 ЗОЛ през 2012 г.</t>
  </si>
  <si>
    <t>разход на 100 ЗОЛ през 2013 г.</t>
  </si>
  <si>
    <t>В.Търново</t>
  </si>
  <si>
    <t>София град</t>
  </si>
  <si>
    <t>София област</t>
  </si>
  <si>
    <t>Дял от общите разходи през 2013 г. (в %)</t>
  </si>
  <si>
    <t>Средно-месечна стойност на заплатените през 2013 г. периоди</t>
  </si>
  <si>
    <t>Здравноосигурителни плащания на РЗОК за лекарствени продукти и диетични храни за специални медицински цели за домашно лечение през 2012 г. и 2013 г.</t>
  </si>
  <si>
    <t xml:space="preserve">Здравноосигурителни плащания за лекарствени продукти и диетични храни за специални медицински цели за домашно лечение, по месец на плащане </t>
  </si>
  <si>
    <t>Разпределение на разхода за 2013 г. за лекарства за домашно лечение и диетични храни за специални медицински цели по анатомо-терапевтични групи</t>
  </si>
  <si>
    <t>Здравноосигурителни плащания за лекарства за домашно лечение и диетични храни за специални медицински цели по анатомо-терапевтични групи през 2012 г. и 2013 г.</t>
  </si>
  <si>
    <t>Здравноосигурителни плащания на РЗОК за лекарствени продукти и диетични храни за специални медицински цели за домашно лечение на 100 ЗЗОЛ през 2012 г. и 2013 г.</t>
  </si>
  <si>
    <t xml:space="preserve">Стойност разходите на НЗОК за лекарствени продукти и диетични храни за специални медицински цели за домашно лечение по месец на предоставяне на продуктите от аптеките, заплатени през 2014 г. и през 2013 г. </t>
  </si>
  <si>
    <t>2014 г.</t>
  </si>
  <si>
    <r>
      <t xml:space="preserve">ноември
</t>
    </r>
    <r>
      <rPr>
        <b/>
        <sz val="8"/>
        <rFont val="Times New Roman"/>
        <family val="1"/>
        <charset val="204"/>
      </rPr>
      <t>(предходна година)</t>
    </r>
  </si>
  <si>
    <t>декември
(предходна година)</t>
  </si>
  <si>
    <t>Плащания 2014</t>
  </si>
  <si>
    <t>Среден разход 2014</t>
  </si>
  <si>
    <t>възраст</t>
  </si>
  <si>
    <t>2013г.</t>
  </si>
  <si>
    <t>2014г.</t>
  </si>
  <si>
    <t>0  - 18 г.</t>
  </si>
  <si>
    <t>18- 65 г.</t>
  </si>
  <si>
    <t>над 65 г.</t>
  </si>
  <si>
    <t>Относителен дял на разходите за 2012г.</t>
  </si>
  <si>
    <t>Разлика 2013-2012</t>
  </si>
  <si>
    <t>Ръст 2013/2012</t>
  </si>
  <si>
    <t>Row Labels</t>
  </si>
  <si>
    <t>Grand Total</t>
  </si>
  <si>
    <t>Касов разход  за 2014 г.по отчетни периоди</t>
  </si>
  <si>
    <t>Относителен дял на разходите за 2014г.</t>
  </si>
  <si>
    <t xml:space="preserve"> Разход през 2013 г.</t>
  </si>
  <si>
    <t>Разход през 2014 г.</t>
  </si>
  <si>
    <t>Разходи през 2014 г.
 (в лева)</t>
  </si>
  <si>
    <t>Изменение 
2014 г. спрямо 2013 г. 
(в лева)</t>
  </si>
  <si>
    <t>Изменение 2014 г. спрямо 2013 г.
 (в %)</t>
  </si>
  <si>
    <t>Дял от общите разходи през 2014 г. (в %)</t>
  </si>
  <si>
    <t>Средно-месечна стойност на заплатените през 2014 г. периоди</t>
  </si>
  <si>
    <t>Изменение на ср.мес. стойност 2014 г. спрямо 2013 г.
 (в лева)</t>
  </si>
  <si>
    <t>Изменение на ср.мес. стойност 2014 г. спрямо 2013 г. 
(в %)</t>
  </si>
  <si>
    <t>Средномесечен брой ЗЗОЛ 2014</t>
  </si>
  <si>
    <t>Среден разход на 100 ЗОЛ през 2013 г. (в лева)</t>
  </si>
  <si>
    <t>Среден разход на 100 ЗОЛ през 2014 г. (в лева)</t>
  </si>
  <si>
    <t>Изменение на средния разход на 100 ЗЗОЛ 2014 г. спрямо 2013 г.
 (в лева)</t>
  </si>
  <si>
    <t>Изменение на средния разход на 100 ЗЗОЛ 2014 г. спрямо 2013 г. 
(в %)</t>
  </si>
  <si>
    <t>Сравнение на разходите на РЗОК за лекарствените продукти и диетични храни за специални медицински цели за домашно лечение през 2014 г. и 2013 г. - общ разход, средномесечна стойност на заплатените периоди, разход на 100 ЗОЛ</t>
  </si>
  <si>
    <t>2014 година</t>
  </si>
  <si>
    <t>Средно 2013 година</t>
  </si>
  <si>
    <t>Средно 2014 година</t>
  </si>
  <si>
    <t xml:space="preserve"> 0 - 18</t>
  </si>
  <si>
    <t xml:space="preserve"> 18 - 65</t>
  </si>
  <si>
    <t xml:space="preserve"> 65 + </t>
  </si>
  <si>
    <t>Разходи на НЗОК през 2014 г. 
(в лева)</t>
  </si>
  <si>
    <t xml:space="preserve">Заплатени от НЗОК стойности на лекарствените продукти и диетични храни за специални медицински цели за домашно лечение по анатомо-терапевтични групи през 2014 г. и през 2013 г. </t>
  </si>
  <si>
    <t>Разходи на НЗОК през 2013 г. 
(в лева)</t>
  </si>
  <si>
    <t>Изменение в ср.мес. разход
2014 г. спрямо 2013 г.
 (в лева)</t>
  </si>
  <si>
    <t>Брой ЗОЛ, получавали лекарства през
 2014 г. 
(в лева)</t>
  </si>
  <si>
    <t>Брой ЗОЛ, получавали лекарства през 
2013 г. 
(в лева)</t>
  </si>
  <si>
    <t xml:space="preserve">Изменение в брой ЗОЛ, получавали лекарства
2014 г. спрямо 2013 г. </t>
  </si>
  <si>
    <t>Изменение в брой ЗОЛ, получавали лекарства
2014 г. спрямо 2013 г. 
(в %)</t>
  </si>
  <si>
    <t>Средно месечен разход на 
1 ЗОЛ, получавало лекарства през
 2013 г. 
(в лева)</t>
  </si>
  <si>
    <t>Изменение в ср.мес. разход на ЗОЛ, получавало лекарства
2014 г. спрямо 2013 г.
 (в лева)</t>
  </si>
  <si>
    <t>Изменение в ср.мес. разход на ЗОЛ, получавало лекарства
2014 г. спрямо 2013 г.
 (в %)</t>
  </si>
  <si>
    <t>Изменение на разхода на НЗОК
2014 г. спрямо 2013 г.
 (в лева)</t>
  </si>
  <si>
    <t>Изменение на разхода на НЗОК
2014 г. спрямо 2013 г.
 (в %)</t>
  </si>
  <si>
    <t>Относи-телен дял (в %)  на разходитена НЗОК  за 2014г.</t>
  </si>
  <si>
    <t>Средно-месечен разход на
 1 ЗОЛ, получавало лекарства през 
2014 г. 
(в лева)</t>
  </si>
  <si>
    <t>Храносмилателна система и метаболизъм</t>
  </si>
  <si>
    <t>Хормонални препарати за системно приложение с изключение на половите хормони</t>
  </si>
  <si>
    <t>Антиинфекциозни препарати за системно приложение</t>
  </si>
  <si>
    <t>Антинеопластични и имуномодулиращи средства</t>
  </si>
  <si>
    <t>Мускуло-скелетна система</t>
  </si>
  <si>
    <t>Нервна система</t>
  </si>
  <si>
    <t>Дихателна система</t>
  </si>
  <si>
    <t>Сензорни органи</t>
  </si>
  <si>
    <t>Други хранителни комбинации</t>
  </si>
  <si>
    <t>Храни</t>
  </si>
  <si>
    <t>Консумативи</t>
  </si>
  <si>
    <t>Анатомотерапевтична група</t>
  </si>
  <si>
    <t>Относи-телен дял (в %)  на разходите на НЗОК за 2013г.</t>
  </si>
  <si>
    <t>Средно-месечен разход на заплатените през 
2014 г. отчетни периоди
(в лева)</t>
  </si>
  <si>
    <t>Средно-месечен разход на заплатените през 
2013 г. отчетни периоди
(в лева)</t>
  </si>
  <si>
    <t>Сърдечно-съдова система</t>
  </si>
  <si>
    <t>Кръв и кръвообразуващи органи</t>
  </si>
  <si>
    <t>Пикочо-полова система и полови хормони</t>
  </si>
  <si>
    <t>Антипаразитни продукти, инсектициди и репеленти</t>
  </si>
  <si>
    <t>разход на 100 ЗОЛ през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</si>
</sst>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\ &quot;лв&quot;_-;\-* #,##0.00\ &quot;лв&quot;_-;_-* &quot;-&quot;??\ &quot;лв&quot;_-;_-@_-"/>
  </numFmts>
  <fonts count="6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name val="Times New Roman CYR"/>
      <charset val="204"/>
    </font>
    <font>
      <sz val="10"/>
      <color indexed="17"/>
      <name val="Times New Roman"/>
      <family val="1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</font>
    <font>
      <sz val="10"/>
      <color rgb="FF7030A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"/>
      <family val="1"/>
    </font>
    <font>
      <sz val="11"/>
      <color theme="9" tint="0.3999755851924192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11"/>
      <color rgb="FF92D050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  <font>
      <sz val="11"/>
      <color theme="3" tint="0.59999389629810485"/>
      <name val="Calibri"/>
      <family val="2"/>
      <charset val="204"/>
      <scheme val="minor"/>
    </font>
    <font>
      <sz val="11"/>
      <color theme="9" tint="-0.499984740745262"/>
      <name val="Calibri"/>
      <family val="2"/>
      <charset val="204"/>
      <scheme val="minor"/>
    </font>
    <font>
      <sz val="11"/>
      <color theme="9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theme="9" tint="-0.249977111117893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sz val="10"/>
      <color rgb="FF0000FF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5DC35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13" applyNumberFormat="0" applyAlignment="0" applyProtection="0"/>
    <xf numFmtId="0" fontId="13" fillId="22" borderId="14" applyNumberFormat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8" borderId="13" applyNumberFormat="0" applyAlignment="0" applyProtection="0"/>
    <xf numFmtId="0" fontId="20" fillId="0" borderId="18" applyNumberFormat="0" applyFill="0" applyAlignment="0" applyProtection="0"/>
    <xf numFmtId="0" fontId="21" fillId="23" borderId="0" applyNumberFormat="0" applyBorder="0" applyAlignment="0" applyProtection="0"/>
    <xf numFmtId="0" fontId="22" fillId="0" borderId="0">
      <alignment vertical="top"/>
    </xf>
    <xf numFmtId="0" fontId="22" fillId="0" borderId="0"/>
    <xf numFmtId="0" fontId="22" fillId="0" borderId="0"/>
    <xf numFmtId="0" fontId="22" fillId="24" borderId="19" applyNumberFormat="0" applyFont="0" applyAlignment="0" applyProtection="0"/>
    <xf numFmtId="0" fontId="23" fillId="21" borderId="20" applyNumberFormat="0" applyAlignment="0" applyProtection="0"/>
    <xf numFmtId="9" fontId="2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2" fillId="0" borderId="0"/>
    <xf numFmtId="9" fontId="27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6" fillId="0" borderId="0"/>
    <xf numFmtId="0" fontId="29" fillId="0" borderId="0">
      <alignment vertical="top"/>
    </xf>
    <xf numFmtId="0" fontId="2" fillId="0" borderId="0"/>
    <xf numFmtId="0" fontId="22" fillId="0" borderId="0"/>
    <xf numFmtId="0" fontId="13" fillId="22" borderId="14" applyNumberFormat="0" applyAlignment="0" applyProtection="0"/>
    <xf numFmtId="0" fontId="20" fillId="0" borderId="42" applyNumberFormat="0" applyFill="0" applyAlignment="0" applyProtection="0"/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2" fillId="0" borderId="0">
      <alignment vertical="top"/>
    </xf>
    <xf numFmtId="0" fontId="22" fillId="0" borderId="0">
      <alignment vertical="top"/>
    </xf>
    <xf numFmtId="9" fontId="22" fillId="0" borderId="0" applyFont="0" applyFill="0" applyBorder="0" applyAlignment="0" applyProtection="0"/>
    <xf numFmtId="0" fontId="6" fillId="0" borderId="0"/>
    <xf numFmtId="0" fontId="40" fillId="0" borderId="0"/>
  </cellStyleXfs>
  <cellXfs count="244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Border="1"/>
    <xf numFmtId="9" fontId="29" fillId="0" borderId="0" xfId="48" applyAlignment="1">
      <alignment vertical="top"/>
    </xf>
    <xf numFmtId="3" fontId="0" fillId="0" borderId="0" xfId="0" applyNumberFormat="1" applyBorder="1" applyAlignment="1"/>
    <xf numFmtId="3" fontId="30" fillId="0" borderId="0" xfId="49" applyNumberFormat="1" applyFont="1" applyBorder="1" applyAlignment="1"/>
    <xf numFmtId="3" fontId="30" fillId="0" borderId="0" xfId="49" applyNumberFormat="1" applyFont="1" applyFill="1" applyBorder="1" applyAlignment="1" applyProtection="1">
      <protection locked="0"/>
    </xf>
    <xf numFmtId="3" fontId="30" fillId="0" borderId="0" xfId="49" applyNumberFormat="1" applyFont="1" applyBorder="1" applyAlignment="1" applyProtection="1">
      <protection locked="0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8" fillId="0" borderId="0" xfId="0" applyFont="1" applyBorder="1"/>
    <xf numFmtId="1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3" fontId="6" fillId="25" borderId="7" xfId="0" applyNumberFormat="1" applyFont="1" applyFill="1" applyBorder="1" applyAlignment="1">
      <alignment horizontal="right"/>
    </xf>
    <xf numFmtId="3" fontId="6" fillId="25" borderId="7" xfId="0" applyNumberFormat="1" applyFont="1" applyFill="1" applyBorder="1"/>
    <xf numFmtId="3" fontId="6" fillId="25" borderId="32" xfId="0" applyNumberFormat="1" applyFont="1" applyFill="1" applyBorder="1"/>
    <xf numFmtId="0" fontId="4" fillId="25" borderId="29" xfId="0" applyFont="1" applyFill="1" applyBorder="1" applyAlignment="1">
      <alignment horizontal="center" vertical="center" wrapText="1"/>
    </xf>
    <xf numFmtId="0" fontId="4" fillId="25" borderId="28" xfId="0" applyFont="1" applyFill="1" applyBorder="1"/>
    <xf numFmtId="0" fontId="4" fillId="25" borderId="31" xfId="0" applyFont="1" applyFill="1" applyBorder="1" applyAlignment="1"/>
    <xf numFmtId="49" fontId="4" fillId="25" borderId="30" xfId="0" applyNumberFormat="1" applyFont="1" applyFill="1" applyBorder="1" applyAlignment="1">
      <alignment horizontal="center" vertical="center" wrapText="1"/>
    </xf>
    <xf numFmtId="49" fontId="4" fillId="25" borderId="34" xfId="0" applyNumberFormat="1" applyFont="1" applyFill="1" applyBorder="1" applyAlignment="1">
      <alignment horizontal="center" vertical="center" wrapText="1"/>
    </xf>
    <xf numFmtId="3" fontId="6" fillId="25" borderId="0" xfId="0" applyNumberFormat="1" applyFont="1" applyFill="1"/>
    <xf numFmtId="4" fontId="7" fillId="0" borderId="0" xfId="0" applyNumberFormat="1" applyFont="1" applyBorder="1"/>
    <xf numFmtId="4" fontId="7" fillId="0" borderId="1" xfId="0" applyNumberFormat="1" applyFont="1" applyBorder="1"/>
    <xf numFmtId="0" fontId="5" fillId="0" borderId="4" xfId="51" applyFont="1" applyFill="1" applyBorder="1" applyAlignment="1">
      <alignment horizontal="center" wrapText="1"/>
    </xf>
    <xf numFmtId="0" fontId="3" fillId="0" borderId="10" xfId="51" applyFont="1" applyFill="1" applyBorder="1" applyAlignment="1">
      <alignment horizontal="center" vertical="center" wrapText="1"/>
    </xf>
    <xf numFmtId="0" fontId="5" fillId="0" borderId="31" xfId="51" applyFont="1" applyFill="1" applyBorder="1" applyAlignment="1">
      <alignment horizontal="center" wrapText="1"/>
    </xf>
    <xf numFmtId="10" fontId="7" fillId="0" borderId="8" xfId="0" applyNumberFormat="1" applyFont="1" applyBorder="1"/>
    <xf numFmtId="0" fontId="8" fillId="0" borderId="38" xfId="0" applyFont="1" applyBorder="1" applyAlignment="1">
      <alignment horizontal="center" vertical="center" wrapText="1"/>
    </xf>
    <xf numFmtId="0" fontId="3" fillId="0" borderId="39" xfId="51" applyFont="1" applyFill="1" applyBorder="1" applyAlignment="1">
      <alignment horizontal="center" vertical="center" wrapText="1"/>
    </xf>
    <xf numFmtId="0" fontId="3" fillId="0" borderId="40" xfId="51" applyFont="1" applyFill="1" applyBorder="1" applyAlignment="1">
      <alignment horizontal="center" vertical="center" wrapText="1"/>
    </xf>
    <xf numFmtId="4" fontId="8" fillId="2" borderId="41" xfId="0" applyNumberFormat="1" applyFont="1" applyFill="1" applyBorder="1"/>
    <xf numFmtId="0" fontId="3" fillId="0" borderId="29" xfId="51" applyFont="1" applyFill="1" applyBorder="1" applyAlignment="1">
      <alignment horizontal="center" vertical="center" wrapText="1"/>
    </xf>
    <xf numFmtId="0" fontId="3" fillId="0" borderId="37" xfId="51" applyFont="1" applyFill="1" applyBorder="1" applyAlignment="1">
      <alignment horizontal="center" vertical="center" wrapText="1"/>
    </xf>
    <xf numFmtId="164" fontId="0" fillId="0" borderId="0" xfId="47" applyNumberFormat="1" applyFont="1"/>
    <xf numFmtId="0" fontId="5" fillId="0" borderId="33" xfId="51" applyFont="1" applyFill="1" applyBorder="1" applyAlignment="1">
      <alignment horizontal="center" wrapText="1"/>
    </xf>
    <xf numFmtId="0" fontId="3" fillId="0" borderId="0" xfId="5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readingOrder="1"/>
    </xf>
    <xf numFmtId="49" fontId="4" fillId="25" borderId="37" xfId="0" applyNumberFormat="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horizontal="center" wrapText="1"/>
    </xf>
    <xf numFmtId="0" fontId="3" fillId="0" borderId="31" xfId="51" applyFont="1" applyFill="1" applyBorder="1" applyAlignment="1">
      <alignment horizontal="center" wrapText="1"/>
    </xf>
    <xf numFmtId="0" fontId="3" fillId="0" borderId="33" xfId="51" applyFont="1" applyFill="1" applyBorder="1" applyAlignment="1">
      <alignment horizontal="center" wrapText="1"/>
    </xf>
    <xf numFmtId="0" fontId="5" fillId="0" borderId="5" xfId="51" applyFont="1" applyFill="1" applyBorder="1" applyAlignment="1">
      <alignment wrapText="1"/>
    </xf>
    <xf numFmtId="4" fontId="7" fillId="0" borderId="1" xfId="0" applyNumberFormat="1" applyFont="1" applyBorder="1" applyAlignment="1">
      <alignment horizontal="right"/>
    </xf>
    <xf numFmtId="10" fontId="7" fillId="0" borderId="11" xfId="0" applyNumberFormat="1" applyFont="1" applyBorder="1" applyAlignment="1">
      <alignment horizontal="right"/>
    </xf>
    <xf numFmtId="10" fontId="7" fillId="0" borderId="1" xfId="0" applyNumberFormat="1" applyFont="1" applyBorder="1" applyAlignment="1">
      <alignment horizontal="right"/>
    </xf>
    <xf numFmtId="10" fontId="7" fillId="0" borderId="34" xfId="0" applyNumberFormat="1" applyFont="1" applyBorder="1" applyAlignment="1">
      <alignment horizontal="right"/>
    </xf>
    <xf numFmtId="4" fontId="7" fillId="0" borderId="24" xfId="0" applyNumberFormat="1" applyFont="1" applyBorder="1" applyAlignment="1">
      <alignment horizontal="right"/>
    </xf>
    <xf numFmtId="4" fontId="0" fillId="0" borderId="0" xfId="0" applyNumberFormat="1"/>
    <xf numFmtId="3" fontId="6" fillId="25" borderId="1" xfId="0" applyNumberFormat="1" applyFont="1" applyFill="1" applyBorder="1" applyAlignment="1">
      <alignment horizontal="right"/>
    </xf>
    <xf numFmtId="4" fontId="6" fillId="0" borderId="1" xfId="0" applyNumberFormat="1" applyFont="1" applyBorder="1"/>
    <xf numFmtId="0" fontId="3" fillId="0" borderId="28" xfId="51" applyFont="1" applyFill="1" applyBorder="1" applyAlignment="1">
      <alignment horizontal="center" wrapText="1"/>
    </xf>
    <xf numFmtId="0" fontId="5" fillId="0" borderId="2" xfId="51" applyFont="1" applyFill="1" applyBorder="1" applyAlignment="1">
      <alignment wrapText="1"/>
    </xf>
    <xf numFmtId="0" fontId="5" fillId="0" borderId="11" xfId="51" applyFont="1" applyFill="1" applyBorder="1" applyAlignment="1">
      <alignment wrapText="1"/>
    </xf>
    <xf numFmtId="4" fontId="6" fillId="0" borderId="12" xfId="0" applyNumberFormat="1" applyFont="1" applyBorder="1"/>
    <xf numFmtId="0" fontId="3" fillId="0" borderId="9" xfId="5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3" fillId="0" borderId="46" xfId="51" applyFont="1" applyFill="1" applyBorder="1" applyAlignment="1">
      <alignment horizontal="center" vertical="center" wrapText="1"/>
    </xf>
    <xf numFmtId="4" fontId="7" fillId="0" borderId="23" xfId="0" applyNumberFormat="1" applyFont="1" applyBorder="1"/>
    <xf numFmtId="4" fontId="7" fillId="0" borderId="2" xfId="0" applyNumberFormat="1" applyFont="1" applyBorder="1"/>
    <xf numFmtId="4" fontId="31" fillId="0" borderId="2" xfId="0" applyNumberFormat="1" applyFont="1" applyBorder="1"/>
    <xf numFmtId="0" fontId="8" fillId="0" borderId="35" xfId="0" applyFont="1" applyBorder="1" applyAlignment="1">
      <alignment horizontal="center" vertical="center" wrapText="1"/>
    </xf>
    <xf numFmtId="4" fontId="8" fillId="0" borderId="43" xfId="0" applyNumberFormat="1" applyFont="1" applyBorder="1"/>
    <xf numFmtId="4" fontId="6" fillId="0" borderId="45" xfId="0" applyNumberFormat="1" applyFont="1" applyBorder="1"/>
    <xf numFmtId="0" fontId="8" fillId="0" borderId="22" xfId="0" applyFont="1" applyBorder="1" applyAlignment="1">
      <alignment horizontal="center" vertical="center" wrapText="1"/>
    </xf>
    <xf numFmtId="4" fontId="6" fillId="0" borderId="47" xfId="0" applyNumberFormat="1" applyFont="1" applyBorder="1"/>
    <xf numFmtId="10" fontId="0" fillId="0" borderId="0" xfId="47" applyNumberFormat="1" applyFont="1"/>
    <xf numFmtId="4" fontId="6" fillId="0" borderId="6" xfId="0" applyNumberFormat="1" applyFont="1" applyBorder="1"/>
    <xf numFmtId="0" fontId="5" fillId="0" borderId="1" xfId="51" applyFont="1" applyFill="1" applyBorder="1" applyAlignment="1"/>
    <xf numFmtId="0" fontId="5" fillId="0" borderId="7" xfId="51" applyFont="1" applyFill="1" applyBorder="1" applyAlignment="1"/>
    <xf numFmtId="0" fontId="5" fillId="0" borderId="3" xfId="51" applyFont="1" applyFill="1" applyBorder="1" applyAlignment="1"/>
    <xf numFmtId="0" fontId="37" fillId="0" borderId="0" xfId="0" applyFont="1" applyAlignment="1">
      <alignment vertical="center" readingOrder="1"/>
    </xf>
    <xf numFmtId="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0" fontId="3" fillId="0" borderId="2" xfId="5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vertical="center"/>
    </xf>
    <xf numFmtId="164" fontId="7" fillId="0" borderId="25" xfId="0" applyNumberFormat="1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4" fontId="8" fillId="0" borderId="49" xfId="0" applyNumberFormat="1" applyFont="1" applyBorder="1"/>
    <xf numFmtId="3" fontId="39" fillId="0" borderId="0" xfId="60" applyNumberFormat="1" applyFont="1" applyBorder="1" applyAlignment="1">
      <alignment horizontal="right" vertical="center"/>
    </xf>
    <xf numFmtId="0" fontId="33" fillId="0" borderId="48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0" borderId="0" xfId="61" applyFont="1" applyBorder="1"/>
    <xf numFmtId="3" fontId="41" fillId="26" borderId="0" xfId="61" applyNumberFormat="1" applyFont="1" applyFill="1" applyBorder="1" applyAlignment="1">
      <alignment horizontal="right" vertical="center"/>
    </xf>
    <xf numFmtId="3" fontId="41" fillId="27" borderId="36" xfId="61" applyNumberFormat="1" applyFont="1" applyFill="1" applyBorder="1" applyAlignment="1">
      <alignment horizontal="right" vertical="center"/>
    </xf>
    <xf numFmtId="164" fontId="36" fillId="0" borderId="0" xfId="47" applyNumberFormat="1" applyFont="1"/>
    <xf numFmtId="164" fontId="42" fillId="0" borderId="0" xfId="47" applyNumberFormat="1" applyFont="1"/>
    <xf numFmtId="164" fontId="43" fillId="0" borderId="0" xfId="47" applyNumberFormat="1" applyFont="1"/>
    <xf numFmtId="3" fontId="33" fillId="0" borderId="0" xfId="0" applyNumberFormat="1" applyFont="1" applyFill="1" applyBorder="1" applyAlignment="1"/>
    <xf numFmtId="3" fontId="44" fillId="0" borderId="0" xfId="0" applyNumberFormat="1" applyFont="1"/>
    <xf numFmtId="164" fontId="45" fillId="0" borderId="0" xfId="47" applyNumberFormat="1" applyFont="1"/>
    <xf numFmtId="3" fontId="41" fillId="27" borderId="0" xfId="61" applyNumberFormat="1" applyFont="1" applyFill="1" applyBorder="1" applyAlignment="1">
      <alignment horizontal="right" vertical="center"/>
    </xf>
    <xf numFmtId="164" fontId="46" fillId="0" borderId="0" xfId="47" applyNumberFormat="1" applyFont="1"/>
    <xf numFmtId="3" fontId="47" fillId="0" borderId="0" xfId="0" applyNumberFormat="1" applyFont="1"/>
    <xf numFmtId="164" fontId="44" fillId="0" borderId="0" xfId="47" applyNumberFormat="1" applyFont="1"/>
    <xf numFmtId="164" fontId="48" fillId="0" borderId="0" xfId="47" applyNumberFormat="1" applyFont="1"/>
    <xf numFmtId="3" fontId="46" fillId="0" borderId="0" xfId="0" applyNumberFormat="1" applyFont="1"/>
    <xf numFmtId="3" fontId="49" fillId="0" borderId="0" xfId="0" applyNumberFormat="1" applyFont="1"/>
    <xf numFmtId="3" fontId="50" fillId="0" borderId="0" xfId="0" applyNumberFormat="1" applyFont="1"/>
    <xf numFmtId="164" fontId="50" fillId="0" borderId="0" xfId="47" applyNumberFormat="1" applyFont="1"/>
    <xf numFmtId="164" fontId="51" fillId="0" borderId="0" xfId="47" applyNumberFormat="1" applyFont="1"/>
    <xf numFmtId="3" fontId="36" fillId="0" borderId="0" xfId="0" applyNumberFormat="1" applyFont="1"/>
    <xf numFmtId="3" fontId="45" fillId="0" borderId="0" xfId="0" applyNumberFormat="1" applyFont="1"/>
    <xf numFmtId="3" fontId="51" fillId="0" borderId="0" xfId="0" applyNumberFormat="1" applyFont="1"/>
    <xf numFmtId="0" fontId="41" fillId="0" borderId="0" xfId="61" applyFont="1" applyFill="1" applyBorder="1"/>
    <xf numFmtId="164" fontId="47" fillId="0" borderId="0" xfId="47" applyNumberFormat="1" applyFont="1"/>
    <xf numFmtId="3" fontId="41" fillId="27" borderId="27" xfId="61" applyNumberFormat="1" applyFont="1" applyFill="1" applyBorder="1" applyAlignment="1">
      <alignment horizontal="right" vertical="center"/>
    </xf>
    <xf numFmtId="3" fontId="39" fillId="0" borderId="26" xfId="60" applyNumberFormat="1" applyFont="1" applyBorder="1" applyAlignment="1">
      <alignment horizontal="right" vertical="center"/>
    </xf>
    <xf numFmtId="3" fontId="33" fillId="0" borderId="26" xfId="0" applyNumberFormat="1" applyFont="1" applyFill="1" applyBorder="1" applyAlignment="1"/>
    <xf numFmtId="0" fontId="32" fillId="0" borderId="0" xfId="0" applyFont="1" applyBorder="1" applyAlignment="1">
      <alignment vertical="center" wrapText="1" readingOrder="1"/>
    </xf>
    <xf numFmtId="4" fontId="4" fillId="0" borderId="0" xfId="0" applyNumberFormat="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52" fillId="0" borderId="28" xfId="51" applyFont="1" applyFill="1" applyBorder="1" applyAlignment="1">
      <alignment horizontal="center" wrapText="1"/>
    </xf>
    <xf numFmtId="0" fontId="53" fillId="0" borderId="11" xfId="51" applyFont="1" applyFill="1" applyBorder="1" applyAlignment="1">
      <alignment wrapText="1"/>
    </xf>
    <xf numFmtId="4" fontId="53" fillId="0" borderId="1" xfId="0" applyNumberFormat="1" applyFont="1" applyBorder="1" applyAlignment="1">
      <alignment horizontal="right"/>
    </xf>
    <xf numFmtId="4" fontId="36" fillId="0" borderId="0" xfId="0" applyNumberFormat="1" applyFont="1"/>
    <xf numFmtId="10" fontId="36" fillId="0" borderId="0" xfId="47" applyNumberFormat="1" applyFont="1"/>
    <xf numFmtId="0" fontId="36" fillId="0" borderId="0" xfId="0" applyFont="1"/>
    <xf numFmtId="0" fontId="52" fillId="0" borderId="4" xfId="51" applyFont="1" applyFill="1" applyBorder="1" applyAlignment="1">
      <alignment horizontal="center" wrapText="1"/>
    </xf>
    <xf numFmtId="0" fontId="53" fillId="0" borderId="2" xfId="51" applyFont="1" applyFill="1" applyBorder="1" applyAlignment="1">
      <alignment wrapText="1"/>
    </xf>
    <xf numFmtId="0" fontId="52" fillId="0" borderId="31" xfId="51" applyFont="1" applyFill="1" applyBorder="1" applyAlignment="1">
      <alignment horizontal="center" wrapText="1"/>
    </xf>
    <xf numFmtId="0" fontId="53" fillId="0" borderId="5" xfId="51" applyFont="1" applyFill="1" applyBorder="1" applyAlignment="1">
      <alignment wrapText="1"/>
    </xf>
    <xf numFmtId="0" fontId="52" fillId="0" borderId="33" xfId="51" applyFont="1" applyFill="1" applyBorder="1" applyAlignment="1">
      <alignment horizontal="center" wrapText="1"/>
    </xf>
    <xf numFmtId="0" fontId="54" fillId="0" borderId="0" xfId="0" applyFont="1"/>
    <xf numFmtId="0" fontId="6" fillId="2" borderId="0" xfId="0" applyFont="1" applyFill="1"/>
    <xf numFmtId="3" fontId="4" fillId="2" borderId="1" xfId="60" applyNumberFormat="1" applyFont="1" applyFill="1" applyBorder="1" applyAlignment="1">
      <alignment horizontal="right" vertical="center"/>
    </xf>
    <xf numFmtId="3" fontId="6" fillId="2" borderId="1" xfId="61" applyNumberFormat="1" applyFont="1" applyFill="1" applyBorder="1" applyAlignment="1">
      <alignment horizontal="right" vertical="center"/>
    </xf>
    <xf numFmtId="3" fontId="4" fillId="2" borderId="2" xfId="60" applyNumberFormat="1" applyFont="1" applyFill="1" applyBorder="1" applyAlignment="1">
      <alignment horizontal="right" vertical="center"/>
    </xf>
    <xf numFmtId="0" fontId="6" fillId="2" borderId="24" xfId="0" applyFont="1" applyFill="1" applyBorder="1"/>
    <xf numFmtId="3" fontId="4" fillId="2" borderId="24" xfId="6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164" fontId="4" fillId="2" borderId="1" xfId="47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" xfId="6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164" fontId="6" fillId="2" borderId="1" xfId="47" applyNumberFormat="1" applyFont="1" applyFill="1" applyBorder="1" applyAlignment="1">
      <alignment vertical="center"/>
    </xf>
    <xf numFmtId="0" fontId="38" fillId="0" borderId="0" xfId="0" applyFont="1" applyAlignment="1">
      <alignment horizontal="left" vertical="center" readingOrder="1"/>
    </xf>
    <xf numFmtId="0" fontId="38" fillId="0" borderId="0" xfId="0" applyFont="1" applyAlignment="1">
      <alignment horizontal="left" vertical="top" readingOrder="1"/>
    </xf>
    <xf numFmtId="9" fontId="0" fillId="0" borderId="0" xfId="47" applyFont="1"/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10" fontId="53" fillId="0" borderId="11" xfId="0" applyNumberFormat="1" applyFont="1" applyBorder="1" applyAlignment="1">
      <alignment horizontal="right"/>
    </xf>
    <xf numFmtId="0" fontId="57" fillId="0" borderId="4" xfId="51" applyFont="1" applyFill="1" applyBorder="1" applyAlignment="1">
      <alignment horizontal="center" wrapText="1"/>
    </xf>
    <xf numFmtId="0" fontId="58" fillId="0" borderId="2" xfId="51" applyFont="1" applyFill="1" applyBorder="1" applyAlignment="1">
      <alignment wrapText="1"/>
    </xf>
    <xf numFmtId="10" fontId="58" fillId="0" borderId="11" xfId="0" applyNumberFormat="1" applyFont="1" applyBorder="1" applyAlignment="1">
      <alignment horizontal="right"/>
    </xf>
    <xf numFmtId="10" fontId="58" fillId="0" borderId="34" xfId="0" applyNumberFormat="1" applyFont="1" applyBorder="1" applyAlignment="1">
      <alignment horizontal="right"/>
    </xf>
    <xf numFmtId="0" fontId="59" fillId="0" borderId="4" xfId="51" applyFont="1" applyFill="1" applyBorder="1" applyAlignment="1">
      <alignment horizontal="center" wrapText="1"/>
    </xf>
    <xf numFmtId="0" fontId="60" fillId="0" borderId="2" xfId="51" applyFont="1" applyFill="1" applyBorder="1" applyAlignment="1">
      <alignment wrapText="1"/>
    </xf>
    <xf numFmtId="10" fontId="60" fillId="0" borderId="11" xfId="0" applyNumberFormat="1" applyFont="1" applyBorder="1" applyAlignment="1">
      <alignment horizontal="right"/>
    </xf>
    <xf numFmtId="4" fontId="60" fillId="0" borderId="1" xfId="0" applyNumberFormat="1" applyFont="1" applyBorder="1"/>
    <xf numFmtId="10" fontId="60" fillId="0" borderId="34" xfId="0" applyNumberFormat="1" applyFont="1" applyBorder="1" applyAlignment="1">
      <alignment horizontal="right"/>
    </xf>
    <xf numFmtId="0" fontId="61" fillId="0" borderId="4" xfId="51" applyFont="1" applyFill="1" applyBorder="1" applyAlignment="1">
      <alignment horizontal="center" wrapText="1"/>
    </xf>
    <xf numFmtId="0" fontId="62" fillId="0" borderId="2" xfId="51" applyFont="1" applyFill="1" applyBorder="1" applyAlignment="1">
      <alignment wrapText="1"/>
    </xf>
    <xf numFmtId="10" fontId="62" fillId="0" borderId="11" xfId="0" applyNumberFormat="1" applyFont="1" applyBorder="1" applyAlignment="1">
      <alignment horizontal="right"/>
    </xf>
    <xf numFmtId="10" fontId="0" fillId="0" borderId="0" xfId="0" applyNumberFormat="1"/>
    <xf numFmtId="164" fontId="0" fillId="0" borderId="0" xfId="47" applyNumberFormat="1" applyFont="1" applyBorder="1"/>
    <xf numFmtId="3" fontId="6" fillId="2" borderId="0" xfId="0" applyNumberFormat="1" applyFont="1" applyFill="1"/>
    <xf numFmtId="0" fontId="63" fillId="2" borderId="1" xfId="0" applyFont="1" applyFill="1" applyBorder="1" applyAlignment="1">
      <alignment horizontal="center" vertical="center" wrapText="1"/>
    </xf>
    <xf numFmtId="3" fontId="63" fillId="2" borderId="1" xfId="0" applyNumberFormat="1" applyFont="1" applyFill="1" applyBorder="1" applyAlignment="1">
      <alignment vertical="center"/>
    </xf>
    <xf numFmtId="0" fontId="64" fillId="2" borderId="0" xfId="0" applyFont="1" applyFill="1"/>
    <xf numFmtId="0" fontId="35" fillId="2" borderId="1" xfId="0" applyFont="1" applyFill="1" applyBorder="1" applyAlignment="1">
      <alignment horizontal="center" vertical="center" wrapText="1"/>
    </xf>
    <xf numFmtId="3" fontId="35" fillId="2" borderId="1" xfId="0" applyNumberFormat="1" applyFont="1" applyFill="1" applyBorder="1" applyAlignment="1">
      <alignment vertical="center"/>
    </xf>
    <xf numFmtId="0" fontId="34" fillId="2" borderId="0" xfId="0" applyFont="1" applyFill="1"/>
    <xf numFmtId="164" fontId="6" fillId="2" borderId="0" xfId="0" applyNumberFormat="1" applyFont="1" applyFill="1"/>
    <xf numFmtId="164" fontId="51" fillId="0" borderId="0" xfId="47" applyNumberFormat="1" applyFont="1" applyBorder="1"/>
    <xf numFmtId="164" fontId="43" fillId="0" borderId="0" xfId="47" applyNumberFormat="1" applyFont="1" applyBorder="1"/>
    <xf numFmtId="3" fontId="36" fillId="0" borderId="0" xfId="0" applyNumberFormat="1" applyFont="1" applyBorder="1"/>
    <xf numFmtId="3" fontId="46" fillId="0" borderId="0" xfId="0" applyNumberFormat="1" applyFont="1" applyBorder="1"/>
    <xf numFmtId="164" fontId="46" fillId="0" borderId="0" xfId="47" applyNumberFormat="1" applyFont="1" applyBorder="1"/>
    <xf numFmtId="164" fontId="45" fillId="0" borderId="0" xfId="47" applyNumberFormat="1" applyFont="1" applyBorder="1"/>
    <xf numFmtId="164" fontId="44" fillId="0" borderId="0" xfId="47" applyNumberFormat="1" applyFont="1" applyBorder="1"/>
    <xf numFmtId="164" fontId="36" fillId="0" borderId="0" xfId="47" applyNumberFormat="1" applyFont="1" applyBorder="1"/>
    <xf numFmtId="164" fontId="65" fillId="0" borderId="0" xfId="47" applyNumberFormat="1" applyFont="1" applyBorder="1"/>
    <xf numFmtId="3" fontId="50" fillId="0" borderId="0" xfId="0" applyNumberFormat="1" applyFont="1" applyBorder="1"/>
    <xf numFmtId="164" fontId="50" fillId="0" borderId="0" xfId="47" applyNumberFormat="1" applyFont="1" applyBorder="1"/>
    <xf numFmtId="3" fontId="44" fillId="0" borderId="0" xfId="0" applyNumberFormat="1" applyFont="1" applyBorder="1"/>
    <xf numFmtId="3" fontId="45" fillId="0" borderId="0" xfId="0" applyNumberFormat="1" applyFont="1" applyBorder="1"/>
    <xf numFmtId="164" fontId="47" fillId="0" borderId="0" xfId="47" applyNumberFormat="1" applyFont="1" applyBorder="1"/>
    <xf numFmtId="164" fontId="0" fillId="0" borderId="0" xfId="0" applyNumberFormat="1"/>
    <xf numFmtId="164" fontId="6" fillId="2" borderId="0" xfId="47" applyNumberFormat="1" applyFont="1" applyFill="1"/>
    <xf numFmtId="164" fontId="6" fillId="2" borderId="0" xfId="47" applyNumberFormat="1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64" fillId="2" borderId="0" xfId="0" applyNumberFormat="1" applyFont="1" applyFill="1" applyAlignment="1">
      <alignment vertical="center"/>
    </xf>
    <xf numFmtId="164" fontId="66" fillId="2" borderId="0" xfId="47" applyNumberFormat="1" applyFont="1" applyFill="1" applyAlignment="1">
      <alignment vertical="center"/>
    </xf>
    <xf numFmtId="164" fontId="64" fillId="2" borderId="0" xfId="47" applyNumberFormat="1" applyFont="1" applyFill="1" applyAlignment="1">
      <alignment vertical="center"/>
    </xf>
    <xf numFmtId="164" fontId="58" fillId="2" borderId="0" xfId="47" applyNumberFormat="1" applyFont="1" applyFill="1" applyAlignment="1">
      <alignment vertical="center"/>
    </xf>
    <xf numFmtId="164" fontId="53" fillId="2" borderId="0" xfId="47" applyNumberFormat="1" applyFont="1" applyFill="1" applyAlignment="1">
      <alignment vertical="center"/>
    </xf>
    <xf numFmtId="164" fontId="58" fillId="2" borderId="0" xfId="0" applyNumberFormat="1" applyFont="1" applyFill="1" applyAlignment="1">
      <alignment vertical="center"/>
    </xf>
    <xf numFmtId="164" fontId="53" fillId="2" borderId="0" xfId="0" applyNumberFormat="1" applyFont="1" applyFill="1" applyAlignment="1">
      <alignment vertical="center"/>
    </xf>
    <xf numFmtId="10" fontId="6" fillId="2" borderId="0" xfId="47" applyNumberFormat="1" applyFont="1" applyFill="1" applyAlignment="1">
      <alignment vertical="center"/>
    </xf>
    <xf numFmtId="10" fontId="66" fillId="2" borderId="0" xfId="47" applyNumberFormat="1" applyFont="1" applyFill="1" applyAlignment="1">
      <alignment vertical="center"/>
    </xf>
    <xf numFmtId="10" fontId="64" fillId="2" borderId="0" xfId="47" applyNumberFormat="1" applyFont="1" applyFill="1" applyAlignment="1">
      <alignment vertical="center"/>
    </xf>
    <xf numFmtId="10" fontId="53" fillId="2" borderId="0" xfId="47" applyNumberFormat="1" applyFont="1" applyFill="1" applyAlignment="1">
      <alignment vertical="center"/>
    </xf>
    <xf numFmtId="10" fontId="58" fillId="2" borderId="0" xfId="47" applyNumberFormat="1" applyFont="1" applyFill="1" applyAlignment="1">
      <alignment vertical="center"/>
    </xf>
    <xf numFmtId="10" fontId="60" fillId="2" borderId="0" xfId="47" applyNumberFormat="1" applyFont="1" applyFill="1" applyAlignment="1">
      <alignment vertical="center"/>
    </xf>
    <xf numFmtId="10" fontId="67" fillId="2" borderId="0" xfId="47" applyNumberFormat="1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164" fontId="60" fillId="2" borderId="0" xfId="47" applyNumberFormat="1" applyFont="1" applyFill="1" applyAlignment="1">
      <alignment vertical="center"/>
    </xf>
    <xf numFmtId="164" fontId="67" fillId="2" borderId="0" xfId="47" applyNumberFormat="1" applyFont="1" applyFill="1" applyAlignment="1">
      <alignment vertical="center"/>
    </xf>
    <xf numFmtId="4" fontId="6" fillId="0" borderId="4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25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5" fillId="0" borderId="50" xfId="51" applyFont="1" applyFill="1" applyBorder="1" applyAlignment="1">
      <alignment vertical="center" wrapText="1"/>
    </xf>
    <xf numFmtId="0" fontId="3" fillId="0" borderId="50" xfId="51" applyFont="1" applyFill="1" applyBorder="1" applyAlignment="1">
      <alignment horizontal="center" vertical="center" wrapText="1"/>
    </xf>
    <xf numFmtId="9" fontId="0" fillId="0" borderId="0" xfId="47" applyNumberFormat="1" applyFont="1"/>
    <xf numFmtId="0" fontId="32" fillId="0" borderId="27" xfId="0" applyFont="1" applyBorder="1" applyAlignment="1">
      <alignment horizontal="center" vertical="center" wrapText="1" readingOrder="1"/>
    </xf>
    <xf numFmtId="0" fontId="3" fillId="0" borderId="2" xfId="51" applyFont="1" applyFill="1" applyBorder="1" applyAlignment="1">
      <alignment horizontal="center" vertical="center" wrapText="1"/>
    </xf>
    <xf numFmtId="0" fontId="3" fillId="0" borderId="50" xfId="51" applyFont="1" applyFill="1" applyBorder="1" applyAlignment="1">
      <alignment horizontal="center" vertical="center" wrapText="1"/>
    </xf>
    <xf numFmtId="0" fontId="55" fillId="2" borderId="27" xfId="0" applyFont="1" applyFill="1" applyBorder="1" applyAlignment="1">
      <alignment horizontal="center" vertical="center" wrapText="1"/>
    </xf>
    <xf numFmtId="10" fontId="6" fillId="2" borderId="24" xfId="47" applyNumberFormat="1" applyFont="1" applyFill="1" applyBorder="1" applyAlignment="1">
      <alignment vertical="center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heck Cell 2 2" xfId="53"/>
    <cellStyle name="Currency 2" xfId="56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Linked Cell 2 2" xfId="54"/>
    <cellStyle name="Neutral 2" xfId="36"/>
    <cellStyle name="Normal" xfId="0" builtinId="0"/>
    <cellStyle name="Normal 2" xfId="37"/>
    <cellStyle name="Normal 2 2" xfId="50"/>
    <cellStyle name="Normal 2 2 2" xfId="57"/>
    <cellStyle name="Normal 2 3" xfId="52"/>
    <cellStyle name="Normal 3" xfId="38"/>
    <cellStyle name="Normal 3 2" xfId="58"/>
    <cellStyle name="Normal 4" xfId="39"/>
    <cellStyle name="Normal_27082004_Pr1" xfId="49"/>
    <cellStyle name="Normal_Payments and Expenditures of Medical care11" xfId="60"/>
    <cellStyle name="Normal_Sheet1" xfId="51"/>
    <cellStyle name="Normal_Sheet3" xfId="61"/>
    <cellStyle name="Note 2" xfId="40"/>
    <cellStyle name="Output 2" xfId="41"/>
    <cellStyle name="Percent" xfId="47" builtinId="5"/>
    <cellStyle name="Percent 2" xfId="42"/>
    <cellStyle name="Percent 2 2" xfId="48"/>
    <cellStyle name="Percent 3" xfId="55"/>
    <cellStyle name="Percent 4" xfId="59"/>
    <cellStyle name="Title 2" xfId="43"/>
    <cellStyle name="Total 2" xfId="44"/>
    <cellStyle name="Warning Text 2" xfId="45"/>
    <cellStyle name="Нормален_Lekarstva dec_june" xfId="46"/>
  </cellStyles>
  <dxfs count="0"/>
  <tableStyles count="0" defaultTableStyle="TableStyleMedium2" defaultPivotStyle="PivotStyleLight16"/>
  <colors>
    <mruColors>
      <color rgb="FF0000FF"/>
      <color rgb="FFFF6600"/>
      <color rgb="FF9900CC"/>
      <color rgb="FF99CCFF"/>
      <color rgb="FF8F3A96"/>
      <color rgb="FFCC6600"/>
      <color rgb="FFFF9966"/>
      <color rgb="FFFF33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7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chartsheet" Target="chartsheets/sheet1.xml"/><Relationship Id="rId21" Type="http://schemas.openxmlformats.org/officeDocument/2006/relationships/externalLink" Target="externalLinks/externalLink6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6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5.xml"/><Relationship Id="rId24" Type="http://schemas.openxmlformats.org/officeDocument/2006/relationships/externalLink" Target="externalLinks/externalLink9.xml"/><Relationship Id="rId32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5" Type="http://schemas.openxmlformats.org/officeDocument/2006/relationships/worksheet" Target="worksheets/sheet9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4.xml"/><Relationship Id="rId19" Type="http://schemas.openxmlformats.org/officeDocument/2006/relationships/externalLink" Target="externalLinks/externalLink4.xml"/><Relationship Id="rId31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8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Разпределение на </a:t>
            </a:r>
            <a:r>
              <a:rPr lang="ru-RU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разхода за 2013 г. за лекарства за домашно лечение и диетични храни за специални медицински цели по анатомо-терапевтични групи</a:t>
            </a:r>
            <a:endParaRPr lang="it-IT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1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773798275215598"/>
          <c:y val="0.22233994642208749"/>
          <c:w val="0.68833355830521181"/>
          <c:h val="0.6725362120780833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2693793110115379E-2"/>
                  <c:y val="-0.1145906991076431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197600299962504E-3"/>
                  <c:y val="2.9323324515555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753055868016497"/>
                  <c:y val="4.660305084909307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8137788025115644E-2"/>
                  <c:y val="4.208955956489079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5668227935596449E-2"/>
                  <c:y val="4.320739174658499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461149538628114E-3"/>
                  <c:y val="3.25461381090155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990476190476189E-2"/>
                  <c:y val="-2.395126931323067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8362804649418823E-2"/>
                  <c:y val="1.061112004938682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bg-BG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'Таблица 1'!$B$33:$B$47</c:f>
              <c:strCache>
                <c:ptCount val="15"/>
                <c:pt idx="0">
                  <c:v>A - Храносмилателна система и метаболизъм</c:v>
                </c:pt>
                <c:pt idx="1">
                  <c:v>B - Кръв и кръвообразуващи органи</c:v>
                </c:pt>
                <c:pt idx="2">
                  <c:v>C - Сърдечно-съдова система</c:v>
                </c:pt>
                <c:pt idx="3">
                  <c:v>G - Пикочо-полова система и полови хормони</c:v>
                </c:pt>
                <c:pt idx="4">
                  <c:v>H - Хормонални препарати за системно приложение с изключение на половите хормони</c:v>
                </c:pt>
                <c:pt idx="5">
                  <c:v>J - Антиинфекциозни препарати за системно приложение</c:v>
                </c:pt>
                <c:pt idx="6">
                  <c:v>L - Антинеопластични и имуномодулиращи средства</c:v>
                </c:pt>
                <c:pt idx="7">
                  <c:v>M - Мускуло-скелетна система</c:v>
                </c:pt>
                <c:pt idx="8">
                  <c:v>N - Нервна система</c:v>
                </c:pt>
                <c:pt idx="9">
                  <c:v>P - Антипаразитни продукти,инсектициди и репеленти</c:v>
                </c:pt>
                <c:pt idx="10">
                  <c:v>R - Дихателна система</c:v>
                </c:pt>
                <c:pt idx="11">
                  <c:v>S - Сензорни органи</c:v>
                </c:pt>
                <c:pt idx="12">
                  <c:v>V - Други хранителни комбинации</c:v>
                </c:pt>
                <c:pt idx="13">
                  <c:v>X - Храни</c:v>
                </c:pt>
                <c:pt idx="14">
                  <c:v>Y - Консумативи</c:v>
                </c:pt>
              </c:strCache>
            </c:strRef>
          </c:cat>
          <c:val>
            <c:numRef>
              <c:f>'Таблица 1'!$C$33:$C$47</c:f>
              <c:numCache>
                <c:formatCode>0.00%</c:formatCode>
                <c:ptCount val="15"/>
                <c:pt idx="0">
                  <c:v>0.21635197869430764</c:v>
                </c:pt>
                <c:pt idx="1">
                  <c:v>7.8889205137262788E-2</c:v>
                </c:pt>
                <c:pt idx="2">
                  <c:v>0.16187596182333439</c:v>
                </c:pt>
                <c:pt idx="3">
                  <c:v>1.7656482417112818E-2</c:v>
                </c:pt>
                <c:pt idx="4">
                  <c:v>1.2676356308620277E-2</c:v>
                </c:pt>
                <c:pt idx="5">
                  <c:v>2.7213251378263411E-2</c:v>
                </c:pt>
                <c:pt idx="6">
                  <c:v>0.15860398917554897</c:v>
                </c:pt>
                <c:pt idx="7">
                  <c:v>3.085435175715483E-3</c:v>
                </c:pt>
                <c:pt idx="8">
                  <c:v>0.11459459011002029</c:v>
                </c:pt>
                <c:pt idx="9">
                  <c:v>2.8710175024878606E-4</c:v>
                </c:pt>
                <c:pt idx="10">
                  <c:v>0.1547363155111019</c:v>
                </c:pt>
                <c:pt idx="11">
                  <c:v>1.4827274267310162E-2</c:v>
                </c:pt>
                <c:pt idx="12">
                  <c:v>1.5403374919255013E-2</c:v>
                </c:pt>
                <c:pt idx="13">
                  <c:v>2.7884189888631103E-3</c:v>
                </c:pt>
                <c:pt idx="14">
                  <c:v>2.1010264343034983E-2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bg-BG" sz="1100" b="1">
                <a:latin typeface="Times New Roman" pitchFamily="18" charset="0"/>
                <a:cs typeface="Times New Roman" pitchFamily="18" charset="0"/>
              </a:rPr>
              <a:t>Здравноосигурителни</a:t>
            </a:r>
            <a:r>
              <a:rPr lang="bg-BG" sz="1100" b="1" baseline="0">
                <a:latin typeface="Times New Roman" pitchFamily="18" charset="0"/>
                <a:cs typeface="Times New Roman" pitchFamily="18" charset="0"/>
              </a:rPr>
              <a:t> плащания</a:t>
            </a: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на НЗОК за лекарствени продукти и диетични храни за специални медицински цели за домашно лечение, по месец на плащане </a:t>
            </a:r>
            <a:endParaRPr lang="en-US" sz="1100" b="1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6996891198757272"/>
          <c:y val="2.77778413137864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4488373944783"/>
          <c:y val="0.18514245510151708"/>
          <c:w val="0.83020252404850869"/>
          <c:h val="0.59560326754001736"/>
        </c:manualLayout>
      </c:layout>
      <c:lineChart>
        <c:grouping val="standard"/>
        <c:varyColors val="0"/>
        <c:ser>
          <c:idx val="2"/>
          <c:order val="0"/>
          <c:tx>
            <c:strRef>
              <c:f>char1data!$B$38</c:f>
              <c:strCache>
                <c:ptCount val="1"/>
                <c:pt idx="0">
                  <c:v>Плащания 2014</c:v>
                </c:pt>
              </c:strCache>
            </c:strRef>
          </c:tx>
          <c:spPr>
            <a:ln w="22225"/>
          </c:spPr>
          <c:cat>
            <c:strRef>
              <c:f>char1data!$C$37:$N$37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char1data!$C$38:$N$38</c:f>
              <c:numCache>
                <c:formatCode>#,##0</c:formatCode>
                <c:ptCount val="12"/>
                <c:pt idx="0">
                  <c:v>48565620.100000001</c:v>
                </c:pt>
                <c:pt idx="1">
                  <c:v>73925110.459999979</c:v>
                </c:pt>
                <c:pt idx="2">
                  <c:v>50521098.299999997</c:v>
                </c:pt>
                <c:pt idx="3">
                  <c:v>47944563.25</c:v>
                </c:pt>
                <c:pt idx="4">
                  <c:v>24862501.559999999</c:v>
                </c:pt>
                <c:pt idx="5">
                  <c:v>74169961.579999998</c:v>
                </c:pt>
                <c:pt idx="6">
                  <c:v>48088373.340000004</c:v>
                </c:pt>
                <c:pt idx="7">
                  <c:v>49206068.230000004</c:v>
                </c:pt>
                <c:pt idx="8">
                  <c:v>49747490.25</c:v>
                </c:pt>
                <c:pt idx="9">
                  <c:v>47997224.059999995</c:v>
                </c:pt>
                <c:pt idx="10">
                  <c:v>49867953.570000015</c:v>
                </c:pt>
                <c:pt idx="11">
                  <c:v>51554918.009999983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char1data!$B$39</c:f>
              <c:strCache>
                <c:ptCount val="1"/>
                <c:pt idx="0">
                  <c:v>Плащания 2013</c:v>
                </c:pt>
              </c:strCache>
            </c:strRef>
          </c:tx>
          <c:spPr>
            <a:ln w="22225"/>
          </c:spPr>
          <c:marker>
            <c:spPr>
              <a:solidFill>
                <a:schemeClr val="accent1"/>
              </a:solidFill>
            </c:spPr>
          </c:marker>
          <c:cat>
            <c:strRef>
              <c:f>char1data!$C$37:$N$37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char1data!$C$39:$N$39</c:f>
              <c:numCache>
                <c:formatCode>#,##0</c:formatCode>
                <c:ptCount val="12"/>
                <c:pt idx="0">
                  <c:v>66797921.219999999</c:v>
                </c:pt>
                <c:pt idx="1">
                  <c:v>44363431.159999996</c:v>
                </c:pt>
                <c:pt idx="2">
                  <c:v>22249038.579999998</c:v>
                </c:pt>
                <c:pt idx="3">
                  <c:v>61454853</c:v>
                </c:pt>
                <c:pt idx="4">
                  <c:v>28005830</c:v>
                </c:pt>
                <c:pt idx="5">
                  <c:v>68523018</c:v>
                </c:pt>
                <c:pt idx="6">
                  <c:v>23048081</c:v>
                </c:pt>
                <c:pt idx="7">
                  <c:v>66318923</c:v>
                </c:pt>
                <c:pt idx="8">
                  <c:v>46139299</c:v>
                </c:pt>
                <c:pt idx="9">
                  <c:v>44754705.160000004</c:v>
                </c:pt>
                <c:pt idx="10">
                  <c:v>47780933</c:v>
                </c:pt>
                <c:pt idx="11">
                  <c:v>24858533.940000001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char1data!$B$40</c:f>
              <c:strCache>
                <c:ptCount val="1"/>
                <c:pt idx="0">
                  <c:v>Среден разход 2014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char1data!$C$37:$N$37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char1data!$C$40:$N$40</c:f>
              <c:numCache>
                <c:formatCode>General</c:formatCode>
                <c:ptCount val="12"/>
                <c:pt idx="0" formatCode="#,##0">
                  <c:v>51370906.892499991</c:v>
                </c:pt>
                <c:pt idx="1">
                  <c:v>51370906.892499991</c:v>
                </c:pt>
                <c:pt idx="2">
                  <c:v>51370906.892499991</c:v>
                </c:pt>
                <c:pt idx="3" formatCode="#,##0.00">
                  <c:v>51370906.892499991</c:v>
                </c:pt>
                <c:pt idx="4">
                  <c:v>51370906.892499991</c:v>
                </c:pt>
                <c:pt idx="5" formatCode="#,##0.00">
                  <c:v>51370906.892499991</c:v>
                </c:pt>
                <c:pt idx="6">
                  <c:v>51370906.892499991</c:v>
                </c:pt>
                <c:pt idx="7" formatCode="#,##0.00">
                  <c:v>51370906.892499991</c:v>
                </c:pt>
                <c:pt idx="8">
                  <c:v>51370906.892499991</c:v>
                </c:pt>
                <c:pt idx="9">
                  <c:v>51370906.892499991</c:v>
                </c:pt>
                <c:pt idx="10">
                  <c:v>51370906.892499991</c:v>
                </c:pt>
                <c:pt idx="11">
                  <c:v>51370906.892499991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char1data!$B$41</c:f>
              <c:strCache>
                <c:ptCount val="1"/>
                <c:pt idx="0">
                  <c:v>Среден разход 2013</c:v>
                </c:pt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char1data!$C$37:$N$37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char1data!$C$41:$N$41</c:f>
              <c:numCache>
                <c:formatCode>#,##0</c:formatCode>
                <c:ptCount val="12"/>
                <c:pt idx="0">
                  <c:v>45357880.588333338</c:v>
                </c:pt>
                <c:pt idx="1">
                  <c:v>45357880.588333338</c:v>
                </c:pt>
                <c:pt idx="2">
                  <c:v>45357880.588333338</c:v>
                </c:pt>
                <c:pt idx="3">
                  <c:v>45357880.588333338</c:v>
                </c:pt>
                <c:pt idx="4">
                  <c:v>45357880.588333338</c:v>
                </c:pt>
                <c:pt idx="5">
                  <c:v>45357880.588333338</c:v>
                </c:pt>
                <c:pt idx="6">
                  <c:v>45357880.588333338</c:v>
                </c:pt>
                <c:pt idx="7">
                  <c:v>45357880.588333338</c:v>
                </c:pt>
                <c:pt idx="8">
                  <c:v>45357880.588333338</c:v>
                </c:pt>
                <c:pt idx="9">
                  <c:v>45357880.588333338</c:v>
                </c:pt>
                <c:pt idx="10">
                  <c:v>45357880.588333338</c:v>
                </c:pt>
                <c:pt idx="11">
                  <c:v>45357880.588333338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28864"/>
        <c:axId val="37831040"/>
      </c:lineChart>
      <c:catAx>
        <c:axId val="3782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bg-BG">
                    <a:latin typeface="Times New Roman" pitchFamily="18" charset="0"/>
                    <a:cs typeface="Times New Roman" pitchFamily="18" charset="0"/>
                  </a:rPr>
                  <a:t>месеци</a:t>
                </a:r>
                <a:endParaRPr lang="en-US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89833772219031216"/>
              <c:y val="0.93725991966100441"/>
            </c:manualLayout>
          </c:layout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bg-BG"/>
          </a:p>
        </c:txPr>
        <c:crossAx val="37831040"/>
        <c:crosses val="autoZero"/>
        <c:auto val="1"/>
        <c:lblAlgn val="ctr"/>
        <c:lblOffset val="100"/>
        <c:noMultiLvlLbl val="0"/>
      </c:catAx>
      <c:valAx>
        <c:axId val="3783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bg-BG"/>
                  <a:t>.хил. лева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185992514054215E-2"/>
              <c:y val="0.35492594420735346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bg-BG"/>
          </a:p>
        </c:txPr>
        <c:crossAx val="37828864"/>
        <c:crosses val="autoZero"/>
        <c:crossBetween val="between"/>
        <c:dispUnits>
          <c:builtInUnit val="thousands"/>
        </c:dispUnits>
      </c:valAx>
    </c:plotArea>
    <c:legend>
      <c:legendPos val="b"/>
      <c:layout>
        <c:manualLayout>
          <c:xMode val="edge"/>
          <c:yMode val="edge"/>
          <c:x val="7.0990670762618321E-2"/>
          <c:y val="0.92956774216864058"/>
          <c:w val="0.78166062295605032"/>
          <c:h val="5.2528445960566099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bg-BG"/>
        </a:p>
      </c:txPr>
    </c:legend>
    <c:plotVisOnly val="1"/>
    <c:dispBlanksAs val="zero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С</a:t>
            </a:r>
            <a:r>
              <a:rPr lang="en-US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тойност</a:t>
            </a: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разходите на НЗОК </a:t>
            </a:r>
            <a:r>
              <a:rPr lang="en-US" sz="1100" b="1" i="0" u="none" strike="noStrike" kern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през 201</a:t>
            </a:r>
            <a:r>
              <a:rPr lang="bg-BG" sz="1100" b="1" i="0" u="none" strike="noStrike" kern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4</a:t>
            </a:r>
            <a:r>
              <a:rPr lang="en-US" sz="1100" b="1" i="0" u="none" strike="noStrike" kern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г. и през 201</a:t>
            </a:r>
            <a:r>
              <a:rPr lang="bg-BG" sz="1100" b="1" i="0" u="none" strike="noStrike" kern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3</a:t>
            </a:r>
            <a:r>
              <a:rPr lang="en-US" sz="1100" b="1" i="0" u="none" strike="noStrike" kern="1200" baseline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г. </a:t>
            </a:r>
            <a:endParaRPr lang="bg-BG" sz="1100" b="1" i="0" u="none" strike="noStrike" kern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за</a:t>
            </a:r>
            <a:r>
              <a:rPr lang="en-US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лекарствени продукти и диетични храни за специални медицински цели за домашно лечение по месец на предоставяне на продуктите от аптеките </a:t>
            </a:r>
            <a:endParaRPr lang="en-US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2156888163369822"/>
          <c:y val="0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07464310863584E-2"/>
          <c:y val="0.14281650277586269"/>
          <c:w val="0.88438064144420969"/>
          <c:h val="0.6593163757756086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chart2data!$A$31</c:f>
              <c:strCache>
                <c:ptCount val="1"/>
                <c:pt idx="0">
                  <c:v>2013 г.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chart2data!$B$30:$M$30</c:f>
              <c:strCache>
                <c:ptCount val="12"/>
                <c:pt idx="0">
                  <c:v>ноември
(предходна година)</c:v>
                </c:pt>
                <c:pt idx="1">
                  <c:v>декември
(предходна година)</c:v>
                </c:pt>
                <c:pt idx="2">
                  <c:v>януари</c:v>
                </c:pt>
                <c:pt idx="3">
                  <c:v>февруари</c:v>
                </c:pt>
                <c:pt idx="4">
                  <c:v>март</c:v>
                </c:pt>
                <c:pt idx="5">
                  <c:v>април</c:v>
                </c:pt>
                <c:pt idx="6">
                  <c:v>май</c:v>
                </c:pt>
                <c:pt idx="7">
                  <c:v>юни</c:v>
                </c:pt>
                <c:pt idx="8">
                  <c:v>юли</c:v>
                </c:pt>
                <c:pt idx="9">
                  <c:v>август</c:v>
                </c:pt>
                <c:pt idx="10">
                  <c:v>септември</c:v>
                </c:pt>
                <c:pt idx="11">
                  <c:v>октомври</c:v>
                </c:pt>
              </c:strCache>
            </c:strRef>
          </c:cat>
          <c:val>
            <c:numRef>
              <c:f>chart2data!$B$31:$M$31</c:f>
              <c:numCache>
                <c:formatCode>#,##0</c:formatCode>
                <c:ptCount val="12"/>
                <c:pt idx="0">
                  <c:v>44166658.809999987</c:v>
                </c:pt>
                <c:pt idx="1">
                  <c:v>43412492.66999995</c:v>
                </c:pt>
                <c:pt idx="2">
                  <c:v>45889864.020000003</c:v>
                </c:pt>
                <c:pt idx="3">
                  <c:v>43447450.24000001</c:v>
                </c:pt>
                <c:pt idx="4">
                  <c:v>45955431.830000035</c:v>
                </c:pt>
                <c:pt idx="5">
                  <c:v>47034043.640000083</c:v>
                </c:pt>
                <c:pt idx="6">
                  <c:v>44549754.029999986</c:v>
                </c:pt>
                <c:pt idx="7">
                  <c:v>43374939.840000018</c:v>
                </c:pt>
                <c:pt idx="8">
                  <c:v>46298549.289999977</c:v>
                </c:pt>
                <c:pt idx="9">
                  <c:v>45832573.540000014</c:v>
                </c:pt>
                <c:pt idx="10">
                  <c:v>45439696.359999999</c:v>
                </c:pt>
                <c:pt idx="11">
                  <c:v>49079443.160000019</c:v>
                </c:pt>
              </c:numCache>
            </c:numRef>
          </c:val>
        </c:ser>
        <c:ser>
          <c:idx val="1"/>
          <c:order val="1"/>
          <c:tx>
            <c:strRef>
              <c:f>chart2data!$A$32</c:f>
              <c:strCache>
                <c:ptCount val="1"/>
                <c:pt idx="0">
                  <c:v>2014 г.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cat>
            <c:strRef>
              <c:f>chart2data!$B$30:$M$30</c:f>
              <c:strCache>
                <c:ptCount val="12"/>
                <c:pt idx="0">
                  <c:v>ноември
(предходна година)</c:v>
                </c:pt>
                <c:pt idx="1">
                  <c:v>декември
(предходна година)</c:v>
                </c:pt>
                <c:pt idx="2">
                  <c:v>януари</c:v>
                </c:pt>
                <c:pt idx="3">
                  <c:v>февруари</c:v>
                </c:pt>
                <c:pt idx="4">
                  <c:v>март</c:v>
                </c:pt>
                <c:pt idx="5">
                  <c:v>април</c:v>
                </c:pt>
                <c:pt idx="6">
                  <c:v>май</c:v>
                </c:pt>
                <c:pt idx="7">
                  <c:v>юни</c:v>
                </c:pt>
                <c:pt idx="8">
                  <c:v>юли</c:v>
                </c:pt>
                <c:pt idx="9">
                  <c:v>август</c:v>
                </c:pt>
                <c:pt idx="10">
                  <c:v>септември</c:v>
                </c:pt>
                <c:pt idx="11">
                  <c:v>октомври</c:v>
                </c:pt>
              </c:strCache>
            </c:strRef>
          </c:cat>
          <c:val>
            <c:numRef>
              <c:f>chart2data!$B$32:$M$32</c:f>
              <c:numCache>
                <c:formatCode>#,##0</c:formatCode>
                <c:ptCount val="12"/>
                <c:pt idx="0">
                  <c:v>48505866.29999996</c:v>
                </c:pt>
                <c:pt idx="1">
                  <c:v>48958529.460000008</c:v>
                </c:pt>
                <c:pt idx="2">
                  <c:v>50527286.769999951</c:v>
                </c:pt>
                <c:pt idx="3">
                  <c:v>48284619.00000003</c:v>
                </c:pt>
                <c:pt idx="4">
                  <c:v>49596495.70000004</c:v>
                </c:pt>
                <c:pt idx="5">
                  <c:v>50300512.149999969</c:v>
                </c:pt>
                <c:pt idx="6">
                  <c:v>49389290.619999945</c:v>
                </c:pt>
                <c:pt idx="7">
                  <c:v>48553614.149999999</c:v>
                </c:pt>
                <c:pt idx="8">
                  <c:v>50040143.559999906</c:v>
                </c:pt>
                <c:pt idx="9">
                  <c:v>49139417.819999978</c:v>
                </c:pt>
                <c:pt idx="10">
                  <c:v>50067953.510000043</c:v>
                </c:pt>
                <c:pt idx="11">
                  <c:v>52498667.080000058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501760"/>
        <c:axId val="117507200"/>
        <c:axId val="0"/>
      </c:bar3DChart>
      <c:catAx>
        <c:axId val="3850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117507200"/>
        <c:crosses val="autoZero"/>
        <c:auto val="1"/>
        <c:lblAlgn val="ctr"/>
        <c:lblOffset val="100"/>
        <c:noMultiLvlLbl val="0"/>
      </c:catAx>
      <c:valAx>
        <c:axId val="117507200"/>
        <c:scaling>
          <c:orientation val="minMax"/>
          <c:max val="5000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bg-BG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хил.лева</a:t>
                </a:r>
                <a:endParaRPr 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932078612124706E-3"/>
              <c:y val="0.41253843269591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38501760"/>
        <c:crosses val="autoZero"/>
        <c:crossBetween val="between"/>
        <c:majorUnit val="5000000"/>
        <c:dispUnits>
          <c:builtInUnit val="thousands"/>
        </c:dispUnits>
      </c:valAx>
    </c:plotArea>
    <c:legend>
      <c:legendPos val="b"/>
      <c:layout>
        <c:manualLayout>
          <c:xMode val="edge"/>
          <c:yMode val="edge"/>
          <c:x val="0.3666613412453878"/>
          <c:y val="0.93219778021020916"/>
          <c:w val="0.51739662976910483"/>
          <c:h val="5.4796707229778099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bg-BG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Разпределение на </a:t>
            </a:r>
            <a:r>
              <a:rPr lang="ru-RU" sz="11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разхода за 2014 г. за лекарства за домашно лечение и диетични храни за специални медицински цели по анатомо-терапевтични групи</a:t>
            </a:r>
            <a:endParaRPr lang="it-IT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1904956942969055"/>
          <c:y val="8.2730084089376286E-3"/>
        </c:manualLayout>
      </c:layout>
      <c:overlay val="1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773798275215598"/>
          <c:y val="0.22233994642208749"/>
          <c:w val="0.68833355830521181"/>
          <c:h val="0.6725362120780833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2693793110115379E-2"/>
                  <c:y val="-0.1145906991076431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197600299962504E-3"/>
                  <c:y val="2.9323324515555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753055868016497"/>
                  <c:y val="4.660305084909307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8137788025115644E-2"/>
                  <c:y val="4.208955956489079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5668227935596449E-2"/>
                  <c:y val="4.320739174658499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461149538628114E-3"/>
                  <c:y val="3.25461381090155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990476190476189E-2"/>
                  <c:y val="-2.395126931323067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508383253206005E-2"/>
                  <c:y val="-4.454222469664550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9030806128371644E-2"/>
                  <c:y val="-3.51181607082911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6761943352352165E-2"/>
                  <c:y val="-0.1055672786666255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bg-BG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chart3data!$B$37:$B$51</c:f>
              <c:strCache>
                <c:ptCount val="15"/>
                <c:pt idx="0">
                  <c:v>A - Храносмилателна система и метаболизъм</c:v>
                </c:pt>
                <c:pt idx="1">
                  <c:v>B - Кръв и кръвообразуващи органи</c:v>
                </c:pt>
                <c:pt idx="2">
                  <c:v>C - Сърдечно-съдова система</c:v>
                </c:pt>
                <c:pt idx="3">
                  <c:v>G - Пикочо-полова система и полови хормони</c:v>
                </c:pt>
                <c:pt idx="4">
                  <c:v>H - Хормонални препарати за системно приложение с изключение на половите хормони</c:v>
                </c:pt>
                <c:pt idx="5">
                  <c:v>J - Антиинфекциозни препарати за системно приложение</c:v>
                </c:pt>
                <c:pt idx="6">
                  <c:v>L - Антинеопластични и имуномодулиращи средства</c:v>
                </c:pt>
                <c:pt idx="7">
                  <c:v>M - Мускуло-скелетна система</c:v>
                </c:pt>
                <c:pt idx="8">
                  <c:v>N - Нервна система</c:v>
                </c:pt>
                <c:pt idx="9">
                  <c:v>P - Антипаразитни продукти,инсектициди и репеленти</c:v>
                </c:pt>
                <c:pt idx="10">
                  <c:v>R - Дихателна система</c:v>
                </c:pt>
                <c:pt idx="11">
                  <c:v>S - Сензорни органи</c:v>
                </c:pt>
                <c:pt idx="12">
                  <c:v>V - Други хранителни комбинации</c:v>
                </c:pt>
                <c:pt idx="13">
                  <c:v>X - Храни</c:v>
                </c:pt>
                <c:pt idx="14">
                  <c:v>Y - Консумативи</c:v>
                </c:pt>
              </c:strCache>
            </c:strRef>
          </c:cat>
          <c:val>
            <c:numRef>
              <c:f>chart3data!$C$37:$C$51</c:f>
              <c:numCache>
                <c:formatCode>0.00%</c:formatCode>
                <c:ptCount val="15"/>
                <c:pt idx="0">
                  <c:v>0.21786826493193284</c:v>
                </c:pt>
                <c:pt idx="1">
                  <c:v>8.7351776471704251E-2</c:v>
                </c:pt>
                <c:pt idx="2">
                  <c:v>0.14341541927869517</c:v>
                </c:pt>
                <c:pt idx="3">
                  <c:v>1.7399860179883188E-2</c:v>
                </c:pt>
                <c:pt idx="4">
                  <c:v>1.1734716599683398E-2</c:v>
                </c:pt>
                <c:pt idx="5">
                  <c:v>2.7833586362228366E-2</c:v>
                </c:pt>
                <c:pt idx="6">
                  <c:v>0.19190604622075294</c:v>
                </c:pt>
                <c:pt idx="7">
                  <c:v>2.835521392958579E-3</c:v>
                </c:pt>
                <c:pt idx="8">
                  <c:v>0.10698683039883827</c:v>
                </c:pt>
                <c:pt idx="9">
                  <c:v>2.4178083350524009E-4</c:v>
                </c:pt>
                <c:pt idx="10">
                  <c:v>0.14197551780080916</c:v>
                </c:pt>
                <c:pt idx="11">
                  <c:v>1.2863766147152608E-2</c:v>
                </c:pt>
                <c:pt idx="12">
                  <c:v>1.4675745409496519E-2</c:v>
                </c:pt>
                <c:pt idx="13">
                  <c:v>2.967927123671239E-3</c:v>
                </c:pt>
                <c:pt idx="14">
                  <c:v>1.9943240848688273E-2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 i="0" baseline="0">
                <a:effectLst/>
                <a:latin typeface="Times New Roman" pitchFamily="18" charset="0"/>
                <a:cs typeface="Times New Roman" pitchFamily="18" charset="0"/>
              </a:rPr>
              <a:t>Здравноосигурителни </a:t>
            </a:r>
            <a:r>
              <a:rPr lang="bg-BG" sz="1200" b="1" i="0" u="none" strike="noStrike" kern="1200" baseline="0">
                <a:solidFill>
                  <a:sysClr val="windowText" lastClr="000000"/>
                </a:solidFill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плащания за</a:t>
            </a:r>
            <a:r>
              <a:rPr lang="ru-RU" sz="1200" b="1" i="0" u="none" strike="noStrike" kern="1200" baseline="0">
                <a:solidFill>
                  <a:sysClr val="windowText" lastClr="000000"/>
                </a:solidFill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 лекарства за домашно лечение и диетични храни за специални медицински цели </a:t>
            </a:r>
            <a:r>
              <a:rPr lang="bg-BG" sz="1200" b="1" i="0" baseline="0">
                <a:effectLst/>
                <a:latin typeface="Times New Roman" pitchFamily="18" charset="0"/>
                <a:cs typeface="Times New Roman" pitchFamily="18" charset="0"/>
              </a:rPr>
              <a:t>по анатомо-терапевтични групи през 2013 г. и 2014 г.</a:t>
            </a:r>
            <a:endParaRPr lang="bg-BG" sz="120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4250645994832042"/>
          <c:y val="2.405498281786941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1441702122317961E-2"/>
          <c:y val="0.16975945017182131"/>
          <c:w val="0.90006206492324758"/>
          <c:h val="0.637872121654896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chart4data!$C$34</c:f>
              <c:strCache>
                <c:ptCount val="1"/>
                <c:pt idx="0">
                  <c:v> Разход през 2013 г.</c:v>
                </c:pt>
              </c:strCache>
            </c:strRef>
          </c:tx>
          <c:invertIfNegative val="0"/>
          <c:cat>
            <c:strRef>
              <c:f>chart4data!$B$35:$B$49</c:f>
              <c:strCache>
                <c:ptCount val="1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G</c:v>
                </c:pt>
                <c:pt idx="4">
                  <c:v>H</c:v>
                </c:pt>
                <c:pt idx="5">
                  <c:v>J</c:v>
                </c:pt>
                <c:pt idx="6">
                  <c:v>L</c:v>
                </c:pt>
                <c:pt idx="7">
                  <c:v>M</c:v>
                </c:pt>
                <c:pt idx="8">
                  <c:v>N</c:v>
                </c:pt>
                <c:pt idx="9">
                  <c:v>P</c:v>
                </c:pt>
                <c:pt idx="10">
                  <c:v>R</c:v>
                </c:pt>
                <c:pt idx="11">
                  <c:v>S</c:v>
                </c:pt>
                <c:pt idx="12">
                  <c:v>V</c:v>
                </c:pt>
                <c:pt idx="13">
                  <c:v>X</c:v>
                </c:pt>
                <c:pt idx="14">
                  <c:v>Y</c:v>
                </c:pt>
              </c:strCache>
            </c:strRef>
          </c:cat>
          <c:val>
            <c:numRef>
              <c:f>chart4data!$C$35:$C$49</c:f>
              <c:numCache>
                <c:formatCode>#,##0.00</c:formatCode>
                <c:ptCount val="15"/>
                <c:pt idx="0">
                  <c:v>114903722.36000001</c:v>
                </c:pt>
                <c:pt idx="1">
                  <c:v>41897760.210000001</c:v>
                </c:pt>
                <c:pt idx="2">
                  <c:v>85971714.640000001</c:v>
                </c:pt>
                <c:pt idx="3">
                  <c:v>9377291.4199999981</c:v>
                </c:pt>
                <c:pt idx="4">
                  <c:v>6732365.1700000009</c:v>
                </c:pt>
                <c:pt idx="5">
                  <c:v>14452855.479999997</c:v>
                </c:pt>
                <c:pt idx="6">
                  <c:v>84233982.269999996</c:v>
                </c:pt>
                <c:pt idx="7">
                  <c:v>1638663.0199999998</c:v>
                </c:pt>
                <c:pt idx="8">
                  <c:v>60860755.909999996</c:v>
                </c:pt>
                <c:pt idx="9">
                  <c:v>152478.66</c:v>
                </c:pt>
                <c:pt idx="10">
                  <c:v>82179875.329999998</c:v>
                </c:pt>
                <c:pt idx="11">
                  <c:v>7874709.6099999994</c:v>
                </c:pt>
                <c:pt idx="12">
                  <c:v>8180674.5</c:v>
                </c:pt>
                <c:pt idx="13">
                  <c:v>1480918.84</c:v>
                </c:pt>
                <c:pt idx="14">
                  <c:v>11158472.389999999</c:v>
                </c:pt>
              </c:numCache>
            </c:numRef>
          </c:val>
        </c:ser>
        <c:ser>
          <c:idx val="1"/>
          <c:order val="1"/>
          <c:tx>
            <c:strRef>
              <c:f>chart4data!$D$34</c:f>
              <c:strCache>
                <c:ptCount val="1"/>
                <c:pt idx="0">
                  <c:v>Разход през 2014 г.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chart4data!$B$35:$B$49</c:f>
              <c:strCache>
                <c:ptCount val="1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G</c:v>
                </c:pt>
                <c:pt idx="4">
                  <c:v>H</c:v>
                </c:pt>
                <c:pt idx="5">
                  <c:v>J</c:v>
                </c:pt>
                <c:pt idx="6">
                  <c:v>L</c:v>
                </c:pt>
                <c:pt idx="7">
                  <c:v>M</c:v>
                </c:pt>
                <c:pt idx="8">
                  <c:v>N</c:v>
                </c:pt>
                <c:pt idx="9">
                  <c:v>P</c:v>
                </c:pt>
                <c:pt idx="10">
                  <c:v>R</c:v>
                </c:pt>
                <c:pt idx="11">
                  <c:v>S</c:v>
                </c:pt>
                <c:pt idx="12">
                  <c:v>V</c:v>
                </c:pt>
                <c:pt idx="13">
                  <c:v>X</c:v>
                </c:pt>
                <c:pt idx="14">
                  <c:v>Y</c:v>
                </c:pt>
              </c:strCache>
            </c:strRef>
          </c:cat>
          <c:val>
            <c:numRef>
              <c:f>chart4data!$D$35:$D$49</c:f>
              <c:numCache>
                <c:formatCode>#,##0.00</c:formatCode>
                <c:ptCount val="15"/>
                <c:pt idx="0">
                  <c:v>132480632.36999999</c:v>
                </c:pt>
                <c:pt idx="1">
                  <c:v>53116586.710000016</c:v>
                </c:pt>
                <c:pt idx="2">
                  <c:v>87207585.940000013</c:v>
                </c:pt>
                <c:pt idx="3">
                  <c:v>10580450.899999997</c:v>
                </c:pt>
                <c:pt idx="4">
                  <c:v>7135608.6500000041</c:v>
                </c:pt>
                <c:pt idx="5">
                  <c:v>16924957.490000002</c:v>
                </c:pt>
                <c:pt idx="6">
                  <c:v>116693610.09000003</c:v>
                </c:pt>
                <c:pt idx="7">
                  <c:v>1724214.7100000002</c:v>
                </c:pt>
                <c:pt idx="8">
                  <c:v>65056207.020000018</c:v>
                </c:pt>
                <c:pt idx="9">
                  <c:v>147021.31000000029</c:v>
                </c:pt>
                <c:pt idx="10">
                  <c:v>86332015.289999962</c:v>
                </c:pt>
                <c:pt idx="11">
                  <c:v>7822157.4600000046</c:v>
                </c:pt>
                <c:pt idx="12">
                  <c:v>8923979.9700000063</c:v>
                </c:pt>
                <c:pt idx="13">
                  <c:v>1804727.560000001</c:v>
                </c:pt>
                <c:pt idx="14">
                  <c:v>12127021.620000003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766784"/>
        <c:axId val="117900032"/>
        <c:axId val="0"/>
      </c:bar3DChart>
      <c:catAx>
        <c:axId val="1177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bg-BG" sz="1000" b="1" i="0" baseline="0">
                    <a:effectLst/>
                    <a:latin typeface="Times New Roman" pitchFamily="18" charset="0"/>
                    <a:cs typeface="Times New Roman" pitchFamily="18" charset="0"/>
                  </a:rPr>
                  <a:t>Анатомо-терапевтични групи</a:t>
                </a:r>
                <a:endParaRPr lang="bg-BG" sz="1000">
                  <a:effectLst/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bg-BG"/>
          </a:p>
        </c:txPr>
        <c:crossAx val="117900032"/>
        <c:crosses val="autoZero"/>
        <c:auto val="1"/>
        <c:lblAlgn val="ctr"/>
        <c:lblOffset val="100"/>
        <c:noMultiLvlLbl val="0"/>
      </c:catAx>
      <c:valAx>
        <c:axId val="117900032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bg-BG"/>
          </a:p>
        </c:txPr>
        <c:crossAx val="11776678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8641681417729766E-2"/>
                <c:y val="0.75479151446275405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bg-BG">
                      <a:latin typeface="Times New Roman" pitchFamily="18" charset="0"/>
                      <a:cs typeface="Times New Roman" pitchFamily="18" charset="0"/>
                    </a:rPr>
                    <a:t>хил. лева</a:t>
                  </a:r>
                  <a:endParaRPr lang="en-US">
                    <a:latin typeface="Times New Roman" pitchFamily="18" charset="0"/>
                    <a:cs typeface="Times New Roman" pitchFamily="18" charset="0"/>
                  </a:endParaRPr>
                </a:p>
              </c:rich>
            </c:tx>
          </c:dispUnitsLbl>
        </c:dispUnits>
      </c:valAx>
    </c:plotArea>
    <c:legend>
      <c:legendPos val="b"/>
      <c:layout>
        <c:manualLayout>
          <c:xMode val="edge"/>
          <c:yMode val="edge"/>
          <c:x val="0.13347514268709887"/>
          <c:y val="0.91430283843385551"/>
          <c:w val="0.75527209098862647"/>
          <c:h val="7.8537839020122485E-2"/>
        </c:manualLayout>
      </c:layout>
      <c:overlay val="0"/>
      <c:txPr>
        <a:bodyPr/>
        <a:lstStyle/>
        <a:p>
          <a:pPr>
            <a:defRPr sz="1000"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>
                <a:latin typeface="Times New Roman" panose="02020603050405020304" pitchFamily="18" charset="0"/>
                <a:cs typeface="Times New Roman" panose="02020603050405020304" pitchFamily="18" charset="0"/>
              </a:rPr>
              <a:t>Здравноосигурителни плащания на РЗОК </a:t>
            </a:r>
            <a:r>
              <a:rPr lang="bg-BG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за</a:t>
            </a:r>
            <a:r>
              <a:rPr lang="en-US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лекарствени продукти и диетични храни за специални медицински цели за домашно лечение </a:t>
            </a:r>
            <a:r>
              <a:rPr lang="bg-BG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през 2013 г. и 2014 г.</a:t>
            </a:r>
            <a:endParaRPr lang="bg-BG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3687289088863891"/>
          <c:y val="1.8336607727570401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8876380609904072E-2"/>
          <c:y val="0.13124432137534872"/>
          <c:w val="0.88422899893418827"/>
          <c:h val="0.646904588792805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chart5data!$C$32</c:f>
              <c:strCache>
                <c:ptCount val="1"/>
                <c:pt idx="0">
                  <c:v>2013 година</c:v>
                </c:pt>
              </c:strCache>
            </c:strRef>
          </c:tx>
          <c:invertIfNegative val="0"/>
          <c:cat>
            <c:strRef>
              <c:f>chart5data!$B$33:$B$60</c:f>
              <c:strCache>
                <c:ptCount val="28"/>
                <c:pt idx="0">
                  <c:v>Благоевград</c:v>
                </c:pt>
                <c:pt idx="1">
                  <c:v>Бургас</c:v>
                </c:pt>
                <c:pt idx="2">
                  <c:v>Варна</c:v>
                </c:pt>
                <c:pt idx="3">
                  <c:v>В.Търново</c:v>
                </c:pt>
                <c:pt idx="4">
                  <c:v>Видин</c:v>
                </c:pt>
                <c:pt idx="5">
                  <c:v>Враца</c:v>
                </c:pt>
                <c:pt idx="6">
                  <c:v>Габрово</c:v>
                </c:pt>
                <c:pt idx="7">
                  <c:v>Добрич</c:v>
                </c:pt>
                <c:pt idx="8">
                  <c:v>Кърджали</c:v>
                </c:pt>
                <c:pt idx="9">
                  <c:v>Кюстендил</c:v>
                </c:pt>
                <c:pt idx="10">
                  <c:v>Ловеч</c:v>
                </c:pt>
                <c:pt idx="11">
                  <c:v>Монтана</c:v>
                </c:pt>
                <c:pt idx="12">
                  <c:v>Пазарджик</c:v>
                </c:pt>
                <c:pt idx="13">
                  <c:v>Перник</c:v>
                </c:pt>
                <c:pt idx="14">
                  <c:v>Плевен</c:v>
                </c:pt>
                <c:pt idx="15">
                  <c:v>Пловдив</c:v>
                </c:pt>
                <c:pt idx="16">
                  <c:v>Разград</c:v>
                </c:pt>
                <c:pt idx="17">
                  <c:v>Русе</c:v>
                </c:pt>
                <c:pt idx="18">
                  <c:v>Силистра</c:v>
                </c:pt>
                <c:pt idx="19">
                  <c:v>Сливен</c:v>
                </c:pt>
                <c:pt idx="20">
                  <c:v>Смолян</c:v>
                </c:pt>
                <c:pt idx="21">
                  <c:v>София град</c:v>
                </c:pt>
                <c:pt idx="22">
                  <c:v>София област</c:v>
                </c:pt>
                <c:pt idx="23">
                  <c:v>Стара Загора</c:v>
                </c:pt>
                <c:pt idx="24">
                  <c:v>Търговище</c:v>
                </c:pt>
                <c:pt idx="25">
                  <c:v>Хасково</c:v>
                </c:pt>
                <c:pt idx="26">
                  <c:v>Шумен</c:v>
                </c:pt>
                <c:pt idx="27">
                  <c:v>Ямбол</c:v>
                </c:pt>
              </c:strCache>
            </c:strRef>
          </c:cat>
          <c:val>
            <c:numRef>
              <c:f>chart5data!$C$33:$C$60</c:f>
              <c:numCache>
                <c:formatCode>#,##0</c:formatCode>
                <c:ptCount val="28"/>
                <c:pt idx="0">
                  <c:v>21136355.66</c:v>
                </c:pt>
                <c:pt idx="1">
                  <c:v>27174458.120000001</c:v>
                </c:pt>
                <c:pt idx="2">
                  <c:v>36351796.890000001</c:v>
                </c:pt>
                <c:pt idx="3">
                  <c:v>16907115.09</c:v>
                </c:pt>
                <c:pt idx="4">
                  <c:v>8269555.5100000007</c:v>
                </c:pt>
                <c:pt idx="5">
                  <c:v>15063774.850000001</c:v>
                </c:pt>
                <c:pt idx="6">
                  <c:v>9920792.1799999997</c:v>
                </c:pt>
                <c:pt idx="7">
                  <c:v>13572886.299999999</c:v>
                </c:pt>
                <c:pt idx="8">
                  <c:v>7991047.25</c:v>
                </c:pt>
                <c:pt idx="9">
                  <c:v>11219043.609999999</c:v>
                </c:pt>
                <c:pt idx="10">
                  <c:v>11255270.780000001</c:v>
                </c:pt>
                <c:pt idx="11">
                  <c:v>10068482.870000001</c:v>
                </c:pt>
                <c:pt idx="12">
                  <c:v>18935084.120000001</c:v>
                </c:pt>
                <c:pt idx="13">
                  <c:v>9837196.5300000012</c:v>
                </c:pt>
                <c:pt idx="14">
                  <c:v>22647781.41</c:v>
                </c:pt>
                <c:pt idx="15">
                  <c:v>56003211.329999998</c:v>
                </c:pt>
                <c:pt idx="16">
                  <c:v>8827767.9100000001</c:v>
                </c:pt>
                <c:pt idx="17">
                  <c:v>19366195.23</c:v>
                </c:pt>
                <c:pt idx="18">
                  <c:v>7005593.6600000001</c:v>
                </c:pt>
                <c:pt idx="19">
                  <c:v>14567974.73</c:v>
                </c:pt>
                <c:pt idx="20">
                  <c:v>9666612.2400000002</c:v>
                </c:pt>
                <c:pt idx="21">
                  <c:v>99298862.950000018</c:v>
                </c:pt>
                <c:pt idx="22">
                  <c:v>16426695.360000003</c:v>
                </c:pt>
                <c:pt idx="23">
                  <c:v>25677091.949999999</c:v>
                </c:pt>
                <c:pt idx="24">
                  <c:v>8383700.3000000007</c:v>
                </c:pt>
                <c:pt idx="25">
                  <c:v>17727604.599999998</c:v>
                </c:pt>
                <c:pt idx="26">
                  <c:v>12067591.609999999</c:v>
                </c:pt>
                <c:pt idx="27">
                  <c:v>8925024.3500000015</c:v>
                </c:pt>
              </c:numCache>
            </c:numRef>
          </c:val>
        </c:ser>
        <c:ser>
          <c:idx val="1"/>
          <c:order val="1"/>
          <c:tx>
            <c:strRef>
              <c:f>chart5data!$D$32</c:f>
              <c:strCache>
                <c:ptCount val="1"/>
                <c:pt idx="0">
                  <c:v>2014 година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chart5data!$B$33:$B$60</c:f>
              <c:strCache>
                <c:ptCount val="28"/>
                <c:pt idx="0">
                  <c:v>Благоевград</c:v>
                </c:pt>
                <c:pt idx="1">
                  <c:v>Бургас</c:v>
                </c:pt>
                <c:pt idx="2">
                  <c:v>Варна</c:v>
                </c:pt>
                <c:pt idx="3">
                  <c:v>В.Търново</c:v>
                </c:pt>
                <c:pt idx="4">
                  <c:v>Видин</c:v>
                </c:pt>
                <c:pt idx="5">
                  <c:v>Враца</c:v>
                </c:pt>
                <c:pt idx="6">
                  <c:v>Габрово</c:v>
                </c:pt>
                <c:pt idx="7">
                  <c:v>Добрич</c:v>
                </c:pt>
                <c:pt idx="8">
                  <c:v>Кърджали</c:v>
                </c:pt>
                <c:pt idx="9">
                  <c:v>Кюстендил</c:v>
                </c:pt>
                <c:pt idx="10">
                  <c:v>Ловеч</c:v>
                </c:pt>
                <c:pt idx="11">
                  <c:v>Монтана</c:v>
                </c:pt>
                <c:pt idx="12">
                  <c:v>Пазарджик</c:v>
                </c:pt>
                <c:pt idx="13">
                  <c:v>Перник</c:v>
                </c:pt>
                <c:pt idx="14">
                  <c:v>Плевен</c:v>
                </c:pt>
                <c:pt idx="15">
                  <c:v>Пловдив</c:v>
                </c:pt>
                <c:pt idx="16">
                  <c:v>Разград</c:v>
                </c:pt>
                <c:pt idx="17">
                  <c:v>Русе</c:v>
                </c:pt>
                <c:pt idx="18">
                  <c:v>Силистра</c:v>
                </c:pt>
                <c:pt idx="19">
                  <c:v>Сливен</c:v>
                </c:pt>
                <c:pt idx="20">
                  <c:v>Смолян</c:v>
                </c:pt>
                <c:pt idx="21">
                  <c:v>София град</c:v>
                </c:pt>
                <c:pt idx="22">
                  <c:v>София област</c:v>
                </c:pt>
                <c:pt idx="23">
                  <c:v>Стара Загора</c:v>
                </c:pt>
                <c:pt idx="24">
                  <c:v>Търговище</c:v>
                </c:pt>
                <c:pt idx="25">
                  <c:v>Хасково</c:v>
                </c:pt>
                <c:pt idx="26">
                  <c:v>Шумен</c:v>
                </c:pt>
                <c:pt idx="27">
                  <c:v>Ямбол</c:v>
                </c:pt>
              </c:strCache>
            </c:strRef>
          </c:cat>
          <c:val>
            <c:numRef>
              <c:f>chart5data!$D$33:$D$60</c:f>
              <c:numCache>
                <c:formatCode>#,##0</c:formatCode>
                <c:ptCount val="28"/>
                <c:pt idx="0">
                  <c:v>27781906</c:v>
                </c:pt>
                <c:pt idx="1">
                  <c:v>31668894.669999998</c:v>
                </c:pt>
                <c:pt idx="2">
                  <c:v>40513359.700000003</c:v>
                </c:pt>
                <c:pt idx="3">
                  <c:v>19193502.23</c:v>
                </c:pt>
                <c:pt idx="4">
                  <c:v>9083964.3300000001</c:v>
                </c:pt>
                <c:pt idx="5">
                  <c:v>16261548.08</c:v>
                </c:pt>
                <c:pt idx="6">
                  <c:v>11072666.180000002</c:v>
                </c:pt>
                <c:pt idx="7">
                  <c:v>14861862.680000002</c:v>
                </c:pt>
                <c:pt idx="8">
                  <c:v>9095913.0299999993</c:v>
                </c:pt>
                <c:pt idx="9">
                  <c:v>14484391.25</c:v>
                </c:pt>
                <c:pt idx="10">
                  <c:v>12521928.23</c:v>
                </c:pt>
                <c:pt idx="11">
                  <c:v>11849329.02</c:v>
                </c:pt>
                <c:pt idx="12">
                  <c:v>21607411.920000002</c:v>
                </c:pt>
                <c:pt idx="13">
                  <c:v>11023807.83</c:v>
                </c:pt>
                <c:pt idx="14">
                  <c:v>25696546.140000004</c:v>
                </c:pt>
                <c:pt idx="15">
                  <c:v>64400215.56000001</c:v>
                </c:pt>
                <c:pt idx="16">
                  <c:v>9897675.879999999</c:v>
                </c:pt>
                <c:pt idx="17">
                  <c:v>20369019.710000005</c:v>
                </c:pt>
                <c:pt idx="18">
                  <c:v>8504834.7400000002</c:v>
                </c:pt>
                <c:pt idx="19">
                  <c:v>15742211.839999998</c:v>
                </c:pt>
                <c:pt idx="20">
                  <c:v>11163482.57</c:v>
                </c:pt>
                <c:pt idx="21">
                  <c:v>111810448.36999997</c:v>
                </c:pt>
                <c:pt idx="22">
                  <c:v>18392333.899999999</c:v>
                </c:pt>
                <c:pt idx="23">
                  <c:v>27681510.630000003</c:v>
                </c:pt>
                <c:pt idx="24">
                  <c:v>9281669.2799999993</c:v>
                </c:pt>
                <c:pt idx="25">
                  <c:v>19169871.689999998</c:v>
                </c:pt>
                <c:pt idx="26">
                  <c:v>13549171.969999997</c:v>
                </c:pt>
                <c:pt idx="27">
                  <c:v>9771405.2800000012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413760"/>
        <c:axId val="117415296"/>
        <c:axId val="0"/>
      </c:bar3DChart>
      <c:catAx>
        <c:axId val="1174137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117415296"/>
        <c:crosses val="autoZero"/>
        <c:auto val="1"/>
        <c:lblAlgn val="ctr"/>
        <c:lblOffset val="100"/>
        <c:noMultiLvlLbl val="0"/>
      </c:catAx>
      <c:valAx>
        <c:axId val="1174152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bg-BG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лева</a:t>
                </a:r>
              </a:p>
            </c:rich>
          </c:tx>
          <c:layout>
            <c:manualLayout>
              <c:xMode val="edge"/>
              <c:yMode val="edge"/>
              <c:x val="3.6331600282248182E-2"/>
              <c:y val="7.9475065616797902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117413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143596996757"/>
          <c:y val="0.93357822017530823"/>
          <c:w val="0.67278109673288156"/>
          <c:h val="5.5444208963074115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bg-BG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>
                <a:latin typeface="Times New Roman" panose="02020603050405020304" pitchFamily="18" charset="0"/>
                <a:cs typeface="Times New Roman" panose="02020603050405020304" pitchFamily="18" charset="0"/>
              </a:rPr>
              <a:t>Здравноосигурителни плащания на РЗОК </a:t>
            </a:r>
            <a:r>
              <a:rPr lang="bg-BG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за</a:t>
            </a:r>
            <a:r>
              <a:rPr lang="en-US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лекарствени продукти и диетични храни за специални медицински цели за домашно </a:t>
            </a:r>
            <a:r>
              <a:rPr lang="en-US"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лечение </a:t>
            </a:r>
            <a:r>
              <a:rPr lang="ru-RU"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на 100 ЗЗОЛ </a:t>
            </a:r>
            <a:r>
              <a:rPr lang="bg-BG"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през </a:t>
            </a:r>
            <a:r>
              <a:rPr lang="bg-BG" sz="1200" b="1" i="0" u="none" strike="noStrike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2013 г. и 2014 г.</a:t>
            </a:r>
            <a:endParaRPr lang="bg-BG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3687289088863891"/>
          <c:y val="1.8336607727570401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553456784120657E-2"/>
          <c:y val="0.17212474619917792"/>
          <c:w val="0.93044654321587938"/>
          <c:h val="0.6060241172683603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chart6data!$Q$26</c:f>
              <c:strCache>
                <c:ptCount val="1"/>
                <c:pt idx="0">
                  <c:v>разход на 100 ЗОЛ през 2013 г.</c:v>
                </c:pt>
              </c:strCache>
            </c:strRef>
          </c:tx>
          <c:invertIfNegative val="0"/>
          <c:cat>
            <c:strRef>
              <c:f>chart6data!$P$27:$P$54</c:f>
              <c:strCache>
                <c:ptCount val="28"/>
                <c:pt idx="0">
                  <c:v>Благоевград</c:v>
                </c:pt>
                <c:pt idx="1">
                  <c:v>Бургас</c:v>
                </c:pt>
                <c:pt idx="2">
                  <c:v>Варна</c:v>
                </c:pt>
                <c:pt idx="3">
                  <c:v>В.Търново</c:v>
                </c:pt>
                <c:pt idx="4">
                  <c:v>Видин</c:v>
                </c:pt>
                <c:pt idx="5">
                  <c:v>Враца</c:v>
                </c:pt>
                <c:pt idx="6">
                  <c:v>Габрово</c:v>
                </c:pt>
                <c:pt idx="7">
                  <c:v>Добрич</c:v>
                </c:pt>
                <c:pt idx="8">
                  <c:v>Кърджали</c:v>
                </c:pt>
                <c:pt idx="9">
                  <c:v>Кюстендил</c:v>
                </c:pt>
                <c:pt idx="10">
                  <c:v>Ловеч</c:v>
                </c:pt>
                <c:pt idx="11">
                  <c:v>Монтана</c:v>
                </c:pt>
                <c:pt idx="12">
                  <c:v>Пазарджик</c:v>
                </c:pt>
                <c:pt idx="13">
                  <c:v>Перник</c:v>
                </c:pt>
                <c:pt idx="14">
                  <c:v>Плевен</c:v>
                </c:pt>
                <c:pt idx="15">
                  <c:v>Пловдив</c:v>
                </c:pt>
                <c:pt idx="16">
                  <c:v>Разград</c:v>
                </c:pt>
                <c:pt idx="17">
                  <c:v>Русе</c:v>
                </c:pt>
                <c:pt idx="18">
                  <c:v>Силистра</c:v>
                </c:pt>
                <c:pt idx="19">
                  <c:v>Сливен</c:v>
                </c:pt>
                <c:pt idx="20">
                  <c:v>Смолян</c:v>
                </c:pt>
                <c:pt idx="21">
                  <c:v>София град</c:v>
                </c:pt>
                <c:pt idx="22">
                  <c:v>София област</c:v>
                </c:pt>
                <c:pt idx="23">
                  <c:v>Стара Загора</c:v>
                </c:pt>
                <c:pt idx="24">
                  <c:v>Търговище</c:v>
                </c:pt>
                <c:pt idx="25">
                  <c:v>Хасково</c:v>
                </c:pt>
                <c:pt idx="26">
                  <c:v>Шумен</c:v>
                </c:pt>
                <c:pt idx="27">
                  <c:v>Ямбол</c:v>
                </c:pt>
              </c:strCache>
            </c:strRef>
          </c:cat>
          <c:val>
            <c:numRef>
              <c:f>chart6data!$Q$27:$Q$54</c:f>
              <c:numCache>
                <c:formatCode>#,##0</c:formatCode>
                <c:ptCount val="28"/>
                <c:pt idx="0">
                  <c:v>7958.4621379158652</c:v>
                </c:pt>
                <c:pt idx="1">
                  <c:v>8109.8902703251188</c:v>
                </c:pt>
                <c:pt idx="2">
                  <c:v>9227.8765124920283</c:v>
                </c:pt>
                <c:pt idx="3">
                  <c:v>8275.1116580211547</c:v>
                </c:pt>
                <c:pt idx="4">
                  <c:v>9969.1452354689191</c:v>
                </c:pt>
                <c:pt idx="5">
                  <c:v>9757.5105258839576</c:v>
                </c:pt>
                <c:pt idx="6">
                  <c:v>9065.7485506545563</c:v>
                </c:pt>
                <c:pt idx="7">
                  <c:v>9080.4531678935655</c:v>
                </c:pt>
                <c:pt idx="8">
                  <c:v>6666.1036072046772</c:v>
                </c:pt>
                <c:pt idx="9">
                  <c:v>9557.2388782207126</c:v>
                </c:pt>
                <c:pt idx="10">
                  <c:v>9520.0376506809625</c:v>
                </c:pt>
                <c:pt idx="11">
                  <c:v>8365.9088695873761</c:v>
                </c:pt>
                <c:pt idx="12">
                  <c:v>8592.0643982235142</c:v>
                </c:pt>
                <c:pt idx="13">
                  <c:v>8695.7746557309911</c:v>
                </c:pt>
                <c:pt idx="14">
                  <c:v>9992.3662652905896</c:v>
                </c:pt>
                <c:pt idx="15">
                  <c:v>9553.8037519559639</c:v>
                </c:pt>
                <c:pt idx="16">
                  <c:v>8728.3807478840936</c:v>
                </c:pt>
                <c:pt idx="17">
                  <c:v>9870.1157456387173</c:v>
                </c:pt>
                <c:pt idx="18">
                  <c:v>7621.3408397995008</c:v>
                </c:pt>
                <c:pt idx="19">
                  <c:v>9225.662600105019</c:v>
                </c:pt>
                <c:pt idx="20">
                  <c:v>9373.987593942431</c:v>
                </c:pt>
                <c:pt idx="21">
                  <c:v>9020.6696932233172</c:v>
                </c:pt>
                <c:pt idx="22">
                  <c:v>7974.0142862112752</c:v>
                </c:pt>
                <c:pt idx="23">
                  <c:v>8858.5709221621892</c:v>
                </c:pt>
                <c:pt idx="24">
                  <c:v>8663.8308301756806</c:v>
                </c:pt>
                <c:pt idx="25">
                  <c:v>8934.8379848285458</c:v>
                </c:pt>
                <c:pt idx="26">
                  <c:v>8291.4175130173298</c:v>
                </c:pt>
                <c:pt idx="27">
                  <c:v>8033.1143571838438</c:v>
                </c:pt>
              </c:numCache>
            </c:numRef>
          </c:val>
        </c:ser>
        <c:ser>
          <c:idx val="1"/>
          <c:order val="1"/>
          <c:tx>
            <c:strRef>
              <c:f>chart6data!$R$26</c:f>
              <c:strCache>
                <c:ptCount val="1"/>
                <c:pt idx="0">
                  <c:v>разход на 100 ЗОЛ през 2014 г.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chart6data!$P$27:$P$54</c:f>
              <c:strCache>
                <c:ptCount val="28"/>
                <c:pt idx="0">
                  <c:v>Благоевград</c:v>
                </c:pt>
                <c:pt idx="1">
                  <c:v>Бургас</c:v>
                </c:pt>
                <c:pt idx="2">
                  <c:v>Варна</c:v>
                </c:pt>
                <c:pt idx="3">
                  <c:v>В.Търново</c:v>
                </c:pt>
                <c:pt idx="4">
                  <c:v>Видин</c:v>
                </c:pt>
                <c:pt idx="5">
                  <c:v>Враца</c:v>
                </c:pt>
                <c:pt idx="6">
                  <c:v>Габрово</c:v>
                </c:pt>
                <c:pt idx="7">
                  <c:v>Добрич</c:v>
                </c:pt>
                <c:pt idx="8">
                  <c:v>Кърджали</c:v>
                </c:pt>
                <c:pt idx="9">
                  <c:v>Кюстендил</c:v>
                </c:pt>
                <c:pt idx="10">
                  <c:v>Ловеч</c:v>
                </c:pt>
                <c:pt idx="11">
                  <c:v>Монтана</c:v>
                </c:pt>
                <c:pt idx="12">
                  <c:v>Пазарджик</c:v>
                </c:pt>
                <c:pt idx="13">
                  <c:v>Перник</c:v>
                </c:pt>
                <c:pt idx="14">
                  <c:v>Плевен</c:v>
                </c:pt>
                <c:pt idx="15">
                  <c:v>Пловдив</c:v>
                </c:pt>
                <c:pt idx="16">
                  <c:v>Разград</c:v>
                </c:pt>
                <c:pt idx="17">
                  <c:v>Русе</c:v>
                </c:pt>
                <c:pt idx="18">
                  <c:v>Силистра</c:v>
                </c:pt>
                <c:pt idx="19">
                  <c:v>Сливен</c:v>
                </c:pt>
                <c:pt idx="20">
                  <c:v>Смолян</c:v>
                </c:pt>
                <c:pt idx="21">
                  <c:v>София град</c:v>
                </c:pt>
                <c:pt idx="22">
                  <c:v>София област</c:v>
                </c:pt>
                <c:pt idx="23">
                  <c:v>Стара Загора</c:v>
                </c:pt>
                <c:pt idx="24">
                  <c:v>Търговище</c:v>
                </c:pt>
                <c:pt idx="25">
                  <c:v>Хасково</c:v>
                </c:pt>
                <c:pt idx="26">
                  <c:v>Шумен</c:v>
                </c:pt>
                <c:pt idx="27">
                  <c:v>Ямбол</c:v>
                </c:pt>
              </c:strCache>
            </c:strRef>
          </c:cat>
          <c:val>
            <c:numRef>
              <c:f>chart6data!$R$27:$R$54</c:f>
              <c:numCache>
                <c:formatCode>#,##0</c:formatCode>
                <c:ptCount val="28"/>
                <c:pt idx="0">
                  <c:v>10453.606742326991</c:v>
                </c:pt>
                <c:pt idx="1">
                  <c:v>9420.9109687386572</c:v>
                </c:pt>
                <c:pt idx="2">
                  <c:v>10265.378450067381</c:v>
                </c:pt>
                <c:pt idx="3">
                  <c:v>9466.0642101914655</c:v>
                </c:pt>
                <c:pt idx="4">
                  <c:v>11113.276380218926</c:v>
                </c:pt>
                <c:pt idx="5">
                  <c:v>10651.895807825604</c:v>
                </c:pt>
                <c:pt idx="6">
                  <c:v>10216.49024269471</c:v>
                </c:pt>
                <c:pt idx="7">
                  <c:v>10086.717943816242</c:v>
                </c:pt>
                <c:pt idx="8">
                  <c:v>7576.4181701947773</c:v>
                </c:pt>
                <c:pt idx="9">
                  <c:v>12518.253492683336</c:v>
                </c:pt>
                <c:pt idx="10">
                  <c:v>10680.077640396092</c:v>
                </c:pt>
                <c:pt idx="11">
                  <c:v>9924.1165668150024</c:v>
                </c:pt>
                <c:pt idx="12">
                  <c:v>9836.7979094869788</c:v>
                </c:pt>
                <c:pt idx="13">
                  <c:v>9820.5673650194094</c:v>
                </c:pt>
                <c:pt idx="14">
                  <c:v>11389.913314950903</c:v>
                </c:pt>
                <c:pt idx="15">
                  <c:v>11020.617051524208</c:v>
                </c:pt>
                <c:pt idx="16">
                  <c:v>9875.2097777556028</c:v>
                </c:pt>
                <c:pt idx="17">
                  <c:v>10508.992513852729</c:v>
                </c:pt>
                <c:pt idx="18">
                  <c:v>9323.704639469106</c:v>
                </c:pt>
                <c:pt idx="19">
                  <c:v>9995.3354289829276</c:v>
                </c:pt>
                <c:pt idx="20">
                  <c:v>10955.806134875</c:v>
                </c:pt>
                <c:pt idx="21">
                  <c:v>10078.517205567063</c:v>
                </c:pt>
                <c:pt idx="22">
                  <c:v>8987.0788167129977</c:v>
                </c:pt>
                <c:pt idx="23">
                  <c:v>9628.3878043598452</c:v>
                </c:pt>
                <c:pt idx="24">
                  <c:v>9683.6202157904336</c:v>
                </c:pt>
                <c:pt idx="25">
                  <c:v>9757.4599334482809</c:v>
                </c:pt>
                <c:pt idx="26">
                  <c:v>9375.1946734568883</c:v>
                </c:pt>
                <c:pt idx="27">
                  <c:v>8862.9258384706336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721792"/>
        <c:axId val="122723328"/>
        <c:axId val="0"/>
      </c:bar3DChart>
      <c:catAx>
        <c:axId val="1227217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122723328"/>
        <c:crosses val="autoZero"/>
        <c:auto val="1"/>
        <c:lblAlgn val="ctr"/>
        <c:lblOffset val="100"/>
        <c:noMultiLvlLbl val="0"/>
      </c:catAx>
      <c:valAx>
        <c:axId val="1227233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bg-BG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лева</a:t>
                </a:r>
              </a:p>
            </c:rich>
          </c:tx>
          <c:layout>
            <c:manualLayout>
              <c:xMode val="edge"/>
              <c:yMode val="edge"/>
              <c:x val="3.6331600282248182E-2"/>
              <c:y val="7.9475065616797902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bg-BG"/>
          </a:p>
        </c:txPr>
        <c:crossAx val="122721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1401881707539308E-2"/>
          <c:y val="0.93357822017530823"/>
          <c:w val="0.74099059785614496"/>
          <c:h val="5.5444208963074115E-2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bg-BG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31</xdr:row>
      <xdr:rowOff>128586</xdr:rowOff>
    </xdr:from>
    <xdr:to>
      <xdr:col>25</xdr:col>
      <xdr:colOff>400051</xdr:colOff>
      <xdr:row>47</xdr:row>
      <xdr:rowOff>190499</xdr:rowOff>
    </xdr:to>
    <xdr:graphicFrame macro="">
      <xdr:nvGraphicFramePr>
        <xdr:cNvPr id="2" name="Chart 1" title="Pdddddddddddddddd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454" cy="60746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454" cy="60746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5086" cy="60762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086" cy="60762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5086" cy="60762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086" cy="60762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Za%20MZ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g33\D\DENT%20-%201.01.2001-registar\rabotna_dent_St_ZZ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OT%20NIKI\rabotna\rab_sto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TEMP\rabotna\HOSPITA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rabotna\rab_opl_11_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rabotna\rab_sto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Za%20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rabotna\rabotna_op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rabotna\HOSPIT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OT%20NIKI\rabotna\HOSPIT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OT%20NIKI\rabotna\rabotna_op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OT%20NIKI\rabotna\rab_opl_11_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TEMP\rabotna\rab_sto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Popardanova\Local%20Settings\Temporary%20Internet%20Files\OLK9F\Documents%20and%20Settings\IAtanasova\Local%20Settings\Temporary%20Internet%20Files\OLK35\TEMP\rabotna\rab_opl_11_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nici_MZ"/>
    </sheetNames>
    <sheetDataSet>
      <sheetData sheetId="0">
        <row r="1">
          <cell r="A1" t="str">
            <v>№ по ред</v>
          </cell>
          <cell r="B1" t="str">
            <v>РЗОК</v>
          </cell>
          <cell r="C1" t="str">
            <v>Регистрационен №</v>
          </cell>
          <cell r="D1" t="str">
            <v xml:space="preserve">Договор № </v>
          </cell>
          <cell r="E1" t="str">
            <v>Име на ЛЗ</v>
          </cell>
          <cell r="F1" t="str">
            <v>Общ брой случаи към 30.09.2003 година</v>
          </cell>
          <cell r="G1" t="str">
            <v>Изплатена сума към 31.08.2003 година</v>
          </cell>
          <cell r="H1" t="str">
            <v>Изплатена сума за месец септември по КП</v>
          </cell>
          <cell r="I1" t="str">
            <v>Глоби, санкции, корекции и др.</v>
          </cell>
          <cell r="J1" t="str">
            <v>Обща сума за месец септември</v>
          </cell>
          <cell r="K1" t="str">
            <v>Изплатена сума към 30.09.2003 година</v>
          </cell>
        </row>
        <row r="2">
          <cell r="A2">
            <v>1</v>
          </cell>
          <cell r="B2" t="str">
            <v>София град</v>
          </cell>
          <cell r="C2">
            <v>2201211003</v>
          </cell>
          <cell r="D2">
            <v>222765</v>
          </cell>
          <cell r="E2" t="str">
            <v>МБАЛСМ Н. И. Пирогов ЕАД</v>
          </cell>
          <cell r="F2">
            <v>5463</v>
          </cell>
          <cell r="G2">
            <v>2791872.75</v>
          </cell>
          <cell r="H2">
            <v>619236</v>
          </cell>
          <cell r="J2">
            <v>619236</v>
          </cell>
          <cell r="K2">
            <v>3411108.75</v>
          </cell>
        </row>
        <row r="3">
          <cell r="A3">
            <v>2</v>
          </cell>
          <cell r="B3" t="str">
            <v>София град</v>
          </cell>
          <cell r="C3">
            <v>2201211055</v>
          </cell>
          <cell r="D3">
            <v>222771</v>
          </cell>
          <cell r="E3" t="str">
            <v>МБАЛ Александровска - ЕАД</v>
          </cell>
          <cell r="F3">
            <v>6078</v>
          </cell>
          <cell r="G3">
            <v>2768934.88</v>
          </cell>
          <cell r="H3">
            <v>368497</v>
          </cell>
          <cell r="J3">
            <v>368497</v>
          </cell>
          <cell r="K3">
            <v>3137431.88</v>
          </cell>
        </row>
        <row r="4">
          <cell r="A4">
            <v>3</v>
          </cell>
          <cell r="B4" t="str">
            <v>София град</v>
          </cell>
          <cell r="C4">
            <v>2201211002</v>
          </cell>
          <cell r="D4">
            <v>222791</v>
          </cell>
          <cell r="E4" t="str">
            <v>МБАЛ Царица Йоанна - ЕАД</v>
          </cell>
          <cell r="F4">
            <v>3730</v>
          </cell>
          <cell r="G4">
            <v>1490868.02</v>
          </cell>
          <cell r="H4">
            <v>248773</v>
          </cell>
          <cell r="J4">
            <v>248773</v>
          </cell>
          <cell r="K4">
            <v>1739641.02</v>
          </cell>
        </row>
        <row r="5">
          <cell r="A5">
            <v>4</v>
          </cell>
          <cell r="B5" t="str">
            <v>София град</v>
          </cell>
          <cell r="C5">
            <v>2201212005</v>
          </cell>
          <cell r="D5">
            <v>220011</v>
          </cell>
          <cell r="E5" t="str">
            <v>СБАЛ Св. Екатерина - ЕАД</v>
          </cell>
          <cell r="F5">
            <v>832</v>
          </cell>
          <cell r="G5">
            <v>2197330.38</v>
          </cell>
          <cell r="H5">
            <v>299687</v>
          </cell>
          <cell r="J5">
            <v>299687</v>
          </cell>
          <cell r="K5">
            <v>2497017.38</v>
          </cell>
        </row>
        <row r="6">
          <cell r="A6">
            <v>5</v>
          </cell>
          <cell r="B6" t="str">
            <v>София град</v>
          </cell>
          <cell r="C6">
            <v>2201212009</v>
          </cell>
          <cell r="D6">
            <v>220007</v>
          </cell>
          <cell r="E6" t="str">
            <v>СБАЛНП Св. Наум - ЕАД</v>
          </cell>
          <cell r="F6">
            <v>193</v>
          </cell>
          <cell r="G6">
            <v>73010.3</v>
          </cell>
          <cell r="H6">
            <v>34704</v>
          </cell>
          <cell r="J6">
            <v>34704</v>
          </cell>
          <cell r="K6">
            <v>107714.3</v>
          </cell>
        </row>
        <row r="7">
          <cell r="A7">
            <v>6</v>
          </cell>
          <cell r="B7" t="str">
            <v>София град</v>
          </cell>
          <cell r="C7">
            <v>2201212013</v>
          </cell>
          <cell r="D7">
            <v>220615</v>
          </cell>
          <cell r="E7" t="str">
            <v>СБАЛББ Св. София - ЕАД</v>
          </cell>
          <cell r="F7">
            <v>1848</v>
          </cell>
          <cell r="G7">
            <v>746999.52</v>
          </cell>
          <cell r="H7">
            <v>145023</v>
          </cell>
          <cell r="J7">
            <v>145023</v>
          </cell>
          <cell r="K7">
            <v>892022.52</v>
          </cell>
        </row>
        <row r="8">
          <cell r="A8">
            <v>7</v>
          </cell>
          <cell r="B8" t="str">
            <v>София град</v>
          </cell>
          <cell r="C8">
            <v>2201212006</v>
          </cell>
          <cell r="D8">
            <v>222776</v>
          </cell>
          <cell r="E8" t="str">
            <v>СБАЛАГ Майчин дом - ЕАД</v>
          </cell>
          <cell r="F8">
            <v>3250</v>
          </cell>
          <cell r="G8">
            <v>782905.84</v>
          </cell>
          <cell r="H8">
            <v>81850</v>
          </cell>
          <cell r="J8">
            <v>81850</v>
          </cell>
          <cell r="K8">
            <v>864755.84</v>
          </cell>
        </row>
        <row r="9">
          <cell r="A9">
            <v>8</v>
          </cell>
          <cell r="B9" t="str">
            <v>София град</v>
          </cell>
          <cell r="C9">
            <v>2201212010</v>
          </cell>
          <cell r="D9">
            <v>222583</v>
          </cell>
          <cell r="E9" t="str">
            <v>СБАЛО Проф. Бойчо Бойчев - ЕАД</v>
          </cell>
          <cell r="F9">
            <v>155</v>
          </cell>
          <cell r="G9">
            <v>74356</v>
          </cell>
          <cell r="H9">
            <v>25718</v>
          </cell>
          <cell r="J9">
            <v>25718</v>
          </cell>
          <cell r="K9">
            <v>100074</v>
          </cell>
        </row>
        <row r="10">
          <cell r="A10">
            <v>9</v>
          </cell>
          <cell r="B10" t="str">
            <v>София град</v>
          </cell>
          <cell r="C10">
            <v>2201211004</v>
          </cell>
          <cell r="D10">
            <v>222727</v>
          </cell>
          <cell r="E10" t="str">
            <v>МБАЛ Св. Ив. Рилски ЕАД</v>
          </cell>
          <cell r="F10">
            <v>1634</v>
          </cell>
          <cell r="G10">
            <v>647664.43000000005</v>
          </cell>
          <cell r="H10">
            <v>99371</v>
          </cell>
          <cell r="J10">
            <v>99371</v>
          </cell>
          <cell r="K10">
            <v>747035.43</v>
          </cell>
        </row>
        <row r="11">
          <cell r="A11">
            <v>10</v>
          </cell>
          <cell r="B11" t="str">
            <v>София град</v>
          </cell>
          <cell r="C11">
            <v>2201211001</v>
          </cell>
          <cell r="D11">
            <v>222747</v>
          </cell>
          <cell r="E11" t="str">
            <v>МБАЛ Св. Анна АД</v>
          </cell>
          <cell r="F11">
            <v>5623</v>
          </cell>
          <cell r="G11">
            <v>1972528.93</v>
          </cell>
          <cell r="H11">
            <v>270950</v>
          </cell>
          <cell r="J11">
            <v>270950</v>
          </cell>
          <cell r="K11">
            <v>2243478.9300000002</v>
          </cell>
        </row>
        <row r="12">
          <cell r="A12">
            <v>11</v>
          </cell>
          <cell r="B12" t="str">
            <v>София град</v>
          </cell>
          <cell r="C12">
            <v>2201212012</v>
          </cell>
          <cell r="D12">
            <v>220817</v>
          </cell>
          <cell r="E12" t="str">
            <v>СБАЛДБ - ЕАД</v>
          </cell>
          <cell r="F12">
            <v>730</v>
          </cell>
          <cell r="G12">
            <v>226473.03</v>
          </cell>
          <cell r="H12">
            <v>50012</v>
          </cell>
          <cell r="J12">
            <v>50012</v>
          </cell>
          <cell r="K12">
            <v>276485.03000000003</v>
          </cell>
        </row>
        <row r="13">
          <cell r="A13">
            <v>12</v>
          </cell>
          <cell r="B13" t="str">
            <v>София град</v>
          </cell>
          <cell r="C13">
            <v>2201212011</v>
          </cell>
          <cell r="D13">
            <v>222386</v>
          </cell>
          <cell r="E13" t="str">
            <v>СБАЛЕНГ Акад. Ив. Пенчев - ЕАД</v>
          </cell>
          <cell r="F13">
            <v>1011</v>
          </cell>
          <cell r="G13">
            <v>294190.40999999997</v>
          </cell>
          <cell r="H13">
            <v>29710</v>
          </cell>
          <cell r="J13">
            <v>29710</v>
          </cell>
          <cell r="K13">
            <v>323900.40999999997</v>
          </cell>
        </row>
        <row r="14">
          <cell r="A14">
            <v>13</v>
          </cell>
          <cell r="B14" t="str">
            <v>Пловдив</v>
          </cell>
          <cell r="C14">
            <v>1622211001</v>
          </cell>
          <cell r="D14">
            <v>161331</v>
          </cell>
          <cell r="E14" t="str">
            <v>УМБАЛ Св. Георги</v>
          </cell>
          <cell r="F14">
            <v>11772</v>
          </cell>
          <cell r="G14">
            <v>5870820.5999999996</v>
          </cell>
          <cell r="H14">
            <v>1041615</v>
          </cell>
          <cell r="J14">
            <v>1041615</v>
          </cell>
          <cell r="K14">
            <v>6912435.5999999996</v>
          </cell>
        </row>
        <row r="15">
          <cell r="A15">
            <v>14</v>
          </cell>
          <cell r="B15" t="str">
            <v>Плевен</v>
          </cell>
          <cell r="C15">
            <v>1524211001</v>
          </cell>
          <cell r="D15">
            <v>150613</v>
          </cell>
          <cell r="E15" t="str">
            <v>МБАЛ - Плевен  ЕООД</v>
          </cell>
          <cell r="F15">
            <v>8617</v>
          </cell>
          <cell r="G15">
            <v>3068047.85</v>
          </cell>
          <cell r="H15">
            <v>454138</v>
          </cell>
          <cell r="J15">
            <v>454138</v>
          </cell>
          <cell r="K15">
            <v>3522185.85</v>
          </cell>
        </row>
        <row r="16">
          <cell r="A16">
            <v>15</v>
          </cell>
          <cell r="B16" t="str">
            <v>Варна</v>
          </cell>
          <cell r="C16">
            <v>306211001</v>
          </cell>
          <cell r="D16">
            <v>30920</v>
          </cell>
          <cell r="E16" t="str">
            <v>МБАЛ Света Марина ЕАД</v>
          </cell>
          <cell r="F16">
            <v>7724</v>
          </cell>
          <cell r="G16">
            <v>2532401.4</v>
          </cell>
          <cell r="H16">
            <v>496292.35</v>
          </cell>
          <cell r="J16">
            <v>496292.35</v>
          </cell>
          <cell r="K16">
            <v>3028693.75</v>
          </cell>
        </row>
        <row r="17">
          <cell r="A17">
            <v>16</v>
          </cell>
          <cell r="B17" t="str">
            <v>Стара Загора</v>
          </cell>
          <cell r="C17">
            <v>2431211001</v>
          </cell>
          <cell r="D17">
            <v>240880</v>
          </cell>
          <cell r="E17" t="str">
            <v>МБАЛ - ЕАД</v>
          </cell>
          <cell r="F17">
            <v>3201</v>
          </cell>
          <cell r="G17">
            <v>1122575.22</v>
          </cell>
          <cell r="H17">
            <v>175866.2</v>
          </cell>
          <cell r="J17">
            <v>175866.2</v>
          </cell>
          <cell r="K17">
            <v>1298441.42</v>
          </cell>
        </row>
        <row r="18">
          <cell r="A18">
            <v>17</v>
          </cell>
          <cell r="B18" t="str">
            <v>София град</v>
          </cell>
          <cell r="C18">
            <v>2201212016</v>
          </cell>
          <cell r="D18">
            <v>220008</v>
          </cell>
          <cell r="E18" t="str">
            <v>СБАЛЛЧХ - ЕООД</v>
          </cell>
          <cell r="F18">
            <v>227</v>
          </cell>
          <cell r="G18">
            <v>82189.61</v>
          </cell>
          <cell r="H18">
            <v>20189</v>
          </cell>
          <cell r="J18">
            <v>20189</v>
          </cell>
          <cell r="K18">
            <v>102378.61</v>
          </cell>
        </row>
        <row r="19">
          <cell r="A19">
            <v>18</v>
          </cell>
          <cell r="B19" t="str">
            <v>София град</v>
          </cell>
          <cell r="C19">
            <v>2201214019</v>
          </cell>
          <cell r="D19">
            <v>222688</v>
          </cell>
          <cell r="E19" t="str">
            <v>СБАЛССЗ ЕАД</v>
          </cell>
          <cell r="F19">
            <v>4027</v>
          </cell>
          <cell r="G19">
            <v>3765728.96</v>
          </cell>
          <cell r="H19">
            <v>715519</v>
          </cell>
          <cell r="J19">
            <v>715519</v>
          </cell>
          <cell r="K19">
            <v>4481247.96</v>
          </cell>
        </row>
        <row r="20">
          <cell r="A20">
            <v>19</v>
          </cell>
          <cell r="B20" t="str">
            <v>София град</v>
          </cell>
          <cell r="C20">
            <v>2201214020</v>
          </cell>
          <cell r="D20">
            <v>222686</v>
          </cell>
          <cell r="E20" t="str">
            <v>СБАЛО - ЕАД</v>
          </cell>
          <cell r="F20">
            <v>1531</v>
          </cell>
          <cell r="G20">
            <v>670506.96</v>
          </cell>
          <cell r="H20">
            <v>131055</v>
          </cell>
          <cell r="J20">
            <v>131055</v>
          </cell>
          <cell r="K20">
            <v>801561.96</v>
          </cell>
        </row>
        <row r="21">
          <cell r="A21">
            <v>20</v>
          </cell>
          <cell r="B21" t="str">
            <v>София град</v>
          </cell>
          <cell r="C21">
            <v>2201214021</v>
          </cell>
          <cell r="K21">
            <v>0</v>
          </cell>
        </row>
        <row r="22">
          <cell r="A22">
            <v>21</v>
          </cell>
          <cell r="B22" t="str">
            <v>София град</v>
          </cell>
          <cell r="C22">
            <v>2201214022</v>
          </cell>
          <cell r="D22">
            <v>221552</v>
          </cell>
          <cell r="E22" t="str">
            <v>СБАЛДОХЗ - ЕООД</v>
          </cell>
          <cell r="F22">
            <v>178</v>
          </cell>
          <cell r="G22">
            <v>63806</v>
          </cell>
          <cell r="H22">
            <v>29288</v>
          </cell>
          <cell r="J22">
            <v>29288</v>
          </cell>
          <cell r="K22">
            <v>93094</v>
          </cell>
        </row>
        <row r="23">
          <cell r="A23">
            <v>22</v>
          </cell>
          <cell r="B23" t="str">
            <v>Благоевград</v>
          </cell>
          <cell r="C23">
            <v>103211001</v>
          </cell>
          <cell r="D23">
            <v>10660</v>
          </cell>
          <cell r="E23" t="str">
            <v>МБАЛ Благоевград ЕООД</v>
          </cell>
          <cell r="F23">
            <v>4227</v>
          </cell>
          <cell r="G23">
            <v>1416670.05</v>
          </cell>
          <cell r="H23">
            <v>180404</v>
          </cell>
          <cell r="J23">
            <v>180404</v>
          </cell>
          <cell r="K23">
            <v>1597074.05</v>
          </cell>
        </row>
        <row r="24">
          <cell r="A24">
            <v>23</v>
          </cell>
          <cell r="B24" t="str">
            <v>Бургас</v>
          </cell>
          <cell r="C24">
            <v>204211001</v>
          </cell>
          <cell r="D24">
            <v>20623</v>
          </cell>
          <cell r="E24" t="str">
            <v>МБАЛ - Бургас АД</v>
          </cell>
          <cell r="F24">
            <v>8123</v>
          </cell>
          <cell r="G24">
            <v>2548238.52</v>
          </cell>
          <cell r="H24">
            <v>392280</v>
          </cell>
          <cell r="J24">
            <v>392280</v>
          </cell>
          <cell r="K24">
            <v>2940518.52</v>
          </cell>
        </row>
        <row r="25">
          <cell r="A25">
            <v>24</v>
          </cell>
          <cell r="B25" t="str">
            <v>Варна</v>
          </cell>
          <cell r="C25">
            <v>306211002</v>
          </cell>
          <cell r="D25">
            <v>30940</v>
          </cell>
          <cell r="E25" t="str">
            <v>МБАЛ Света Анна - Варна  АД</v>
          </cell>
          <cell r="F25">
            <v>6442</v>
          </cell>
          <cell r="G25">
            <v>2124926.2200000002</v>
          </cell>
          <cell r="H25">
            <v>339488</v>
          </cell>
          <cell r="J25">
            <v>339488</v>
          </cell>
          <cell r="K25">
            <v>2464414.2200000002</v>
          </cell>
        </row>
        <row r="26">
          <cell r="A26">
            <v>25</v>
          </cell>
          <cell r="B26" t="str">
            <v>В.Търново</v>
          </cell>
          <cell r="C26">
            <v>404211001</v>
          </cell>
          <cell r="D26">
            <v>40438</v>
          </cell>
          <cell r="E26" t="str">
            <v>МОБАЛ  Д-р Стефан Черкезов  АД</v>
          </cell>
          <cell r="F26">
            <v>4309</v>
          </cell>
          <cell r="G26">
            <v>1442622.99</v>
          </cell>
          <cell r="H26">
            <v>200970</v>
          </cell>
          <cell r="J26">
            <v>200970</v>
          </cell>
          <cell r="K26">
            <v>1643592.99</v>
          </cell>
        </row>
        <row r="27">
          <cell r="A27">
            <v>26</v>
          </cell>
          <cell r="B27" t="str">
            <v>Видин</v>
          </cell>
          <cell r="C27">
            <v>509211001</v>
          </cell>
          <cell r="D27">
            <v>50310</v>
          </cell>
          <cell r="E27" t="str">
            <v>МБАЛ Св. Петка</v>
          </cell>
          <cell r="F27">
            <v>3374</v>
          </cell>
          <cell r="G27">
            <v>1038265.05</v>
          </cell>
          <cell r="H27">
            <v>149450.25</v>
          </cell>
          <cell r="J27">
            <v>149450.25</v>
          </cell>
          <cell r="K27">
            <v>1187715.3</v>
          </cell>
        </row>
        <row r="28">
          <cell r="A28">
            <v>27</v>
          </cell>
          <cell r="B28" t="str">
            <v>Враца</v>
          </cell>
          <cell r="C28">
            <v>610211001</v>
          </cell>
          <cell r="D28">
            <v>60001</v>
          </cell>
          <cell r="E28" t="str">
            <v>МБАЛ Хр. Ботев АД</v>
          </cell>
          <cell r="F28">
            <v>4941</v>
          </cell>
          <cell r="G28">
            <v>1581927.57</v>
          </cell>
          <cell r="H28">
            <v>256130</v>
          </cell>
          <cell r="J28">
            <v>256130</v>
          </cell>
          <cell r="K28">
            <v>1838057.57</v>
          </cell>
        </row>
        <row r="29">
          <cell r="A29">
            <v>28</v>
          </cell>
          <cell r="B29" t="str">
            <v>Габрово</v>
          </cell>
          <cell r="C29">
            <v>705211001</v>
          </cell>
          <cell r="D29">
            <v>70287</v>
          </cell>
          <cell r="E29" t="str">
            <v>МБАЛ Д-р Тота Венкова АД</v>
          </cell>
          <cell r="F29">
            <v>4321</v>
          </cell>
          <cell r="G29">
            <v>1177494.45</v>
          </cell>
          <cell r="H29">
            <v>203311.15</v>
          </cell>
          <cell r="J29">
            <v>203311.15</v>
          </cell>
          <cell r="K29">
            <v>1380805.6</v>
          </cell>
        </row>
        <row r="30">
          <cell r="A30">
            <v>29</v>
          </cell>
          <cell r="B30" t="str">
            <v>Добрич</v>
          </cell>
          <cell r="C30">
            <v>828211001</v>
          </cell>
          <cell r="D30">
            <v>80340</v>
          </cell>
          <cell r="E30" t="str">
            <v>МБАЛ - Добрич АД</v>
          </cell>
          <cell r="F30">
            <v>5562</v>
          </cell>
          <cell r="G30">
            <v>1634190.73</v>
          </cell>
          <cell r="H30">
            <v>249675.75</v>
          </cell>
          <cell r="J30">
            <v>249675.75</v>
          </cell>
          <cell r="K30">
            <v>1883866.48</v>
          </cell>
        </row>
        <row r="31">
          <cell r="A31">
            <v>30</v>
          </cell>
          <cell r="B31" t="str">
            <v>Кърджали</v>
          </cell>
          <cell r="C31">
            <v>916211001</v>
          </cell>
          <cell r="D31">
            <v>90073</v>
          </cell>
          <cell r="E31" t="str">
            <v>МБАЛ Д-р Атанас Дафовски АД - Кърджали</v>
          </cell>
          <cell r="F31">
            <v>3498</v>
          </cell>
          <cell r="G31">
            <v>1071690.18</v>
          </cell>
          <cell r="H31">
            <v>193492</v>
          </cell>
          <cell r="J31">
            <v>193492</v>
          </cell>
          <cell r="K31">
            <v>1265182.18</v>
          </cell>
        </row>
        <row r="32">
          <cell r="A32">
            <v>31</v>
          </cell>
          <cell r="B32" t="str">
            <v>Кюстендил</v>
          </cell>
          <cell r="C32">
            <v>1029211001</v>
          </cell>
          <cell r="D32">
            <v>100337</v>
          </cell>
          <cell r="E32" t="str">
            <v>МБАЛ  Д-р Никола Василиев  АД</v>
          </cell>
          <cell r="F32">
            <v>4060</v>
          </cell>
          <cell r="G32">
            <v>1258630.77</v>
          </cell>
          <cell r="H32">
            <v>147734.1</v>
          </cell>
          <cell r="J32">
            <v>147734.1</v>
          </cell>
          <cell r="K32">
            <v>1406364.87</v>
          </cell>
        </row>
        <row r="33">
          <cell r="A33">
            <v>32</v>
          </cell>
          <cell r="B33" t="str">
            <v>Ловеч</v>
          </cell>
          <cell r="C33">
            <v>1118211001</v>
          </cell>
          <cell r="D33">
            <v>111004</v>
          </cell>
          <cell r="E33" t="str">
            <v>МБАЛ Ловеч АД</v>
          </cell>
          <cell r="F33">
            <v>3094</v>
          </cell>
          <cell r="G33">
            <v>1020514.54</v>
          </cell>
          <cell r="H33">
            <v>134326</v>
          </cell>
          <cell r="J33">
            <v>134326</v>
          </cell>
          <cell r="K33">
            <v>1154840.54</v>
          </cell>
        </row>
        <row r="34">
          <cell r="A34">
            <v>33</v>
          </cell>
          <cell r="B34" t="str">
            <v>Монтана</v>
          </cell>
          <cell r="C34">
            <v>1229211001</v>
          </cell>
          <cell r="D34">
            <v>120276</v>
          </cell>
          <cell r="E34" t="str">
            <v>МБАЛ Д-р Стамен Илиев - АД гр. Монтана</v>
          </cell>
          <cell r="F34">
            <v>6183</v>
          </cell>
          <cell r="G34">
            <v>2004615.98</v>
          </cell>
          <cell r="H34">
            <v>256757</v>
          </cell>
          <cell r="J34">
            <v>256757</v>
          </cell>
          <cell r="K34">
            <v>2261372.98</v>
          </cell>
        </row>
        <row r="35">
          <cell r="A35">
            <v>34</v>
          </cell>
          <cell r="B35" t="str">
            <v>Пазарджик</v>
          </cell>
          <cell r="C35">
            <v>1319211001</v>
          </cell>
          <cell r="D35">
            <v>130453</v>
          </cell>
          <cell r="E35" t="str">
            <v>МБАЛ АД</v>
          </cell>
          <cell r="F35">
            <v>7625</v>
          </cell>
          <cell r="G35">
            <v>2365702.67</v>
          </cell>
          <cell r="H35">
            <v>362050</v>
          </cell>
          <cell r="J35">
            <v>362050</v>
          </cell>
          <cell r="K35">
            <v>2727752.67</v>
          </cell>
        </row>
        <row r="36">
          <cell r="A36">
            <v>35</v>
          </cell>
          <cell r="B36" t="str">
            <v>Перник</v>
          </cell>
          <cell r="C36">
            <v>1432211001</v>
          </cell>
          <cell r="D36">
            <v>140079</v>
          </cell>
          <cell r="E36" t="str">
            <v>МБАЛ Р. Ангелова</v>
          </cell>
          <cell r="F36">
            <v>4761</v>
          </cell>
          <cell r="G36">
            <v>1085313.27</v>
          </cell>
          <cell r="H36">
            <v>177908.9</v>
          </cell>
          <cell r="J36">
            <v>177908.9</v>
          </cell>
          <cell r="K36">
            <v>1404820.17</v>
          </cell>
        </row>
        <row r="37">
          <cell r="A37">
            <v>36</v>
          </cell>
          <cell r="B37" t="str">
            <v>Пловдив</v>
          </cell>
          <cell r="C37">
            <v>1622211002</v>
          </cell>
          <cell r="D37">
            <v>161327</v>
          </cell>
          <cell r="E37" t="str">
            <v>МБАЛ Пловдив</v>
          </cell>
          <cell r="F37">
            <v>6501</v>
          </cell>
          <cell r="G37">
            <v>2077920.53</v>
          </cell>
          <cell r="H37">
            <v>315667</v>
          </cell>
          <cell r="J37">
            <v>315667</v>
          </cell>
          <cell r="K37">
            <v>2393587.5299999998</v>
          </cell>
        </row>
        <row r="38">
          <cell r="A38">
            <v>37</v>
          </cell>
          <cell r="B38" t="str">
            <v>Разград</v>
          </cell>
          <cell r="C38">
            <v>1726211001</v>
          </cell>
          <cell r="D38">
            <v>170176</v>
          </cell>
          <cell r="E38" t="str">
            <v>МБАЛ Св. Иван Рилски - Разград  АД</v>
          </cell>
          <cell r="F38">
            <v>4635</v>
          </cell>
          <cell r="G38">
            <v>782769.24</v>
          </cell>
          <cell r="H38">
            <v>220444</v>
          </cell>
          <cell r="J38">
            <v>220444</v>
          </cell>
          <cell r="K38">
            <v>1702383.24</v>
          </cell>
        </row>
        <row r="39">
          <cell r="A39">
            <v>38</v>
          </cell>
          <cell r="B39" t="str">
            <v>Русе</v>
          </cell>
          <cell r="C39">
            <v>1827211001</v>
          </cell>
          <cell r="D39">
            <v>180345</v>
          </cell>
          <cell r="E39" t="str">
            <v>МБАЛ - Русе АД</v>
          </cell>
          <cell r="F39">
            <v>7715</v>
          </cell>
          <cell r="G39">
            <v>2690164.29</v>
          </cell>
          <cell r="H39">
            <v>426448</v>
          </cell>
          <cell r="J39">
            <v>426448</v>
          </cell>
          <cell r="K39">
            <v>3116612.29</v>
          </cell>
        </row>
        <row r="40">
          <cell r="A40">
            <v>39</v>
          </cell>
          <cell r="B40" t="str">
            <v>Силистра</v>
          </cell>
          <cell r="C40">
            <v>1931211001</v>
          </cell>
          <cell r="D40">
            <v>190212</v>
          </cell>
          <cell r="E40" t="str">
            <v>МБАЛ Силистра АД</v>
          </cell>
          <cell r="F40">
            <v>4236</v>
          </cell>
          <cell r="G40">
            <v>1347452.95</v>
          </cell>
          <cell r="H40">
            <v>234904</v>
          </cell>
          <cell r="J40">
            <v>234904</v>
          </cell>
          <cell r="K40">
            <v>1582356.95</v>
          </cell>
        </row>
        <row r="41">
          <cell r="A41">
            <v>40</v>
          </cell>
          <cell r="B41" t="str">
            <v>Сливен</v>
          </cell>
          <cell r="C41">
            <v>2020211001</v>
          </cell>
          <cell r="D41">
            <v>200389</v>
          </cell>
          <cell r="E41" t="str">
            <v>МБАЛ Д-р  Ив. Селимински  АД</v>
          </cell>
          <cell r="F41">
            <v>7184</v>
          </cell>
          <cell r="G41">
            <v>2198476.9700000002</v>
          </cell>
          <cell r="H41">
            <v>346232.8</v>
          </cell>
          <cell r="J41">
            <v>346232.8</v>
          </cell>
          <cell r="K41">
            <v>2544709.77</v>
          </cell>
        </row>
        <row r="42">
          <cell r="A42">
            <v>41</v>
          </cell>
          <cell r="B42" t="str">
            <v>Смолян</v>
          </cell>
          <cell r="C42">
            <v>2109211202</v>
          </cell>
          <cell r="D42">
            <v>210235</v>
          </cell>
          <cell r="E42" t="str">
            <v>МБАЛ Д-р Братан Шукеров АД</v>
          </cell>
          <cell r="F42">
            <v>3239</v>
          </cell>
          <cell r="G42">
            <v>1037667.93</v>
          </cell>
          <cell r="H42">
            <v>117181</v>
          </cell>
          <cell r="J42">
            <v>117181</v>
          </cell>
          <cell r="K42">
            <v>1154848.93</v>
          </cell>
        </row>
        <row r="43">
          <cell r="A43">
            <v>42</v>
          </cell>
          <cell r="B43" t="str">
            <v>Стара Загора</v>
          </cell>
          <cell r="C43">
            <v>2431211002</v>
          </cell>
          <cell r="D43">
            <v>240875</v>
          </cell>
          <cell r="E43" t="str">
            <v>МБАЛ - Ст. Киркович</v>
          </cell>
          <cell r="F43">
            <v>7076</v>
          </cell>
          <cell r="G43">
            <v>2286432.08</v>
          </cell>
          <cell r="H43">
            <v>349048</v>
          </cell>
          <cell r="J43">
            <v>349048</v>
          </cell>
          <cell r="K43">
            <v>2635480.08</v>
          </cell>
        </row>
        <row r="44">
          <cell r="A44">
            <v>43</v>
          </cell>
          <cell r="B44" t="str">
            <v>Търговище</v>
          </cell>
          <cell r="C44">
            <v>2505211201</v>
          </cell>
          <cell r="D44">
            <v>250061</v>
          </cell>
          <cell r="E44" t="str">
            <v>МБАЛ - Търговище АД</v>
          </cell>
          <cell r="F44">
            <v>3255</v>
          </cell>
          <cell r="G44">
            <v>961641.59</v>
          </cell>
          <cell r="H44">
            <v>173448</v>
          </cell>
          <cell r="J44">
            <v>173448</v>
          </cell>
          <cell r="K44">
            <v>1135089.5900000001</v>
          </cell>
        </row>
        <row r="45">
          <cell r="A45">
            <v>44</v>
          </cell>
          <cell r="B45" t="str">
            <v>Хасково</v>
          </cell>
          <cell r="C45">
            <v>2634211001</v>
          </cell>
          <cell r="D45">
            <v>260437</v>
          </cell>
          <cell r="E45" t="str">
            <v>МБАЛ АД Хасково</v>
          </cell>
          <cell r="F45">
            <v>5669</v>
          </cell>
          <cell r="G45">
            <v>1890113.71</v>
          </cell>
          <cell r="H45">
            <v>269512</v>
          </cell>
          <cell r="J45">
            <v>269512</v>
          </cell>
          <cell r="K45">
            <v>2159625.71</v>
          </cell>
        </row>
        <row r="46">
          <cell r="A46">
            <v>45</v>
          </cell>
          <cell r="B46" t="str">
            <v>Шумен</v>
          </cell>
          <cell r="C46">
            <v>2730211001</v>
          </cell>
          <cell r="D46">
            <v>270302</v>
          </cell>
          <cell r="E46" t="str">
            <v>МБАЛ Шумен АД</v>
          </cell>
          <cell r="F46">
            <v>5200</v>
          </cell>
          <cell r="G46">
            <v>1700743.91</v>
          </cell>
          <cell r="H46">
            <v>257608</v>
          </cell>
          <cell r="J46">
            <v>257608</v>
          </cell>
          <cell r="K46">
            <v>1958351.91</v>
          </cell>
        </row>
        <row r="47">
          <cell r="A47">
            <v>46</v>
          </cell>
          <cell r="B47" t="str">
            <v>Ямбол</v>
          </cell>
          <cell r="C47">
            <v>2805211201</v>
          </cell>
          <cell r="D47">
            <v>280269</v>
          </cell>
          <cell r="E47" t="str">
            <v>МБАЛ Св. Пантелеймон АД</v>
          </cell>
          <cell r="F47">
            <v>5147</v>
          </cell>
          <cell r="G47">
            <v>1611895.65</v>
          </cell>
          <cell r="H47">
            <v>243821.55</v>
          </cell>
          <cell r="J47">
            <v>243821.55</v>
          </cell>
          <cell r="K47">
            <v>1855717.2</v>
          </cell>
        </row>
        <row r="48">
          <cell r="A48">
            <v>47</v>
          </cell>
          <cell r="B48" t="str">
            <v>Пазарджик</v>
          </cell>
          <cell r="C48">
            <v>1308212012</v>
          </cell>
          <cell r="K48">
            <v>0</v>
          </cell>
        </row>
        <row r="49">
          <cell r="A49">
            <v>48</v>
          </cell>
          <cell r="B49" t="str">
            <v>Габрово</v>
          </cell>
          <cell r="C49">
            <v>705212005</v>
          </cell>
          <cell r="D49">
            <v>70251</v>
          </cell>
          <cell r="E49" t="str">
            <v>СБАЛББ Габрово ЕООД</v>
          </cell>
          <cell r="F49">
            <v>642</v>
          </cell>
          <cell r="G49">
            <v>203681.19</v>
          </cell>
          <cell r="H49">
            <v>17159</v>
          </cell>
          <cell r="J49">
            <v>17159</v>
          </cell>
          <cell r="K49">
            <v>220840.19</v>
          </cell>
        </row>
        <row r="50">
          <cell r="A50">
            <v>49</v>
          </cell>
          <cell r="B50" t="str">
            <v>Ловеч</v>
          </cell>
          <cell r="C50">
            <v>1134212005</v>
          </cell>
          <cell r="D50">
            <v>111001</v>
          </cell>
          <cell r="E50" t="str">
            <v>СБАЛББ Троян ЕООД</v>
          </cell>
          <cell r="F50">
            <v>799</v>
          </cell>
          <cell r="G50">
            <v>254438.72</v>
          </cell>
          <cell r="H50">
            <v>25767</v>
          </cell>
          <cell r="J50">
            <v>25767</v>
          </cell>
          <cell r="K50">
            <v>280205.71999999997</v>
          </cell>
        </row>
        <row r="51">
          <cell r="A51">
            <v>50</v>
          </cell>
          <cell r="B51" t="str">
            <v>Сливен</v>
          </cell>
          <cell r="C51">
            <v>2020212007</v>
          </cell>
          <cell r="D51">
            <v>200383</v>
          </cell>
          <cell r="E51" t="str">
            <v>СБАЛББ - Сливен ЕООД</v>
          </cell>
          <cell r="F51">
            <v>617</v>
          </cell>
          <cell r="G51">
            <v>193820.66</v>
          </cell>
          <cell r="H51">
            <v>21408</v>
          </cell>
          <cell r="J51">
            <v>21408</v>
          </cell>
          <cell r="K51">
            <v>215228.66</v>
          </cell>
        </row>
        <row r="52">
          <cell r="A52">
            <v>51</v>
          </cell>
          <cell r="B52" t="str">
            <v>Перник</v>
          </cell>
          <cell r="C52">
            <v>1432212005</v>
          </cell>
          <cell r="D52">
            <v>140080</v>
          </cell>
          <cell r="E52" t="str">
            <v>СБАЛББ - Перник - ЕООД</v>
          </cell>
          <cell r="F52">
            <v>1003</v>
          </cell>
          <cell r="G52">
            <v>323582.19</v>
          </cell>
          <cell r="H52">
            <v>26966</v>
          </cell>
          <cell r="J52">
            <v>26966</v>
          </cell>
          <cell r="K52">
            <v>350548.19</v>
          </cell>
        </row>
        <row r="53">
          <cell r="A53">
            <v>52</v>
          </cell>
          <cell r="B53" t="str">
            <v>Габрово</v>
          </cell>
          <cell r="C53">
            <v>735212009</v>
          </cell>
          <cell r="K53">
            <v>0</v>
          </cell>
        </row>
        <row r="54">
          <cell r="A54">
            <v>53</v>
          </cell>
          <cell r="B54" t="str">
            <v>Стара Загора</v>
          </cell>
          <cell r="C54">
            <v>2422222016</v>
          </cell>
          <cell r="D54">
            <v>240883</v>
          </cell>
          <cell r="E54" t="str">
            <v>Специализирана болница за долекуване и продължително  лечение на белодробни болести - Радунци ЕООД</v>
          </cell>
          <cell r="F54">
            <v>30</v>
          </cell>
          <cell r="G54">
            <v>3638</v>
          </cell>
          <cell r="H54">
            <v>6406</v>
          </cell>
          <cell r="J54">
            <v>6406</v>
          </cell>
          <cell r="K54">
            <v>10044</v>
          </cell>
        </row>
        <row r="55">
          <cell r="A55">
            <v>54</v>
          </cell>
          <cell r="B55" t="str">
            <v>Враца</v>
          </cell>
          <cell r="C55">
            <v>633222014</v>
          </cell>
          <cell r="D55">
            <v>60004</v>
          </cell>
          <cell r="E55" t="str">
            <v>СБДПЛББ ЕООД гр. Роман</v>
          </cell>
          <cell r="F55">
            <v>980</v>
          </cell>
          <cell r="G55">
            <v>298821.78000000003</v>
          </cell>
          <cell r="H55">
            <v>41016</v>
          </cell>
          <cell r="J55">
            <v>41016</v>
          </cell>
          <cell r="K55">
            <v>339837.78</v>
          </cell>
        </row>
        <row r="56">
          <cell r="A56">
            <v>55</v>
          </cell>
          <cell r="B56" t="str">
            <v>София град</v>
          </cell>
          <cell r="C56">
            <v>2201222018</v>
          </cell>
          <cell r="D56">
            <v>220009</v>
          </cell>
          <cell r="E56" t="str">
            <v>СБДПЛРОДАБУЛ - ПРО - ЕАД</v>
          </cell>
          <cell r="F56">
            <v>54</v>
          </cell>
          <cell r="K56">
            <v>30723.75</v>
          </cell>
        </row>
        <row r="57">
          <cell r="A57">
            <v>56</v>
          </cell>
          <cell r="B57" t="str">
            <v>София град</v>
          </cell>
          <cell r="C57">
            <v>2201212017</v>
          </cell>
          <cell r="D57">
            <v>220789</v>
          </cell>
          <cell r="E57" t="str">
            <v>СБАЛТОСМ - ЕАД</v>
          </cell>
          <cell r="F57">
            <v>51</v>
          </cell>
          <cell r="G57">
            <v>22310</v>
          </cell>
          <cell r="H57">
            <v>2425</v>
          </cell>
          <cell r="J57">
            <v>2425</v>
          </cell>
          <cell r="K57">
            <v>24735</v>
          </cell>
        </row>
        <row r="58">
          <cell r="A58">
            <v>57</v>
          </cell>
          <cell r="B58" t="str">
            <v>Враца</v>
          </cell>
          <cell r="C58">
            <v>627212013</v>
          </cell>
          <cell r="D58">
            <v>60003</v>
          </cell>
          <cell r="E58" t="str">
            <v>СБРССЗ гр. Мездра</v>
          </cell>
          <cell r="F58">
            <v>768</v>
          </cell>
          <cell r="G58">
            <v>203693.18</v>
          </cell>
          <cell r="H58">
            <v>40980</v>
          </cell>
          <cell r="J58">
            <v>40980</v>
          </cell>
          <cell r="K58">
            <v>244673.18</v>
          </cell>
        </row>
        <row r="59">
          <cell r="A59">
            <v>58</v>
          </cell>
          <cell r="B59" t="str">
            <v>София град</v>
          </cell>
          <cell r="C59">
            <v>2201212014</v>
          </cell>
          <cell r="D59">
            <v>222691</v>
          </cell>
          <cell r="E59" t="str">
            <v>СБАЛИПБ Проф. Ив. Киров ЕАД</v>
          </cell>
          <cell r="F59">
            <v>826</v>
          </cell>
          <cell r="G59">
            <v>275959.27</v>
          </cell>
          <cell r="H59">
            <v>85428</v>
          </cell>
          <cell r="J59">
            <v>85428</v>
          </cell>
          <cell r="K59">
            <v>361387.27</v>
          </cell>
        </row>
        <row r="60">
          <cell r="A60">
            <v>59</v>
          </cell>
          <cell r="B60" t="str">
            <v>Бургас</v>
          </cell>
          <cell r="C60">
            <v>204232016</v>
          </cell>
          <cell r="K60">
            <v>0</v>
          </cell>
        </row>
        <row r="61">
          <cell r="A61">
            <v>60</v>
          </cell>
          <cell r="B61" t="str">
            <v>София град</v>
          </cell>
          <cell r="C61">
            <v>0</v>
          </cell>
          <cell r="K61">
            <v>0</v>
          </cell>
        </row>
        <row r="62">
          <cell r="A62">
            <v>61</v>
          </cell>
          <cell r="B62" t="str">
            <v>Добрич</v>
          </cell>
          <cell r="C62">
            <v>803232008</v>
          </cell>
          <cell r="K62">
            <v>0</v>
          </cell>
        </row>
        <row r="63">
          <cell r="A63">
            <v>62</v>
          </cell>
          <cell r="B63" t="str">
            <v>Сливен</v>
          </cell>
          <cell r="C63">
            <v>2011232009</v>
          </cell>
          <cell r="K63">
            <v>0</v>
          </cell>
        </row>
        <row r="64">
          <cell r="A64">
            <v>63</v>
          </cell>
          <cell r="B64" t="str">
            <v>Благоевград</v>
          </cell>
          <cell r="C64">
            <v>133232006</v>
          </cell>
          <cell r="K64">
            <v>0</v>
          </cell>
        </row>
        <row r="65">
          <cell r="A65">
            <v>64</v>
          </cell>
          <cell r="B65" t="str">
            <v>Стара Загора</v>
          </cell>
          <cell r="C65">
            <v>2431232006</v>
          </cell>
          <cell r="K65">
            <v>0</v>
          </cell>
        </row>
        <row r="66">
          <cell r="A66">
            <v>65</v>
          </cell>
          <cell r="B66" t="str">
            <v>Бургас</v>
          </cell>
          <cell r="C66">
            <v>215232014</v>
          </cell>
          <cell r="K66">
            <v>0</v>
          </cell>
        </row>
        <row r="67">
          <cell r="A67">
            <v>66</v>
          </cell>
          <cell r="B67" t="str">
            <v>Варна</v>
          </cell>
          <cell r="C67">
            <v>306232016</v>
          </cell>
          <cell r="K67">
            <v>0</v>
          </cell>
        </row>
        <row r="68">
          <cell r="A68">
            <v>67</v>
          </cell>
          <cell r="B68" t="str">
            <v>София град</v>
          </cell>
          <cell r="C68">
            <v>2201232029</v>
          </cell>
          <cell r="K68">
            <v>0</v>
          </cell>
        </row>
        <row r="69">
          <cell r="A69">
            <v>68</v>
          </cell>
          <cell r="B69" t="str">
            <v>Бургас</v>
          </cell>
          <cell r="C69">
            <v>227232015</v>
          </cell>
          <cell r="K69">
            <v>0</v>
          </cell>
        </row>
        <row r="70">
          <cell r="A70">
            <v>69</v>
          </cell>
          <cell r="B70" t="str">
            <v>София област</v>
          </cell>
          <cell r="C70">
            <v>2301332012</v>
          </cell>
          <cell r="D70">
            <v>230407</v>
          </cell>
          <cell r="E70" t="str">
            <v>ОДПФЗС - София област ЕООД</v>
          </cell>
          <cell r="F70">
            <v>49</v>
          </cell>
          <cell r="K70">
            <v>17008</v>
          </cell>
        </row>
        <row r="71">
          <cell r="A71">
            <v>70</v>
          </cell>
          <cell r="B71" t="str">
            <v>София област</v>
          </cell>
          <cell r="C71">
            <v>2301332014</v>
          </cell>
          <cell r="K71">
            <v>0</v>
          </cell>
        </row>
        <row r="72">
          <cell r="A72">
            <v>71</v>
          </cell>
          <cell r="B72" t="str">
            <v>София област</v>
          </cell>
          <cell r="C72">
            <v>2301332015</v>
          </cell>
          <cell r="K72">
            <v>0</v>
          </cell>
        </row>
        <row r="73">
          <cell r="A73">
            <v>71</v>
          </cell>
          <cell r="B73" t="str">
            <v>София област</v>
          </cell>
          <cell r="C73">
            <v>2301332015</v>
          </cell>
          <cell r="D73">
            <v>230143</v>
          </cell>
          <cell r="E73" t="str">
            <v>ОДКВЗС София област ЕООД</v>
          </cell>
          <cell r="K73">
            <v>0</v>
          </cell>
        </row>
        <row r="74">
          <cell r="A74">
            <v>72</v>
          </cell>
          <cell r="B74" t="str">
            <v>София област</v>
          </cell>
          <cell r="C74">
            <v>2301334016</v>
          </cell>
          <cell r="D74">
            <v>230273</v>
          </cell>
          <cell r="E74" t="str">
            <v>ОДОЗС София област  ЕООД</v>
          </cell>
          <cell r="F74">
            <v>205</v>
          </cell>
          <cell r="G74">
            <v>70811.89</v>
          </cell>
          <cell r="H74">
            <v>0</v>
          </cell>
          <cell r="I74">
            <v>850</v>
          </cell>
          <cell r="J74">
            <v>850</v>
          </cell>
          <cell r="K74">
            <v>71661.89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деца"/>
      <sheetName val="възрастни"/>
      <sheetName val="kluth"/>
    </sheetNames>
    <sheetDataSet>
      <sheetData sheetId="0"/>
      <sheetData sheetId="1" refreshError="1"/>
      <sheetData sheetId="2">
        <row r="8">
          <cell r="B8">
            <v>2404112002</v>
          </cell>
          <cell r="C8">
            <v>5707227726</v>
          </cell>
          <cell r="D8" t="str">
            <v>ИППСП</v>
          </cell>
          <cell r="E8" t="str">
            <v>24-0010</v>
          </cell>
          <cell r="F8" t="str">
            <v>24.01.2001</v>
          </cell>
          <cell r="G8">
            <v>521</v>
          </cell>
          <cell r="H8">
            <v>3780</v>
          </cell>
          <cell r="I8">
            <v>7</v>
          </cell>
          <cell r="J8">
            <v>35</v>
          </cell>
        </row>
        <row r="9">
          <cell r="B9">
            <v>2404112004</v>
          </cell>
          <cell r="C9">
            <v>5703314606</v>
          </cell>
          <cell r="D9" t="str">
            <v>ИППСП</v>
          </cell>
          <cell r="E9" t="str">
            <v>24-0009</v>
          </cell>
          <cell r="F9" t="str">
            <v>29.01.2001</v>
          </cell>
          <cell r="G9">
            <v>530</v>
          </cell>
          <cell r="H9">
            <v>2502</v>
          </cell>
          <cell r="I9">
            <v>5</v>
          </cell>
          <cell r="J9">
            <v>30</v>
          </cell>
        </row>
        <row r="10">
          <cell r="B10">
            <v>2404112005</v>
          </cell>
          <cell r="C10">
            <v>6910014685</v>
          </cell>
          <cell r="D10" t="str">
            <v>ИППСП</v>
          </cell>
          <cell r="E10" t="str">
            <v>24-0566</v>
          </cell>
          <cell r="F10" t="str">
            <v>07.02.2001</v>
          </cell>
          <cell r="G10">
            <v>70</v>
          </cell>
          <cell r="H10">
            <v>350</v>
          </cell>
          <cell r="I10">
            <v>0</v>
          </cell>
          <cell r="J10">
            <v>15</v>
          </cell>
        </row>
        <row r="11">
          <cell r="B11" t="str">
            <v>х</v>
          </cell>
          <cell r="C11" t="str">
            <v>х</v>
          </cell>
          <cell r="D11" t="str">
            <v>х</v>
          </cell>
          <cell r="E11" t="str">
            <v>х</v>
          </cell>
          <cell r="F11" t="str">
            <v>х</v>
          </cell>
        </row>
        <row r="12">
          <cell r="B12" t="str">
            <v>х</v>
          </cell>
          <cell r="C12" t="str">
            <v>х</v>
          </cell>
          <cell r="D12" t="str">
            <v>х</v>
          </cell>
          <cell r="E12" t="str">
            <v>х</v>
          </cell>
          <cell r="F12" t="str">
            <v>х</v>
          </cell>
        </row>
        <row r="13">
          <cell r="B13" t="str">
            <v>х</v>
          </cell>
          <cell r="C13" t="str">
            <v>х</v>
          </cell>
          <cell r="D13" t="str">
            <v>х</v>
          </cell>
          <cell r="E13" t="str">
            <v>х</v>
          </cell>
          <cell r="F13" t="str">
            <v>х</v>
          </cell>
        </row>
        <row r="14">
          <cell r="B14">
            <v>2407112001</v>
          </cell>
          <cell r="C14">
            <v>4309093506</v>
          </cell>
          <cell r="D14" t="str">
            <v>ИППСП</v>
          </cell>
          <cell r="E14" t="str">
            <v>24-0130</v>
          </cell>
          <cell r="F14" t="str">
            <v>24.01.2001</v>
          </cell>
          <cell r="G14">
            <v>225</v>
          </cell>
          <cell r="H14">
            <v>1909</v>
          </cell>
          <cell r="I14">
            <v>5</v>
          </cell>
          <cell r="J14">
            <v>30</v>
          </cell>
        </row>
        <row r="15">
          <cell r="B15">
            <v>2407112004</v>
          </cell>
          <cell r="C15">
            <v>6508097576</v>
          </cell>
          <cell r="D15" t="str">
            <v>ИППСП</v>
          </cell>
          <cell r="E15" t="str">
            <v>24-019</v>
          </cell>
          <cell r="F15">
            <v>36918</v>
          </cell>
          <cell r="G15">
            <v>254</v>
          </cell>
          <cell r="H15">
            <v>1143</v>
          </cell>
          <cell r="I15">
            <v>5</v>
          </cell>
          <cell r="J15">
            <v>20</v>
          </cell>
        </row>
        <row r="16">
          <cell r="B16">
            <v>2407112002</v>
          </cell>
          <cell r="C16">
            <v>6905257525</v>
          </cell>
          <cell r="D16" t="str">
            <v>ИППСП</v>
          </cell>
          <cell r="E16" t="str">
            <v>24-0415</v>
          </cell>
          <cell r="F16">
            <v>36921</v>
          </cell>
          <cell r="G16">
            <v>472</v>
          </cell>
          <cell r="H16">
            <v>2170</v>
          </cell>
          <cell r="I16">
            <v>7</v>
          </cell>
          <cell r="J16">
            <v>25</v>
          </cell>
        </row>
        <row r="17">
          <cell r="B17">
            <v>2407112007</v>
          </cell>
          <cell r="C17">
            <v>6502197557</v>
          </cell>
          <cell r="D17" t="str">
            <v>ИППСП</v>
          </cell>
          <cell r="E17" t="str">
            <v>24-0443</v>
          </cell>
          <cell r="F17">
            <v>36923</v>
          </cell>
          <cell r="G17">
            <v>258</v>
          </cell>
          <cell r="H17">
            <v>1150</v>
          </cell>
          <cell r="I17">
            <v>7</v>
          </cell>
          <cell r="J17">
            <v>20</v>
          </cell>
        </row>
        <row r="18">
          <cell r="B18">
            <v>2407112003</v>
          </cell>
          <cell r="C18">
            <v>4511286798</v>
          </cell>
          <cell r="D18" t="str">
            <v>ИППСП</v>
          </cell>
          <cell r="E18" t="str">
            <v>24-0450</v>
          </cell>
          <cell r="F18">
            <v>36923</v>
          </cell>
          <cell r="G18">
            <v>164</v>
          </cell>
          <cell r="H18">
            <v>982</v>
          </cell>
          <cell r="I18">
            <v>7</v>
          </cell>
          <cell r="J18">
            <v>20</v>
          </cell>
        </row>
        <row r="19">
          <cell r="B19">
            <v>2407112005</v>
          </cell>
          <cell r="C19">
            <v>6103147685</v>
          </cell>
          <cell r="D19" t="str">
            <v>ИППСП</v>
          </cell>
          <cell r="E19" t="str">
            <v>24-0259</v>
          </cell>
          <cell r="F19">
            <v>36923</v>
          </cell>
          <cell r="G19">
            <v>490</v>
          </cell>
          <cell r="H19">
            <v>1766</v>
          </cell>
          <cell r="I19">
            <v>5</v>
          </cell>
          <cell r="J19">
            <v>30</v>
          </cell>
        </row>
        <row r="20">
          <cell r="B20">
            <v>2407112009</v>
          </cell>
          <cell r="C20">
            <v>3205297569</v>
          </cell>
          <cell r="D20" t="str">
            <v>ИППСП</v>
          </cell>
          <cell r="E20" t="str">
            <v>24-0449</v>
          </cell>
          <cell r="F20">
            <v>36923</v>
          </cell>
          <cell r="G20">
            <v>37</v>
          </cell>
          <cell r="H20">
            <v>509</v>
          </cell>
          <cell r="I20">
            <v>2</v>
          </cell>
          <cell r="J20">
            <v>15</v>
          </cell>
        </row>
        <row r="21">
          <cell r="B21">
            <v>2407112008</v>
          </cell>
          <cell r="C21">
            <v>7110127576</v>
          </cell>
          <cell r="D21" t="str">
            <v>ИППСП</v>
          </cell>
          <cell r="E21" t="str">
            <v>24-0545</v>
          </cell>
          <cell r="F21">
            <v>36928</v>
          </cell>
          <cell r="G21">
            <v>145</v>
          </cell>
          <cell r="H21">
            <v>956</v>
          </cell>
          <cell r="I21">
            <v>7</v>
          </cell>
          <cell r="J21">
            <v>18</v>
          </cell>
        </row>
        <row r="22">
          <cell r="B22">
            <v>2407112006</v>
          </cell>
          <cell r="C22">
            <v>7001032540</v>
          </cell>
          <cell r="D22" t="str">
            <v>ИППСП</v>
          </cell>
          <cell r="E22" t="str">
            <v>24-0537</v>
          </cell>
          <cell r="F22">
            <v>36928</v>
          </cell>
          <cell r="G22">
            <v>67</v>
          </cell>
          <cell r="H22">
            <v>288</v>
          </cell>
          <cell r="I22">
            <v>7</v>
          </cell>
          <cell r="J22">
            <v>15</v>
          </cell>
        </row>
        <row r="23">
          <cell r="B23" t="str">
            <v>х</v>
          </cell>
          <cell r="C23" t="str">
            <v>х</v>
          </cell>
          <cell r="D23" t="str">
            <v>х</v>
          </cell>
          <cell r="E23" t="str">
            <v>х</v>
          </cell>
          <cell r="F23" t="str">
            <v>х</v>
          </cell>
        </row>
        <row r="24">
          <cell r="B24" t="str">
            <v>х</v>
          </cell>
          <cell r="C24" t="str">
            <v>х</v>
          </cell>
          <cell r="D24" t="str">
            <v>х</v>
          </cell>
          <cell r="E24" t="str">
            <v>х</v>
          </cell>
          <cell r="F24" t="str">
            <v>х</v>
          </cell>
        </row>
        <row r="25">
          <cell r="B25" t="str">
            <v>х</v>
          </cell>
          <cell r="C25" t="str">
            <v>х</v>
          </cell>
          <cell r="D25" t="str">
            <v>х</v>
          </cell>
          <cell r="E25" t="str">
            <v>х</v>
          </cell>
          <cell r="F25" t="str">
            <v>х</v>
          </cell>
        </row>
        <row r="26">
          <cell r="B26">
            <v>2412112043</v>
          </cell>
          <cell r="C26">
            <v>6308256840</v>
          </cell>
          <cell r="D26" t="str">
            <v>ИППСП</v>
          </cell>
          <cell r="E26" t="str">
            <v>14-540</v>
          </cell>
          <cell r="F26">
            <v>36913</v>
          </cell>
          <cell r="G26">
            <v>300</v>
          </cell>
          <cell r="H26">
            <v>681</v>
          </cell>
          <cell r="I26">
            <v>7</v>
          </cell>
          <cell r="J26">
            <v>15</v>
          </cell>
        </row>
        <row r="27">
          <cell r="B27">
            <v>2412112061</v>
          </cell>
          <cell r="C27">
            <v>5809037523</v>
          </cell>
          <cell r="D27" t="str">
            <v>ИППСП</v>
          </cell>
          <cell r="E27" t="str">
            <v>24-0023</v>
          </cell>
          <cell r="F27">
            <v>36915</v>
          </cell>
          <cell r="G27">
            <v>58</v>
          </cell>
          <cell r="H27">
            <v>1105</v>
          </cell>
          <cell r="I27">
            <v>7</v>
          </cell>
          <cell r="J27">
            <v>20</v>
          </cell>
        </row>
        <row r="28">
          <cell r="B28">
            <v>2412112035</v>
          </cell>
          <cell r="C28">
            <v>6009077597</v>
          </cell>
          <cell r="D28" t="str">
            <v>ИППСП</v>
          </cell>
          <cell r="E28" t="str">
            <v>24-0021</v>
          </cell>
          <cell r="F28">
            <v>36915</v>
          </cell>
          <cell r="G28">
            <v>171</v>
          </cell>
          <cell r="H28">
            <v>873</v>
          </cell>
          <cell r="I28">
            <v>7</v>
          </cell>
          <cell r="J28">
            <v>20</v>
          </cell>
        </row>
        <row r="29">
          <cell r="B29">
            <v>2412112064</v>
          </cell>
          <cell r="C29">
            <v>3606107797</v>
          </cell>
          <cell r="D29" t="str">
            <v>ИППСП</v>
          </cell>
          <cell r="E29" t="str">
            <v>24-0117</v>
          </cell>
          <cell r="F29">
            <v>36916</v>
          </cell>
          <cell r="G29">
            <v>100</v>
          </cell>
          <cell r="H29">
            <v>500</v>
          </cell>
          <cell r="I29">
            <v>5</v>
          </cell>
          <cell r="J29">
            <v>15</v>
          </cell>
        </row>
        <row r="30">
          <cell r="B30">
            <v>2412112011</v>
          </cell>
          <cell r="C30">
            <v>6609107610</v>
          </cell>
          <cell r="D30" t="str">
            <v>ИППСП</v>
          </cell>
          <cell r="E30" t="str">
            <v>24-0216</v>
          </cell>
          <cell r="F30">
            <v>36917</v>
          </cell>
          <cell r="G30">
            <v>240</v>
          </cell>
          <cell r="H30">
            <v>960</v>
          </cell>
          <cell r="I30">
            <v>7</v>
          </cell>
          <cell r="J30">
            <v>20</v>
          </cell>
        </row>
        <row r="31">
          <cell r="B31">
            <v>2412112056</v>
          </cell>
          <cell r="C31">
            <v>5303097614</v>
          </cell>
          <cell r="D31" t="str">
            <v>ИППСП</v>
          </cell>
          <cell r="E31" t="str">
            <v>24-0212</v>
          </cell>
          <cell r="F31">
            <v>36917</v>
          </cell>
          <cell r="G31">
            <v>111</v>
          </cell>
          <cell r="H31">
            <v>800</v>
          </cell>
          <cell r="I31">
            <v>5</v>
          </cell>
          <cell r="J31">
            <v>15</v>
          </cell>
        </row>
        <row r="32">
          <cell r="B32">
            <v>2412112047</v>
          </cell>
          <cell r="C32">
            <v>5011117683</v>
          </cell>
          <cell r="D32" t="str">
            <v>ИППСП</v>
          </cell>
          <cell r="E32" t="str">
            <v>24-0265</v>
          </cell>
          <cell r="F32">
            <v>36916</v>
          </cell>
          <cell r="G32">
            <v>150</v>
          </cell>
          <cell r="H32">
            <v>1350</v>
          </cell>
          <cell r="I32">
            <v>7</v>
          </cell>
          <cell r="J32">
            <v>20</v>
          </cell>
        </row>
        <row r="33">
          <cell r="B33">
            <v>2412112046</v>
          </cell>
          <cell r="C33">
            <v>5610117675</v>
          </cell>
          <cell r="D33" t="str">
            <v>ИППСП</v>
          </cell>
          <cell r="E33" t="str">
            <v>24-0266</v>
          </cell>
          <cell r="F33">
            <v>36916</v>
          </cell>
          <cell r="G33">
            <v>60</v>
          </cell>
          <cell r="H33">
            <v>800</v>
          </cell>
          <cell r="I33">
            <v>7</v>
          </cell>
          <cell r="J33">
            <v>15</v>
          </cell>
        </row>
        <row r="34">
          <cell r="B34">
            <v>2412112002</v>
          </cell>
          <cell r="C34">
            <v>5902044479</v>
          </cell>
          <cell r="D34" t="str">
            <v>ИППСП</v>
          </cell>
          <cell r="E34" t="str">
            <v>24-0230</v>
          </cell>
          <cell r="F34">
            <v>36917</v>
          </cell>
          <cell r="G34">
            <v>80</v>
          </cell>
          <cell r="H34">
            <v>380</v>
          </cell>
          <cell r="I34">
            <v>5</v>
          </cell>
          <cell r="J34">
            <v>10</v>
          </cell>
        </row>
        <row r="35">
          <cell r="B35">
            <v>2412112052</v>
          </cell>
          <cell r="C35">
            <v>4708027649</v>
          </cell>
          <cell r="D35" t="str">
            <v>ИППСП</v>
          </cell>
          <cell r="E35" t="str">
            <v>24-0219</v>
          </cell>
          <cell r="F35">
            <v>36917</v>
          </cell>
          <cell r="G35">
            <v>150</v>
          </cell>
          <cell r="H35">
            <v>900</v>
          </cell>
          <cell r="I35">
            <v>7</v>
          </cell>
          <cell r="J35">
            <v>15</v>
          </cell>
        </row>
        <row r="36">
          <cell r="B36">
            <v>2412112012</v>
          </cell>
          <cell r="C36">
            <v>5811237651</v>
          </cell>
          <cell r="D36" t="str">
            <v>ИППСП</v>
          </cell>
          <cell r="E36" t="str">
            <v>24-0217</v>
          </cell>
          <cell r="F36">
            <v>36917</v>
          </cell>
          <cell r="G36">
            <v>40</v>
          </cell>
          <cell r="H36">
            <v>200</v>
          </cell>
          <cell r="I36">
            <v>2</v>
          </cell>
          <cell r="J36">
            <v>8</v>
          </cell>
        </row>
        <row r="37">
          <cell r="B37">
            <v>2412112063</v>
          </cell>
          <cell r="C37">
            <v>5610037651</v>
          </cell>
          <cell r="D37" t="str">
            <v>ИППСП</v>
          </cell>
          <cell r="E37" t="str">
            <v>24-0218</v>
          </cell>
          <cell r="F37">
            <v>36917</v>
          </cell>
          <cell r="G37">
            <v>120</v>
          </cell>
          <cell r="H37">
            <v>800</v>
          </cell>
          <cell r="I37">
            <v>5</v>
          </cell>
          <cell r="J37">
            <v>15</v>
          </cell>
        </row>
        <row r="38">
          <cell r="B38">
            <v>2412112010</v>
          </cell>
          <cell r="C38">
            <v>5705057636</v>
          </cell>
          <cell r="D38" t="str">
            <v>ИППСП</v>
          </cell>
          <cell r="E38" t="str">
            <v>24-0214</v>
          </cell>
          <cell r="F38">
            <v>36917</v>
          </cell>
          <cell r="G38">
            <v>62</v>
          </cell>
          <cell r="H38">
            <v>405</v>
          </cell>
          <cell r="I38">
            <v>5</v>
          </cell>
          <cell r="J38">
            <v>15</v>
          </cell>
        </row>
        <row r="39">
          <cell r="B39">
            <v>2412112021</v>
          </cell>
          <cell r="C39">
            <v>5704147592</v>
          </cell>
          <cell r="D39" t="str">
            <v>ИППСП</v>
          </cell>
          <cell r="E39" t="str">
            <v>24-0293</v>
          </cell>
          <cell r="F39">
            <v>36918</v>
          </cell>
          <cell r="G39">
            <v>320</v>
          </cell>
          <cell r="H39">
            <v>1542</v>
          </cell>
          <cell r="I39">
            <v>7</v>
          </cell>
          <cell r="J39">
            <v>20</v>
          </cell>
        </row>
        <row r="40">
          <cell r="B40">
            <v>2412112042</v>
          </cell>
          <cell r="C40">
            <v>5804277579</v>
          </cell>
          <cell r="D40" t="str">
            <v>ИППСП</v>
          </cell>
          <cell r="E40" t="str">
            <v>24-0289</v>
          </cell>
          <cell r="F40">
            <v>36918</v>
          </cell>
          <cell r="G40">
            <v>800</v>
          </cell>
          <cell r="H40">
            <v>1200</v>
          </cell>
          <cell r="I40">
            <v>7</v>
          </cell>
          <cell r="J40">
            <v>15</v>
          </cell>
        </row>
        <row r="41">
          <cell r="B41">
            <v>2412112041</v>
          </cell>
          <cell r="C41">
            <v>6004167656</v>
          </cell>
          <cell r="D41" t="str">
            <v>ИППСП</v>
          </cell>
          <cell r="E41" t="str">
            <v>24-0287</v>
          </cell>
          <cell r="F41">
            <v>36918</v>
          </cell>
          <cell r="G41">
            <v>200</v>
          </cell>
          <cell r="H41">
            <v>800</v>
          </cell>
          <cell r="I41">
            <v>7</v>
          </cell>
          <cell r="J41">
            <v>15</v>
          </cell>
        </row>
        <row r="42">
          <cell r="B42">
            <v>2412112028</v>
          </cell>
          <cell r="C42">
            <v>7412167630</v>
          </cell>
          <cell r="D42" t="str">
            <v>ИППСП</v>
          </cell>
          <cell r="E42" t="str">
            <v>24-0228</v>
          </cell>
          <cell r="F42">
            <v>36917</v>
          </cell>
          <cell r="G42">
            <v>401</v>
          </cell>
          <cell r="H42">
            <v>1610</v>
          </cell>
          <cell r="I42">
            <v>7</v>
          </cell>
          <cell r="J42">
            <v>20</v>
          </cell>
        </row>
        <row r="43">
          <cell r="B43">
            <v>2412112013</v>
          </cell>
          <cell r="C43">
            <v>5803047648</v>
          </cell>
          <cell r="D43" t="str">
            <v>ИППСП</v>
          </cell>
          <cell r="E43" t="str">
            <v>24-0288</v>
          </cell>
          <cell r="F43">
            <v>36918</v>
          </cell>
          <cell r="G43">
            <v>90</v>
          </cell>
          <cell r="H43">
            <v>380</v>
          </cell>
          <cell r="I43">
            <v>5</v>
          </cell>
          <cell r="J43">
            <v>15</v>
          </cell>
        </row>
        <row r="44">
          <cell r="B44">
            <v>2412112048</v>
          </cell>
          <cell r="C44">
            <v>5806087773</v>
          </cell>
          <cell r="D44" t="str">
            <v>ИППСП</v>
          </cell>
          <cell r="E44" t="str">
            <v>24-0109</v>
          </cell>
          <cell r="F44">
            <v>36916</v>
          </cell>
          <cell r="G44">
            <v>65</v>
          </cell>
          <cell r="H44">
            <v>522</v>
          </cell>
          <cell r="I44">
            <v>0</v>
          </cell>
          <cell r="J44">
            <v>20</v>
          </cell>
        </row>
        <row r="45">
          <cell r="B45">
            <v>2412112024</v>
          </cell>
          <cell r="C45">
            <v>5505037669</v>
          </cell>
          <cell r="D45" t="str">
            <v>ИППСП</v>
          </cell>
          <cell r="E45" t="str">
            <v>24-0105</v>
          </cell>
          <cell r="F45">
            <v>36916</v>
          </cell>
          <cell r="G45">
            <v>90</v>
          </cell>
          <cell r="H45">
            <v>1300</v>
          </cell>
          <cell r="I45">
            <v>5</v>
          </cell>
          <cell r="J45">
            <v>20</v>
          </cell>
        </row>
        <row r="46">
          <cell r="B46">
            <v>2412112027</v>
          </cell>
          <cell r="C46">
            <v>5801217880</v>
          </cell>
          <cell r="D46" t="str">
            <v>ИППСП</v>
          </cell>
          <cell r="E46" t="str">
            <v>24-0034</v>
          </cell>
          <cell r="F46">
            <v>36914</v>
          </cell>
          <cell r="G46">
            <v>266</v>
          </cell>
          <cell r="H46">
            <v>1400</v>
          </cell>
          <cell r="I46">
            <v>7</v>
          </cell>
          <cell r="J46">
            <v>20</v>
          </cell>
        </row>
        <row r="47">
          <cell r="B47">
            <v>2412112045</v>
          </cell>
          <cell r="C47">
            <v>6107027610</v>
          </cell>
          <cell r="D47" t="str">
            <v>ИППСП</v>
          </cell>
          <cell r="E47" t="str">
            <v>24-038</v>
          </cell>
          <cell r="F47">
            <v>36914</v>
          </cell>
          <cell r="G47">
            <v>0</v>
          </cell>
          <cell r="H47">
            <v>758</v>
          </cell>
          <cell r="I47">
            <v>0</v>
          </cell>
          <cell r="J47">
            <v>20</v>
          </cell>
        </row>
        <row r="48">
          <cell r="B48">
            <v>2412112049</v>
          </cell>
          <cell r="C48">
            <v>7105047579</v>
          </cell>
          <cell r="D48" t="str">
            <v>ИППСП</v>
          </cell>
          <cell r="E48" t="str">
            <v>24-0037</v>
          </cell>
          <cell r="F48">
            <v>36914</v>
          </cell>
          <cell r="G48">
            <v>78</v>
          </cell>
          <cell r="H48">
            <v>750</v>
          </cell>
          <cell r="I48">
            <v>7</v>
          </cell>
          <cell r="J48">
            <v>15</v>
          </cell>
        </row>
        <row r="49">
          <cell r="B49">
            <v>2412112009</v>
          </cell>
          <cell r="C49">
            <v>5811302192</v>
          </cell>
          <cell r="D49" t="str">
            <v>ИППСП</v>
          </cell>
          <cell r="E49" t="str">
            <v>24-0110</v>
          </cell>
          <cell r="F49">
            <v>36916</v>
          </cell>
          <cell r="G49">
            <v>278</v>
          </cell>
          <cell r="H49">
            <v>585</v>
          </cell>
          <cell r="I49">
            <v>7</v>
          </cell>
          <cell r="J49">
            <v>15</v>
          </cell>
        </row>
        <row r="50">
          <cell r="B50">
            <v>2412112029</v>
          </cell>
          <cell r="C50">
            <v>5505311912</v>
          </cell>
          <cell r="D50" t="str">
            <v>ИППСП</v>
          </cell>
          <cell r="E50" t="str">
            <v>24-0119</v>
          </cell>
          <cell r="F50">
            <v>36916</v>
          </cell>
          <cell r="G50">
            <v>424</v>
          </cell>
          <cell r="H50">
            <v>1409</v>
          </cell>
          <cell r="I50">
            <v>7</v>
          </cell>
          <cell r="J50">
            <v>25</v>
          </cell>
        </row>
        <row r="51">
          <cell r="B51">
            <v>2412112020</v>
          </cell>
          <cell r="C51">
            <v>6105274478</v>
          </cell>
          <cell r="D51" t="str">
            <v>ИППСП</v>
          </cell>
          <cell r="E51" t="str">
            <v>24-006</v>
          </cell>
          <cell r="F51">
            <v>36914</v>
          </cell>
          <cell r="G51">
            <v>348</v>
          </cell>
          <cell r="H51">
            <v>762</v>
          </cell>
          <cell r="I51">
            <v>7</v>
          </cell>
          <cell r="J51">
            <v>15</v>
          </cell>
        </row>
        <row r="52">
          <cell r="B52">
            <v>2412112033</v>
          </cell>
          <cell r="C52">
            <v>7505266118</v>
          </cell>
          <cell r="D52" t="str">
            <v>ИППСП</v>
          </cell>
          <cell r="E52" t="str">
            <v>24-0209</v>
          </cell>
          <cell r="F52">
            <v>36919</v>
          </cell>
          <cell r="G52">
            <v>172</v>
          </cell>
          <cell r="H52">
            <v>717</v>
          </cell>
          <cell r="I52">
            <v>7</v>
          </cell>
          <cell r="J52">
            <v>15</v>
          </cell>
        </row>
        <row r="53">
          <cell r="B53">
            <v>2412112034</v>
          </cell>
          <cell r="C53">
            <v>7504176175</v>
          </cell>
          <cell r="D53" t="str">
            <v>ИППСП</v>
          </cell>
          <cell r="E53" t="str">
            <v>24-0210</v>
          </cell>
          <cell r="F53">
            <v>36919</v>
          </cell>
          <cell r="G53">
            <v>186</v>
          </cell>
          <cell r="H53">
            <v>760</v>
          </cell>
          <cell r="I53">
            <v>7</v>
          </cell>
          <cell r="J53">
            <v>15</v>
          </cell>
        </row>
        <row r="54">
          <cell r="B54">
            <v>2412112059</v>
          </cell>
          <cell r="C54">
            <v>7401017622</v>
          </cell>
          <cell r="D54" t="str">
            <v>ИППСП</v>
          </cell>
          <cell r="E54" t="str">
            <v>24-0211</v>
          </cell>
          <cell r="F54">
            <v>36919</v>
          </cell>
          <cell r="G54">
            <v>113</v>
          </cell>
          <cell r="H54">
            <v>391</v>
          </cell>
          <cell r="I54">
            <v>7</v>
          </cell>
          <cell r="J54">
            <v>15</v>
          </cell>
        </row>
        <row r="55">
          <cell r="B55">
            <v>2412112044</v>
          </cell>
          <cell r="C55">
            <v>4101277747</v>
          </cell>
          <cell r="D55" t="str">
            <v>ИППСП</v>
          </cell>
          <cell r="E55" t="str">
            <v>24-0368</v>
          </cell>
          <cell r="F55">
            <v>36919</v>
          </cell>
          <cell r="G55">
            <v>44</v>
          </cell>
          <cell r="H55">
            <v>1129</v>
          </cell>
          <cell r="I55">
            <v>0</v>
          </cell>
          <cell r="J55">
            <v>20</v>
          </cell>
        </row>
        <row r="56">
          <cell r="B56">
            <v>2412112036</v>
          </cell>
          <cell r="C56">
            <v>5005017875</v>
          </cell>
          <cell r="D56" t="str">
            <v>ИППСП</v>
          </cell>
          <cell r="E56" t="str">
            <v>24-0291</v>
          </cell>
          <cell r="F56">
            <v>36918</v>
          </cell>
          <cell r="G56">
            <v>144</v>
          </cell>
          <cell r="H56">
            <v>1171</v>
          </cell>
          <cell r="I56">
            <v>5</v>
          </cell>
          <cell r="J56">
            <v>20</v>
          </cell>
        </row>
        <row r="57">
          <cell r="B57">
            <v>2412112037</v>
          </cell>
          <cell r="C57">
            <v>5009182841</v>
          </cell>
          <cell r="D57" t="str">
            <v>ИППСП</v>
          </cell>
          <cell r="E57" t="str">
            <v>24-0292</v>
          </cell>
          <cell r="F57">
            <v>36918</v>
          </cell>
          <cell r="G57">
            <v>268</v>
          </cell>
          <cell r="H57">
            <v>2232</v>
          </cell>
          <cell r="I57">
            <v>4</v>
          </cell>
          <cell r="J57">
            <v>26</v>
          </cell>
        </row>
        <row r="58">
          <cell r="B58">
            <v>2412112014</v>
          </cell>
          <cell r="C58">
            <v>6207087546</v>
          </cell>
          <cell r="D58" t="str">
            <v>ИППСП</v>
          </cell>
          <cell r="E58" t="str">
            <v>24-0016</v>
          </cell>
          <cell r="F58">
            <v>36915</v>
          </cell>
          <cell r="G58">
            <v>272</v>
          </cell>
          <cell r="H58">
            <v>1035</v>
          </cell>
          <cell r="I58">
            <v>7</v>
          </cell>
          <cell r="J58">
            <v>20</v>
          </cell>
        </row>
        <row r="59">
          <cell r="B59">
            <v>2412112023</v>
          </cell>
          <cell r="C59">
            <v>6609127690</v>
          </cell>
          <cell r="D59" t="str">
            <v>ИППСП</v>
          </cell>
          <cell r="E59" t="str">
            <v>24-033</v>
          </cell>
          <cell r="F59">
            <v>36914</v>
          </cell>
          <cell r="G59">
            <v>182</v>
          </cell>
          <cell r="H59">
            <v>956</v>
          </cell>
          <cell r="I59">
            <v>7</v>
          </cell>
          <cell r="J59">
            <v>20</v>
          </cell>
        </row>
        <row r="60">
          <cell r="B60">
            <v>2412112017</v>
          </cell>
          <cell r="C60">
            <v>6507017576</v>
          </cell>
          <cell r="D60" t="str">
            <v>ИППСП</v>
          </cell>
          <cell r="E60" t="str">
            <v>24-0039</v>
          </cell>
          <cell r="F60">
            <v>36914</v>
          </cell>
          <cell r="G60">
            <v>209</v>
          </cell>
          <cell r="H60">
            <v>956</v>
          </cell>
          <cell r="I60">
            <v>7</v>
          </cell>
          <cell r="J60">
            <v>18</v>
          </cell>
        </row>
        <row r="61">
          <cell r="B61">
            <v>2412112019</v>
          </cell>
          <cell r="C61">
            <v>5109197634</v>
          </cell>
          <cell r="D61" t="str">
            <v>ИППСП</v>
          </cell>
          <cell r="E61" t="str">
            <v>24-067</v>
          </cell>
          <cell r="F61">
            <v>36915</v>
          </cell>
          <cell r="G61">
            <v>286</v>
          </cell>
          <cell r="H61">
            <v>1585</v>
          </cell>
          <cell r="I61">
            <v>7</v>
          </cell>
          <cell r="J61">
            <v>20</v>
          </cell>
        </row>
        <row r="62">
          <cell r="B62">
            <v>2412112008</v>
          </cell>
          <cell r="C62">
            <v>6008284558</v>
          </cell>
          <cell r="D62" t="str">
            <v>ИППСП</v>
          </cell>
          <cell r="E62" t="str">
            <v>24-0254</v>
          </cell>
          <cell r="F62">
            <v>36921</v>
          </cell>
          <cell r="G62">
            <v>301</v>
          </cell>
          <cell r="H62">
            <v>623</v>
          </cell>
          <cell r="I62">
            <v>7</v>
          </cell>
          <cell r="J62">
            <v>15</v>
          </cell>
        </row>
        <row r="63">
          <cell r="B63">
            <v>2412112032</v>
          </cell>
          <cell r="C63">
            <v>4802181990</v>
          </cell>
          <cell r="D63" t="str">
            <v>ИППСП</v>
          </cell>
          <cell r="E63" t="str">
            <v>24-0237</v>
          </cell>
          <cell r="F63">
            <v>36921</v>
          </cell>
          <cell r="G63">
            <v>417</v>
          </cell>
          <cell r="H63">
            <v>547</v>
          </cell>
          <cell r="I63">
            <v>0</v>
          </cell>
          <cell r="J63">
            <v>20</v>
          </cell>
        </row>
        <row r="64">
          <cell r="B64">
            <v>2412112016</v>
          </cell>
          <cell r="C64">
            <v>5809037570</v>
          </cell>
          <cell r="D64" t="str">
            <v>ИППСП</v>
          </cell>
          <cell r="E64" t="str">
            <v>24-0152</v>
          </cell>
          <cell r="F64">
            <v>36921</v>
          </cell>
          <cell r="G64">
            <v>165</v>
          </cell>
          <cell r="H64">
            <v>772</v>
          </cell>
          <cell r="I64">
            <v>7</v>
          </cell>
          <cell r="J64">
            <v>15</v>
          </cell>
        </row>
        <row r="65">
          <cell r="B65" t="str">
            <v>2412112007</v>
          </cell>
          <cell r="C65" t="str">
            <v>5506158515</v>
          </cell>
          <cell r="D65" t="str">
            <v>ИППСП</v>
          </cell>
          <cell r="E65" t="str">
            <v>24-0377</v>
          </cell>
          <cell r="F65">
            <v>36921</v>
          </cell>
          <cell r="G65">
            <v>95</v>
          </cell>
          <cell r="H65">
            <v>382</v>
          </cell>
          <cell r="I65">
            <v>7</v>
          </cell>
          <cell r="J65">
            <v>15</v>
          </cell>
        </row>
        <row r="66">
          <cell r="B66" t="str">
            <v>2412112068</v>
          </cell>
          <cell r="C66" t="str">
            <v>2303257620</v>
          </cell>
          <cell r="D66" t="str">
            <v>ИППСП</v>
          </cell>
          <cell r="E66" t="str">
            <v>24-0156</v>
          </cell>
          <cell r="F66">
            <v>36920</v>
          </cell>
          <cell r="G66">
            <v>0</v>
          </cell>
          <cell r="H66">
            <v>93</v>
          </cell>
          <cell r="I66">
            <v>0</v>
          </cell>
          <cell r="J66">
            <v>10</v>
          </cell>
        </row>
        <row r="67">
          <cell r="B67">
            <v>2412112025</v>
          </cell>
          <cell r="C67">
            <v>5703047304</v>
          </cell>
          <cell r="D67" t="str">
            <v>ИППСП</v>
          </cell>
          <cell r="E67" t="str">
            <v>24-0429</v>
          </cell>
          <cell r="F67">
            <v>36922</v>
          </cell>
          <cell r="G67">
            <v>211</v>
          </cell>
          <cell r="H67">
            <v>762</v>
          </cell>
          <cell r="I67">
            <v>7</v>
          </cell>
          <cell r="J67">
            <v>20</v>
          </cell>
        </row>
        <row r="68">
          <cell r="B68">
            <v>2412112026</v>
          </cell>
          <cell r="C68">
            <v>5912141619</v>
          </cell>
          <cell r="D68" t="str">
            <v>ИППСП</v>
          </cell>
          <cell r="E68" t="str">
            <v>24-0424</v>
          </cell>
          <cell r="F68">
            <v>36922</v>
          </cell>
          <cell r="G68">
            <v>128</v>
          </cell>
          <cell r="H68">
            <v>370</v>
          </cell>
          <cell r="I68">
            <v>7</v>
          </cell>
          <cell r="J68">
            <v>15</v>
          </cell>
        </row>
        <row r="69">
          <cell r="B69">
            <v>2412112057</v>
          </cell>
          <cell r="C69">
            <v>4407251864</v>
          </cell>
          <cell r="D69" t="str">
            <v>ИППСП</v>
          </cell>
          <cell r="E69" t="str">
            <v>24-0342</v>
          </cell>
          <cell r="F69">
            <v>36922</v>
          </cell>
          <cell r="G69">
            <v>35</v>
          </cell>
          <cell r="H69">
            <v>340</v>
          </cell>
          <cell r="I69">
            <v>7</v>
          </cell>
          <cell r="J69">
            <v>10</v>
          </cell>
        </row>
        <row r="70">
          <cell r="B70">
            <v>2412112054</v>
          </cell>
          <cell r="C70">
            <v>5312107572</v>
          </cell>
          <cell r="D70" t="str">
            <v>ИППСП</v>
          </cell>
          <cell r="E70" t="str">
            <v>24-0268</v>
          </cell>
          <cell r="F70">
            <v>36922</v>
          </cell>
          <cell r="G70">
            <v>300</v>
          </cell>
          <cell r="H70">
            <v>800</v>
          </cell>
          <cell r="I70">
            <v>7</v>
          </cell>
          <cell r="J70">
            <v>20</v>
          </cell>
        </row>
        <row r="71">
          <cell r="B71">
            <v>2412112030</v>
          </cell>
          <cell r="C71">
            <v>7004227551</v>
          </cell>
          <cell r="D71" t="str">
            <v>ИППСП</v>
          </cell>
          <cell r="E71" t="str">
            <v>24-0452</v>
          </cell>
          <cell r="F71">
            <v>36922</v>
          </cell>
          <cell r="G71">
            <v>234</v>
          </cell>
          <cell r="H71">
            <v>580</v>
          </cell>
          <cell r="I71">
            <v>7</v>
          </cell>
          <cell r="J71">
            <v>15</v>
          </cell>
        </row>
        <row r="72">
          <cell r="B72">
            <v>2412112062</v>
          </cell>
          <cell r="C72">
            <v>6902052537</v>
          </cell>
          <cell r="D72" t="str">
            <v>ИППСП</v>
          </cell>
          <cell r="E72" t="str">
            <v>24-0434</v>
          </cell>
          <cell r="F72">
            <v>36922</v>
          </cell>
          <cell r="G72">
            <v>340</v>
          </cell>
          <cell r="H72">
            <v>650</v>
          </cell>
          <cell r="I72">
            <v>7</v>
          </cell>
          <cell r="J72">
            <v>20</v>
          </cell>
        </row>
        <row r="73">
          <cell r="B73">
            <v>2412112004</v>
          </cell>
          <cell r="C73">
            <v>5908037672</v>
          </cell>
          <cell r="D73" t="str">
            <v>ИППСП</v>
          </cell>
          <cell r="E73" t="str">
            <v>24-0453</v>
          </cell>
          <cell r="F73">
            <v>36922</v>
          </cell>
          <cell r="G73">
            <v>150</v>
          </cell>
          <cell r="H73">
            <v>654</v>
          </cell>
          <cell r="I73">
            <v>7</v>
          </cell>
          <cell r="J73">
            <v>15</v>
          </cell>
        </row>
        <row r="74">
          <cell r="B74">
            <v>2412112065</v>
          </cell>
          <cell r="C74">
            <v>4105218758</v>
          </cell>
          <cell r="D74" t="str">
            <v>ИППСП</v>
          </cell>
          <cell r="E74" t="str">
            <v>24-0253</v>
          </cell>
          <cell r="F74">
            <v>36922</v>
          </cell>
          <cell r="G74">
            <v>233</v>
          </cell>
          <cell r="H74">
            <v>889</v>
          </cell>
          <cell r="I74">
            <v>7</v>
          </cell>
          <cell r="J74">
            <v>20</v>
          </cell>
        </row>
        <row r="75">
          <cell r="B75">
            <v>2412112005</v>
          </cell>
          <cell r="C75">
            <v>5901304099</v>
          </cell>
          <cell r="D75" t="str">
            <v>ИППСП</v>
          </cell>
          <cell r="E75" t="str">
            <v>24-0454</v>
          </cell>
          <cell r="F75">
            <v>36922</v>
          </cell>
          <cell r="G75">
            <v>103</v>
          </cell>
          <cell r="H75">
            <v>700</v>
          </cell>
          <cell r="I75">
            <v>7</v>
          </cell>
          <cell r="J75">
            <v>15</v>
          </cell>
        </row>
        <row r="76">
          <cell r="B76">
            <v>2412112006</v>
          </cell>
          <cell r="C76">
            <v>6606138854</v>
          </cell>
          <cell r="D76" t="str">
            <v>ИППСП</v>
          </cell>
          <cell r="E76" t="str">
            <v>24-0455</v>
          </cell>
          <cell r="F76">
            <v>36922</v>
          </cell>
          <cell r="G76">
            <v>300</v>
          </cell>
          <cell r="H76">
            <v>713</v>
          </cell>
          <cell r="I76">
            <v>7</v>
          </cell>
          <cell r="J76">
            <v>20</v>
          </cell>
        </row>
        <row r="77">
          <cell r="B77">
            <v>2412112055</v>
          </cell>
          <cell r="C77">
            <v>6203047606</v>
          </cell>
          <cell r="D77" t="str">
            <v>ИППСП</v>
          </cell>
          <cell r="E77" t="str">
            <v>24-0030</v>
          </cell>
          <cell r="F77">
            <v>36916</v>
          </cell>
          <cell r="G77">
            <v>82</v>
          </cell>
          <cell r="H77">
            <v>303</v>
          </cell>
          <cell r="I77">
            <v>7</v>
          </cell>
          <cell r="J77">
            <v>15</v>
          </cell>
        </row>
        <row r="78">
          <cell r="B78">
            <v>2412112066</v>
          </cell>
          <cell r="C78">
            <v>6707239138</v>
          </cell>
          <cell r="D78" t="str">
            <v>ИППСП</v>
          </cell>
          <cell r="E78" t="str">
            <v>24-0509</v>
          </cell>
          <cell r="F78">
            <v>36923</v>
          </cell>
          <cell r="G78">
            <v>268</v>
          </cell>
          <cell r="H78">
            <v>126</v>
          </cell>
          <cell r="I78">
            <v>7</v>
          </cell>
          <cell r="J78">
            <v>15</v>
          </cell>
        </row>
        <row r="79">
          <cell r="B79">
            <v>2412112039</v>
          </cell>
          <cell r="C79">
            <v>6109227659</v>
          </cell>
          <cell r="D79" t="str">
            <v>ИППСП</v>
          </cell>
          <cell r="E79" t="str">
            <v>24-0448</v>
          </cell>
          <cell r="F79">
            <v>36923</v>
          </cell>
          <cell r="G79">
            <v>200</v>
          </cell>
          <cell r="H79">
            <v>850</v>
          </cell>
          <cell r="I79">
            <v>7</v>
          </cell>
          <cell r="J79">
            <v>20</v>
          </cell>
        </row>
        <row r="80">
          <cell r="B80">
            <v>2412112015</v>
          </cell>
          <cell r="C80">
            <v>7505057627</v>
          </cell>
          <cell r="D80" t="str">
            <v>ИППСП</v>
          </cell>
          <cell r="E80" t="str">
            <v>24-0568</v>
          </cell>
          <cell r="F80">
            <v>36923</v>
          </cell>
          <cell r="G80">
            <v>270</v>
          </cell>
          <cell r="H80">
            <v>1505</v>
          </cell>
          <cell r="I80">
            <v>7</v>
          </cell>
          <cell r="J80">
            <v>20</v>
          </cell>
        </row>
        <row r="81">
          <cell r="B81">
            <v>2412112067</v>
          </cell>
          <cell r="C81">
            <v>6610217640</v>
          </cell>
          <cell r="D81" t="str">
            <v>ИППСП</v>
          </cell>
          <cell r="E81" t="str">
            <v>24-0510</v>
          </cell>
          <cell r="F81">
            <v>36923</v>
          </cell>
          <cell r="G81">
            <v>21</v>
          </cell>
          <cell r="H81">
            <v>531</v>
          </cell>
          <cell r="I81">
            <v>7</v>
          </cell>
          <cell r="J81">
            <v>15</v>
          </cell>
        </row>
        <row r="82">
          <cell r="B82">
            <v>2412112060</v>
          </cell>
          <cell r="C82">
            <v>3609147582</v>
          </cell>
          <cell r="D82" t="str">
            <v>ИППСП</v>
          </cell>
          <cell r="E82" t="str">
            <v>24-0161</v>
          </cell>
          <cell r="F82">
            <v>36923</v>
          </cell>
          <cell r="G82">
            <v>35</v>
          </cell>
          <cell r="H82">
            <v>297</v>
          </cell>
          <cell r="I82">
            <v>3</v>
          </cell>
          <cell r="J82">
            <v>15</v>
          </cell>
        </row>
        <row r="83">
          <cell r="B83">
            <v>2412112003</v>
          </cell>
          <cell r="C83">
            <v>4901297681</v>
          </cell>
          <cell r="D83" t="str">
            <v>ИППСП</v>
          </cell>
          <cell r="E83" t="str">
            <v>24-0305</v>
          </cell>
          <cell r="F83">
            <v>36924</v>
          </cell>
          <cell r="G83">
            <v>223</v>
          </cell>
          <cell r="H83">
            <v>1172</v>
          </cell>
          <cell r="I83">
            <v>7</v>
          </cell>
          <cell r="J83">
            <v>20</v>
          </cell>
        </row>
        <row r="84">
          <cell r="B84">
            <v>2412112018</v>
          </cell>
          <cell r="C84">
            <v>3902137618</v>
          </cell>
          <cell r="D84" t="str">
            <v>ИППСП</v>
          </cell>
          <cell r="E84" t="str">
            <v>24-0120</v>
          </cell>
          <cell r="F84">
            <v>36916</v>
          </cell>
          <cell r="G84">
            <v>499</v>
          </cell>
          <cell r="H84">
            <v>89</v>
          </cell>
          <cell r="I84">
            <v>7</v>
          </cell>
          <cell r="J84">
            <v>15</v>
          </cell>
        </row>
        <row r="85">
          <cell r="B85">
            <v>2412112070</v>
          </cell>
          <cell r="C85">
            <v>4308107626</v>
          </cell>
          <cell r="D85" t="str">
            <v>ИППСП</v>
          </cell>
          <cell r="E85" t="str">
            <v>24-0619</v>
          </cell>
          <cell r="F85">
            <v>36927</v>
          </cell>
          <cell r="G85">
            <v>75</v>
          </cell>
          <cell r="H85">
            <v>300</v>
          </cell>
          <cell r="I85">
            <v>0</v>
          </cell>
          <cell r="J85">
            <v>10</v>
          </cell>
        </row>
        <row r="86">
          <cell r="B86">
            <v>2431112107</v>
          </cell>
          <cell r="C86">
            <v>4402027527</v>
          </cell>
          <cell r="D86" t="str">
            <v>ИППСП</v>
          </cell>
          <cell r="E86" t="str">
            <v>24-0561</v>
          </cell>
          <cell r="F86">
            <v>36924</v>
          </cell>
          <cell r="G86">
            <v>170</v>
          </cell>
          <cell r="H86">
            <v>790</v>
          </cell>
          <cell r="I86">
            <v>7</v>
          </cell>
          <cell r="J86">
            <v>20</v>
          </cell>
        </row>
        <row r="87">
          <cell r="B87" t="str">
            <v>х</v>
          </cell>
          <cell r="C87" t="str">
            <v>х</v>
          </cell>
          <cell r="D87" t="str">
            <v>х</v>
          </cell>
          <cell r="E87" t="str">
            <v>х</v>
          </cell>
          <cell r="F87" t="str">
            <v>х</v>
          </cell>
        </row>
        <row r="88">
          <cell r="B88" t="str">
            <v>х</v>
          </cell>
          <cell r="C88" t="str">
            <v>х</v>
          </cell>
          <cell r="D88" t="str">
            <v>х</v>
          </cell>
          <cell r="E88" t="str">
            <v>х</v>
          </cell>
          <cell r="F88" t="str">
            <v>х</v>
          </cell>
        </row>
        <row r="89">
          <cell r="B89" t="str">
            <v>х</v>
          </cell>
          <cell r="C89" t="str">
            <v>х</v>
          </cell>
          <cell r="D89" t="str">
            <v>х</v>
          </cell>
          <cell r="E89" t="str">
            <v>х</v>
          </cell>
          <cell r="F89" t="str">
            <v>х</v>
          </cell>
        </row>
        <row r="90">
          <cell r="B90">
            <v>2422112002</v>
          </cell>
          <cell r="C90">
            <v>4908277563</v>
          </cell>
          <cell r="D90" t="str">
            <v>ИППСП</v>
          </cell>
          <cell r="E90" t="str">
            <v>24-0499</v>
          </cell>
          <cell r="F90">
            <v>36922</v>
          </cell>
          <cell r="G90">
            <v>400</v>
          </cell>
          <cell r="H90">
            <v>2600</v>
          </cell>
          <cell r="I90">
            <v>7</v>
          </cell>
          <cell r="J90">
            <v>30</v>
          </cell>
        </row>
        <row r="91">
          <cell r="B91">
            <v>2422112001</v>
          </cell>
          <cell r="C91">
            <v>6303170450</v>
          </cell>
          <cell r="D91" t="str">
            <v>ИППСП</v>
          </cell>
          <cell r="E91" t="str">
            <v>24-0231</v>
          </cell>
          <cell r="F91">
            <v>36917</v>
          </cell>
          <cell r="G91">
            <v>217</v>
          </cell>
          <cell r="H91">
            <v>957</v>
          </cell>
          <cell r="I91">
            <v>5</v>
          </cell>
          <cell r="J91">
            <v>20</v>
          </cell>
        </row>
        <row r="92">
          <cell r="B92">
            <v>2422112005</v>
          </cell>
          <cell r="C92">
            <v>7505255880</v>
          </cell>
          <cell r="D92" t="str">
            <v>ИППСП</v>
          </cell>
          <cell r="E92" t="str">
            <v>24-0162</v>
          </cell>
          <cell r="F92">
            <v>36917</v>
          </cell>
          <cell r="G92">
            <v>280</v>
          </cell>
          <cell r="H92">
            <v>1098</v>
          </cell>
          <cell r="I92">
            <v>5</v>
          </cell>
          <cell r="J92">
            <v>20</v>
          </cell>
        </row>
        <row r="93">
          <cell r="B93">
            <v>2422112003</v>
          </cell>
          <cell r="C93">
            <v>5802255591</v>
          </cell>
          <cell r="D93" t="str">
            <v>ИППСП</v>
          </cell>
          <cell r="E93" t="str">
            <v>24-0111</v>
          </cell>
          <cell r="F93">
            <v>36916</v>
          </cell>
          <cell r="G93">
            <v>100</v>
          </cell>
          <cell r="H93">
            <v>1039</v>
          </cell>
          <cell r="I93">
            <v>7</v>
          </cell>
          <cell r="J93">
            <v>20</v>
          </cell>
        </row>
        <row r="94">
          <cell r="B94">
            <v>2422112004</v>
          </cell>
          <cell r="C94">
            <v>4809017700</v>
          </cell>
          <cell r="D94" t="str">
            <v>ИППСП</v>
          </cell>
          <cell r="E94" t="str">
            <v>24-0567</v>
          </cell>
          <cell r="F94">
            <v>36924</v>
          </cell>
          <cell r="G94">
            <v>148</v>
          </cell>
          <cell r="H94">
            <v>1301</v>
          </cell>
          <cell r="I94">
            <v>7</v>
          </cell>
          <cell r="J94">
            <v>20</v>
          </cell>
        </row>
        <row r="95">
          <cell r="B95">
            <v>2431112160</v>
          </cell>
          <cell r="C95">
            <v>7509020781</v>
          </cell>
          <cell r="D95" t="str">
            <v>ИППСП</v>
          </cell>
          <cell r="E95" t="str">
            <v>24-0512</v>
          </cell>
          <cell r="F95">
            <v>36920</v>
          </cell>
          <cell r="G95">
            <v>135</v>
          </cell>
          <cell r="H95">
            <v>468</v>
          </cell>
          <cell r="I95">
            <v>7</v>
          </cell>
          <cell r="J95">
            <v>15</v>
          </cell>
        </row>
        <row r="96">
          <cell r="B96" t="str">
            <v>х</v>
          </cell>
          <cell r="C96" t="str">
            <v>х</v>
          </cell>
          <cell r="D96" t="str">
            <v>х</v>
          </cell>
          <cell r="E96" t="str">
            <v>х</v>
          </cell>
          <cell r="F96" t="str">
            <v>х</v>
          </cell>
        </row>
        <row r="97">
          <cell r="B97" t="str">
            <v>х</v>
          </cell>
          <cell r="C97" t="str">
            <v>х</v>
          </cell>
          <cell r="D97" t="str">
            <v>х</v>
          </cell>
          <cell r="E97" t="str">
            <v>х</v>
          </cell>
          <cell r="F97" t="str">
            <v>х</v>
          </cell>
        </row>
        <row r="98">
          <cell r="B98">
            <v>2423112001</v>
          </cell>
          <cell r="C98">
            <v>6304285834</v>
          </cell>
          <cell r="D98" t="str">
            <v>ИППСП</v>
          </cell>
          <cell r="E98" t="str">
            <v>24-0420</v>
          </cell>
          <cell r="F98">
            <v>36922</v>
          </cell>
          <cell r="G98">
            <v>70</v>
          </cell>
          <cell r="H98">
            <v>1250</v>
          </cell>
          <cell r="I98">
            <v>7</v>
          </cell>
          <cell r="J98">
            <v>20</v>
          </cell>
        </row>
        <row r="99">
          <cell r="B99">
            <v>2423112002</v>
          </cell>
          <cell r="C99">
            <v>6306297599</v>
          </cell>
          <cell r="D99" t="str">
            <v>ИППСП</v>
          </cell>
          <cell r="E99" t="str">
            <v>24-0428</v>
          </cell>
          <cell r="F99">
            <v>36922</v>
          </cell>
          <cell r="G99">
            <v>110</v>
          </cell>
          <cell r="H99">
            <v>1135</v>
          </cell>
          <cell r="I99">
            <v>3</v>
          </cell>
          <cell r="J99">
            <v>20</v>
          </cell>
        </row>
        <row r="100">
          <cell r="B100" t="str">
            <v>х</v>
          </cell>
          <cell r="C100" t="str">
            <v>х</v>
          </cell>
          <cell r="D100" t="str">
            <v>х</v>
          </cell>
          <cell r="E100" t="str">
            <v>х</v>
          </cell>
          <cell r="F100" t="str">
            <v>х</v>
          </cell>
        </row>
        <row r="101">
          <cell r="B101">
            <v>2424112001</v>
          </cell>
          <cell r="C101">
            <v>7210157614</v>
          </cell>
          <cell r="D101" t="str">
            <v>ИППСП</v>
          </cell>
          <cell r="E101" t="str">
            <v>24-0129</v>
          </cell>
          <cell r="F101">
            <v>36915</v>
          </cell>
          <cell r="G101">
            <v>359</v>
          </cell>
          <cell r="H101">
            <v>1398</v>
          </cell>
          <cell r="I101">
            <v>7</v>
          </cell>
          <cell r="J101">
            <v>20</v>
          </cell>
        </row>
        <row r="102">
          <cell r="B102">
            <v>2424112002</v>
          </cell>
          <cell r="C102">
            <v>5711057260</v>
          </cell>
          <cell r="D102" t="str">
            <v>ИППСП</v>
          </cell>
          <cell r="E102" t="str">
            <v>24-0224</v>
          </cell>
          <cell r="F102">
            <v>36917</v>
          </cell>
          <cell r="G102">
            <v>320</v>
          </cell>
          <cell r="H102">
            <v>1900</v>
          </cell>
          <cell r="I102">
            <v>7</v>
          </cell>
          <cell r="J102">
            <v>23</v>
          </cell>
        </row>
        <row r="103">
          <cell r="B103">
            <v>2424112003</v>
          </cell>
          <cell r="C103">
            <v>6609287609</v>
          </cell>
          <cell r="D103" t="str">
            <v>ИППСП</v>
          </cell>
          <cell r="E103" t="str">
            <v>24-0223</v>
          </cell>
          <cell r="F103">
            <v>36917</v>
          </cell>
          <cell r="G103">
            <v>263</v>
          </cell>
          <cell r="H103">
            <v>1239</v>
          </cell>
          <cell r="I103">
            <v>5</v>
          </cell>
          <cell r="J103">
            <v>20</v>
          </cell>
        </row>
        <row r="104">
          <cell r="B104" t="str">
            <v>2424112004</v>
          </cell>
          <cell r="C104" t="str">
            <v>6004097538</v>
          </cell>
          <cell r="D104" t="str">
            <v>ИППСП</v>
          </cell>
          <cell r="E104" t="str">
            <v>24-0160</v>
          </cell>
          <cell r="F104">
            <v>36918</v>
          </cell>
          <cell r="G104">
            <v>44</v>
          </cell>
          <cell r="H104">
            <v>550</v>
          </cell>
          <cell r="I104">
            <v>5</v>
          </cell>
          <cell r="J104">
            <v>15</v>
          </cell>
        </row>
        <row r="105">
          <cell r="B105" t="str">
            <v>2424112005</v>
          </cell>
          <cell r="C105" t="str">
            <v>6910026480</v>
          </cell>
          <cell r="D105" t="str">
            <v>ИППСП</v>
          </cell>
          <cell r="E105" t="str">
            <v>24-0626</v>
          </cell>
          <cell r="F105">
            <v>36929</v>
          </cell>
          <cell r="G105">
            <v>98</v>
          </cell>
          <cell r="H105">
            <v>283</v>
          </cell>
          <cell r="I105">
            <v>5</v>
          </cell>
          <cell r="J105">
            <v>10</v>
          </cell>
        </row>
        <row r="106">
          <cell r="B106">
            <v>2412112031</v>
          </cell>
          <cell r="C106">
            <v>6111257530</v>
          </cell>
          <cell r="D106" t="str">
            <v>ИППСП</v>
          </cell>
          <cell r="E106" t="str">
            <v>24-0106</v>
          </cell>
          <cell r="F106">
            <v>36916</v>
          </cell>
          <cell r="G106">
            <v>224</v>
          </cell>
          <cell r="H106">
            <v>1216</v>
          </cell>
          <cell r="I106">
            <v>7</v>
          </cell>
          <cell r="J106">
            <v>20</v>
          </cell>
        </row>
        <row r="107">
          <cell r="B107" t="str">
            <v>х</v>
          </cell>
          <cell r="C107" t="str">
            <v>х</v>
          </cell>
          <cell r="D107" t="str">
            <v>х</v>
          </cell>
          <cell r="E107" t="str">
            <v>х</v>
          </cell>
          <cell r="F107" t="str">
            <v>х</v>
          </cell>
        </row>
        <row r="108">
          <cell r="B108" t="str">
            <v>х</v>
          </cell>
          <cell r="C108" t="str">
            <v>х</v>
          </cell>
          <cell r="D108" t="str">
            <v>х</v>
          </cell>
          <cell r="E108" t="str">
            <v>х</v>
          </cell>
          <cell r="F108" t="str">
            <v>х</v>
          </cell>
        </row>
        <row r="109">
          <cell r="B109" t="str">
            <v>х</v>
          </cell>
          <cell r="C109" t="str">
            <v>х</v>
          </cell>
          <cell r="D109" t="str">
            <v>х</v>
          </cell>
          <cell r="E109" t="str">
            <v>х</v>
          </cell>
          <cell r="F109" t="str">
            <v>х</v>
          </cell>
        </row>
        <row r="110">
          <cell r="B110" t="str">
            <v>х</v>
          </cell>
          <cell r="C110" t="str">
            <v>х</v>
          </cell>
          <cell r="D110" t="str">
            <v>х</v>
          </cell>
          <cell r="E110" t="str">
            <v>х</v>
          </cell>
          <cell r="F110" t="str">
            <v>х</v>
          </cell>
        </row>
        <row r="111">
          <cell r="B111" t="str">
            <v>х</v>
          </cell>
          <cell r="C111" t="str">
            <v>х</v>
          </cell>
          <cell r="D111" t="str">
            <v>х</v>
          </cell>
          <cell r="E111" t="str">
            <v>х</v>
          </cell>
          <cell r="F111" t="str">
            <v>х</v>
          </cell>
        </row>
        <row r="112">
          <cell r="B112" t="str">
            <v>х</v>
          </cell>
          <cell r="C112" t="str">
            <v>х</v>
          </cell>
          <cell r="D112" t="str">
            <v>х</v>
          </cell>
          <cell r="E112" t="str">
            <v>х</v>
          </cell>
          <cell r="F112" t="str">
            <v>х</v>
          </cell>
        </row>
        <row r="113">
          <cell r="B113">
            <v>2427112002</v>
          </cell>
          <cell r="C113">
            <v>5812024408</v>
          </cell>
          <cell r="D113" t="str">
            <v>ИППСП</v>
          </cell>
          <cell r="E113" t="str">
            <v>24-0425</v>
          </cell>
          <cell r="F113">
            <v>36922</v>
          </cell>
          <cell r="G113">
            <v>500</v>
          </cell>
          <cell r="H113">
            <v>2000</v>
          </cell>
          <cell r="I113">
            <v>10</v>
          </cell>
          <cell r="J113">
            <v>20</v>
          </cell>
        </row>
        <row r="114">
          <cell r="B114">
            <v>2427112003</v>
          </cell>
          <cell r="C114">
            <v>6004254771</v>
          </cell>
          <cell r="D114" t="str">
            <v>ИППСП</v>
          </cell>
          <cell r="E114" t="str">
            <v>24-0433</v>
          </cell>
          <cell r="F114">
            <v>36922</v>
          </cell>
          <cell r="G114">
            <v>400</v>
          </cell>
          <cell r="H114">
            <v>1500</v>
          </cell>
          <cell r="I114">
            <v>7</v>
          </cell>
          <cell r="J114">
            <v>20</v>
          </cell>
        </row>
        <row r="115">
          <cell r="B115">
            <v>2427112004</v>
          </cell>
          <cell r="C115">
            <v>6012248479</v>
          </cell>
          <cell r="D115" t="str">
            <v>ИППСП</v>
          </cell>
          <cell r="E115" t="str">
            <v>24-0422</v>
          </cell>
          <cell r="F115">
            <v>36922</v>
          </cell>
          <cell r="G115">
            <v>500</v>
          </cell>
          <cell r="H115">
            <v>2000</v>
          </cell>
          <cell r="I115">
            <v>15</v>
          </cell>
          <cell r="J115">
            <v>20</v>
          </cell>
        </row>
        <row r="116">
          <cell r="B116">
            <v>2427112006</v>
          </cell>
          <cell r="C116">
            <v>6901095771</v>
          </cell>
          <cell r="D116" t="str">
            <v>ИППСП</v>
          </cell>
          <cell r="E116" t="str">
            <v>24-0427</v>
          </cell>
          <cell r="F116">
            <v>36922</v>
          </cell>
          <cell r="G116">
            <v>165</v>
          </cell>
          <cell r="H116">
            <v>2016</v>
          </cell>
          <cell r="I116">
            <v>3</v>
          </cell>
          <cell r="J116">
            <v>27</v>
          </cell>
        </row>
        <row r="117">
          <cell r="B117">
            <v>2427112007</v>
          </cell>
          <cell r="C117">
            <v>6203297673</v>
          </cell>
          <cell r="D117" t="str">
            <v>ИППСП</v>
          </cell>
          <cell r="E117" t="str">
            <v>24-035</v>
          </cell>
          <cell r="F117">
            <v>36914</v>
          </cell>
          <cell r="G117">
            <v>200</v>
          </cell>
          <cell r="H117">
            <v>1012</v>
          </cell>
          <cell r="I117">
            <v>7</v>
          </cell>
          <cell r="J117">
            <v>20</v>
          </cell>
        </row>
        <row r="118">
          <cell r="B118" t="str">
            <v>2427112008</v>
          </cell>
          <cell r="C118" t="str">
            <v>6208137560</v>
          </cell>
          <cell r="D118" t="str">
            <v>ИППСП</v>
          </cell>
          <cell r="E118" t="str">
            <v>24-0131</v>
          </cell>
          <cell r="F118">
            <v>36915</v>
          </cell>
          <cell r="G118">
            <v>100</v>
          </cell>
          <cell r="H118">
            <v>1973</v>
          </cell>
          <cell r="I118">
            <v>7</v>
          </cell>
          <cell r="J118">
            <v>20</v>
          </cell>
        </row>
        <row r="119">
          <cell r="B119">
            <v>2427112009</v>
          </cell>
          <cell r="C119">
            <v>6507147630</v>
          </cell>
          <cell r="D119" t="str">
            <v>ИППСП</v>
          </cell>
          <cell r="E119" t="str">
            <v>24-0400</v>
          </cell>
          <cell r="F119">
            <v>36921</v>
          </cell>
          <cell r="G119">
            <v>265</v>
          </cell>
          <cell r="H119">
            <v>800</v>
          </cell>
          <cell r="I119">
            <v>7</v>
          </cell>
          <cell r="J119">
            <v>20</v>
          </cell>
        </row>
        <row r="120">
          <cell r="B120">
            <v>2427112010</v>
          </cell>
          <cell r="C120">
            <v>7001037579</v>
          </cell>
          <cell r="D120" t="str">
            <v>ИППСП</v>
          </cell>
          <cell r="E120" t="str">
            <v>24-0403</v>
          </cell>
          <cell r="F120">
            <v>36921</v>
          </cell>
          <cell r="G120">
            <v>198</v>
          </cell>
          <cell r="H120">
            <v>1730</v>
          </cell>
          <cell r="I120">
            <v>7</v>
          </cell>
          <cell r="J120">
            <v>22</v>
          </cell>
        </row>
        <row r="121">
          <cell r="B121">
            <v>2427112011</v>
          </cell>
          <cell r="C121">
            <v>4509047750</v>
          </cell>
          <cell r="D121" t="str">
            <v>ИППСП</v>
          </cell>
          <cell r="E121" t="str">
            <v>24-0127</v>
          </cell>
          <cell r="F121">
            <v>36916</v>
          </cell>
          <cell r="G121">
            <v>350</v>
          </cell>
          <cell r="H121">
            <v>1800</v>
          </cell>
          <cell r="I121">
            <v>7</v>
          </cell>
          <cell r="J121">
            <v>24</v>
          </cell>
        </row>
        <row r="122">
          <cell r="B122">
            <v>2427112012</v>
          </cell>
          <cell r="C122">
            <v>4704207679</v>
          </cell>
          <cell r="D122" t="str">
            <v>ИППСП</v>
          </cell>
          <cell r="E122" t="str">
            <v>24-0126</v>
          </cell>
          <cell r="F122">
            <v>36916</v>
          </cell>
          <cell r="G122">
            <v>330</v>
          </cell>
          <cell r="H122">
            <v>1800</v>
          </cell>
          <cell r="I122">
            <v>7</v>
          </cell>
          <cell r="J122">
            <v>20</v>
          </cell>
        </row>
        <row r="123">
          <cell r="B123" t="str">
            <v>2427112016</v>
          </cell>
          <cell r="C123" t="str">
            <v>7307187535</v>
          </cell>
          <cell r="D123" t="str">
            <v>ИППСП</v>
          </cell>
          <cell r="E123" t="str">
            <v>24-0563</v>
          </cell>
          <cell r="F123">
            <v>36921</v>
          </cell>
          <cell r="G123">
            <v>0</v>
          </cell>
          <cell r="H123">
            <v>132</v>
          </cell>
          <cell r="I123">
            <v>0</v>
          </cell>
          <cell r="J123">
            <v>10</v>
          </cell>
        </row>
        <row r="124">
          <cell r="B124">
            <v>2427112005</v>
          </cell>
          <cell r="C124">
            <v>5107019119</v>
          </cell>
          <cell r="D124" t="str">
            <v>ИППСП</v>
          </cell>
          <cell r="E124" t="str">
            <v>24-0015</v>
          </cell>
          <cell r="F124">
            <v>36915</v>
          </cell>
          <cell r="G124">
            <v>391</v>
          </cell>
          <cell r="H124">
            <v>1463</v>
          </cell>
          <cell r="I124">
            <v>7</v>
          </cell>
          <cell r="J124">
            <v>20</v>
          </cell>
        </row>
        <row r="125">
          <cell r="B125" t="str">
            <v>х</v>
          </cell>
          <cell r="C125" t="str">
            <v>х</v>
          </cell>
          <cell r="D125" t="str">
            <v>х</v>
          </cell>
          <cell r="E125" t="str">
            <v>х</v>
          </cell>
          <cell r="F125" t="str">
            <v>х</v>
          </cell>
        </row>
        <row r="126">
          <cell r="B126">
            <v>2427112001</v>
          </cell>
          <cell r="C126">
            <v>6709270493</v>
          </cell>
          <cell r="D126" t="str">
            <v>ИППСП</v>
          </cell>
          <cell r="E126" t="str">
            <v>24-0577</v>
          </cell>
          <cell r="F126">
            <v>36924</v>
          </cell>
          <cell r="G126">
            <v>97</v>
          </cell>
          <cell r="H126">
            <v>497</v>
          </cell>
          <cell r="I126">
            <v>7</v>
          </cell>
          <cell r="J126">
            <v>15</v>
          </cell>
        </row>
        <row r="127">
          <cell r="B127">
            <v>2431112069</v>
          </cell>
          <cell r="C127">
            <v>4105207624</v>
          </cell>
          <cell r="D127" t="str">
            <v>ИППСП</v>
          </cell>
          <cell r="E127" t="str">
            <v>24-0148</v>
          </cell>
          <cell r="F127">
            <v>36922</v>
          </cell>
          <cell r="G127">
            <v>350</v>
          </cell>
          <cell r="H127">
            <v>1500</v>
          </cell>
          <cell r="I127">
            <v>7</v>
          </cell>
          <cell r="J127">
            <v>20</v>
          </cell>
        </row>
        <row r="128">
          <cell r="B128">
            <v>2431112028</v>
          </cell>
          <cell r="C128">
            <v>6710137595</v>
          </cell>
          <cell r="D128" t="str">
            <v>ИППСП</v>
          </cell>
          <cell r="E128" t="str">
            <v>24-0124</v>
          </cell>
          <cell r="F128">
            <v>36916</v>
          </cell>
          <cell r="G128">
            <v>215</v>
          </cell>
          <cell r="H128">
            <v>1035</v>
          </cell>
          <cell r="I128">
            <v>7</v>
          </cell>
          <cell r="J128">
            <v>20</v>
          </cell>
        </row>
        <row r="129">
          <cell r="B129">
            <v>2431112032</v>
          </cell>
          <cell r="C129">
            <v>4004067530</v>
          </cell>
          <cell r="D129" t="str">
            <v>ИППСП</v>
          </cell>
          <cell r="E129" t="str">
            <v>24-0252</v>
          </cell>
          <cell r="F129">
            <v>36922</v>
          </cell>
          <cell r="G129">
            <v>60</v>
          </cell>
          <cell r="H129">
            <v>440</v>
          </cell>
          <cell r="I129">
            <v>5</v>
          </cell>
          <cell r="J129">
            <v>15</v>
          </cell>
        </row>
        <row r="130">
          <cell r="B130">
            <v>2431112104</v>
          </cell>
          <cell r="C130">
            <v>5606258605</v>
          </cell>
          <cell r="D130" t="str">
            <v>ИППСП</v>
          </cell>
          <cell r="E130" t="str">
            <v>24-0533</v>
          </cell>
          <cell r="F130">
            <v>36922</v>
          </cell>
          <cell r="G130">
            <v>178</v>
          </cell>
          <cell r="H130">
            <v>851</v>
          </cell>
          <cell r="I130">
            <v>7</v>
          </cell>
          <cell r="J130">
            <v>20</v>
          </cell>
        </row>
        <row r="131">
          <cell r="B131">
            <v>2431112014</v>
          </cell>
          <cell r="C131">
            <v>4811231733</v>
          </cell>
          <cell r="D131" t="str">
            <v>ИППСП</v>
          </cell>
          <cell r="E131" t="str">
            <v>24-0116</v>
          </cell>
          <cell r="F131">
            <v>36916</v>
          </cell>
          <cell r="G131">
            <v>121</v>
          </cell>
          <cell r="H131">
            <v>633</v>
          </cell>
          <cell r="I131">
            <v>7</v>
          </cell>
          <cell r="J131">
            <v>15</v>
          </cell>
        </row>
        <row r="132">
          <cell r="B132">
            <v>2431112148</v>
          </cell>
          <cell r="C132">
            <v>5601297620</v>
          </cell>
          <cell r="D132" t="str">
            <v>ИППСП</v>
          </cell>
          <cell r="E132" t="str">
            <v>24-0207</v>
          </cell>
          <cell r="F132">
            <v>36921</v>
          </cell>
          <cell r="G132">
            <v>100</v>
          </cell>
          <cell r="H132">
            <v>700</v>
          </cell>
          <cell r="I132">
            <v>7</v>
          </cell>
          <cell r="J132">
            <v>20</v>
          </cell>
        </row>
        <row r="133">
          <cell r="B133">
            <v>2431112059</v>
          </cell>
          <cell r="C133">
            <v>4511017572</v>
          </cell>
          <cell r="D133" t="str">
            <v>ИППСП</v>
          </cell>
          <cell r="E133" t="str">
            <v>24-0370</v>
          </cell>
          <cell r="F133">
            <v>36922</v>
          </cell>
          <cell r="G133">
            <v>362</v>
          </cell>
          <cell r="H133">
            <v>1763</v>
          </cell>
          <cell r="I133">
            <v>7</v>
          </cell>
          <cell r="J133">
            <v>23</v>
          </cell>
        </row>
        <row r="134">
          <cell r="B134">
            <v>2431112093</v>
          </cell>
          <cell r="C134">
            <v>4904097579</v>
          </cell>
          <cell r="D134" t="str">
            <v>ИППСП</v>
          </cell>
          <cell r="E134" t="str">
            <v>24-0115</v>
          </cell>
          <cell r="F134">
            <v>36916</v>
          </cell>
          <cell r="G134">
            <v>165</v>
          </cell>
          <cell r="H134">
            <v>801</v>
          </cell>
          <cell r="I134">
            <v>7</v>
          </cell>
          <cell r="J134">
            <v>20</v>
          </cell>
        </row>
        <row r="135">
          <cell r="B135">
            <v>2431112100</v>
          </cell>
          <cell r="C135">
            <v>6001143711</v>
          </cell>
          <cell r="D135" t="str">
            <v>ИППСП</v>
          </cell>
          <cell r="E135" t="str">
            <v>24-0151</v>
          </cell>
          <cell r="F135">
            <v>36922</v>
          </cell>
          <cell r="G135">
            <v>260</v>
          </cell>
          <cell r="H135">
            <v>614</v>
          </cell>
          <cell r="I135">
            <v>7</v>
          </cell>
          <cell r="J135">
            <v>20</v>
          </cell>
        </row>
        <row r="136">
          <cell r="B136">
            <v>2431112101</v>
          </cell>
          <cell r="C136">
            <v>5902253859</v>
          </cell>
          <cell r="D136" t="str">
            <v>ИППСП</v>
          </cell>
          <cell r="E136" t="str">
            <v>24-0436</v>
          </cell>
          <cell r="F136">
            <v>36922</v>
          </cell>
          <cell r="G136">
            <v>143</v>
          </cell>
          <cell r="H136">
            <v>519</v>
          </cell>
          <cell r="I136">
            <v>7</v>
          </cell>
          <cell r="J136">
            <v>15</v>
          </cell>
        </row>
        <row r="137">
          <cell r="B137">
            <v>2431112119</v>
          </cell>
          <cell r="C137">
            <v>5902017560</v>
          </cell>
          <cell r="D137" t="str">
            <v>ИППСП</v>
          </cell>
          <cell r="E137" t="str">
            <v>24-0432</v>
          </cell>
          <cell r="F137">
            <v>36922</v>
          </cell>
          <cell r="G137">
            <v>100</v>
          </cell>
          <cell r="H137">
            <v>432</v>
          </cell>
          <cell r="I137">
            <v>0</v>
          </cell>
          <cell r="J137">
            <v>20</v>
          </cell>
        </row>
        <row r="138">
          <cell r="B138">
            <v>2431112144</v>
          </cell>
          <cell r="C138">
            <v>6610207615</v>
          </cell>
          <cell r="D138" t="str">
            <v>ИППСП</v>
          </cell>
          <cell r="E138" t="str">
            <v>24-0456</v>
          </cell>
          <cell r="F138">
            <v>36922</v>
          </cell>
          <cell r="G138">
            <v>198</v>
          </cell>
          <cell r="H138">
            <v>406</v>
          </cell>
          <cell r="I138">
            <v>7</v>
          </cell>
          <cell r="J138">
            <v>15</v>
          </cell>
        </row>
        <row r="139">
          <cell r="B139">
            <v>2431112127</v>
          </cell>
          <cell r="C139">
            <v>5411287679</v>
          </cell>
          <cell r="D139" t="str">
            <v>ИППСП</v>
          </cell>
          <cell r="E139" t="str">
            <v>24-0430</v>
          </cell>
          <cell r="F139">
            <v>36922</v>
          </cell>
          <cell r="G139">
            <v>180</v>
          </cell>
          <cell r="H139">
            <v>300</v>
          </cell>
          <cell r="I139">
            <v>0</v>
          </cell>
          <cell r="J139">
            <v>20</v>
          </cell>
        </row>
        <row r="140">
          <cell r="B140">
            <v>2431112060</v>
          </cell>
          <cell r="C140">
            <v>5912157620</v>
          </cell>
          <cell r="D140" t="str">
            <v>ИППСП</v>
          </cell>
          <cell r="E140" t="str">
            <v>24-0431</v>
          </cell>
          <cell r="F140">
            <v>36922</v>
          </cell>
          <cell r="G140">
            <v>180</v>
          </cell>
          <cell r="H140">
            <v>650</v>
          </cell>
          <cell r="I140">
            <v>3</v>
          </cell>
          <cell r="J140">
            <v>20</v>
          </cell>
        </row>
        <row r="141">
          <cell r="B141">
            <v>2431112141</v>
          </cell>
          <cell r="C141">
            <v>7104197580</v>
          </cell>
          <cell r="D141" t="str">
            <v>ИППСП</v>
          </cell>
          <cell r="E141" t="str">
            <v>24-0344</v>
          </cell>
          <cell r="F141">
            <v>36922</v>
          </cell>
          <cell r="G141">
            <v>35</v>
          </cell>
          <cell r="H141">
            <v>307</v>
          </cell>
          <cell r="I141">
            <v>5</v>
          </cell>
          <cell r="J141">
            <v>15</v>
          </cell>
        </row>
        <row r="142">
          <cell r="B142">
            <v>2431112052</v>
          </cell>
          <cell r="C142">
            <v>6403067560</v>
          </cell>
          <cell r="D142" t="str">
            <v>ИППСП</v>
          </cell>
          <cell r="E142" t="str">
            <v>24-0419</v>
          </cell>
          <cell r="F142">
            <v>36922</v>
          </cell>
          <cell r="G142">
            <v>161</v>
          </cell>
          <cell r="H142">
            <v>610</v>
          </cell>
          <cell r="I142">
            <v>7</v>
          </cell>
          <cell r="J142">
            <v>15</v>
          </cell>
        </row>
        <row r="143">
          <cell r="B143">
            <v>2431112143</v>
          </cell>
          <cell r="C143">
            <v>5411127578</v>
          </cell>
          <cell r="D143" t="str">
            <v>ИППСП</v>
          </cell>
          <cell r="E143" t="str">
            <v>24-0304</v>
          </cell>
          <cell r="F143">
            <v>36922</v>
          </cell>
          <cell r="G143">
            <v>101</v>
          </cell>
          <cell r="H143">
            <v>394</v>
          </cell>
          <cell r="I143">
            <v>7</v>
          </cell>
          <cell r="J143">
            <v>15</v>
          </cell>
        </row>
        <row r="144">
          <cell r="B144">
            <v>2431112106</v>
          </cell>
          <cell r="C144">
            <v>4805235848</v>
          </cell>
          <cell r="D144" t="str">
            <v>ИППСП</v>
          </cell>
          <cell r="E144" t="str">
            <v>24-0421</v>
          </cell>
          <cell r="F144">
            <v>36922</v>
          </cell>
          <cell r="G144">
            <v>185</v>
          </cell>
          <cell r="H144">
            <v>1537</v>
          </cell>
          <cell r="I144">
            <v>7</v>
          </cell>
          <cell r="J144">
            <v>20</v>
          </cell>
        </row>
        <row r="145">
          <cell r="B145">
            <v>2431112140</v>
          </cell>
          <cell r="C145">
            <v>5504067695</v>
          </cell>
          <cell r="D145" t="str">
            <v>ИППСП</v>
          </cell>
          <cell r="E145" t="str">
            <v>24-0426</v>
          </cell>
          <cell r="F145">
            <v>36922</v>
          </cell>
          <cell r="G145">
            <v>178</v>
          </cell>
          <cell r="H145">
            <v>1012</v>
          </cell>
          <cell r="I145">
            <v>7</v>
          </cell>
          <cell r="J145">
            <v>20</v>
          </cell>
        </row>
        <row r="146">
          <cell r="B146">
            <v>2431112151</v>
          </cell>
          <cell r="C146">
            <v>7112127636</v>
          </cell>
          <cell r="D146" t="str">
            <v>ИППСП</v>
          </cell>
          <cell r="E146" t="str">
            <v>24-0343</v>
          </cell>
          <cell r="F146">
            <v>36922</v>
          </cell>
          <cell r="G146">
            <v>103</v>
          </cell>
          <cell r="H146">
            <v>713</v>
          </cell>
          <cell r="I146">
            <v>7</v>
          </cell>
          <cell r="J146">
            <v>15</v>
          </cell>
        </row>
        <row r="147">
          <cell r="B147" t="str">
            <v>2431112007</v>
          </cell>
          <cell r="C147" t="str">
            <v>5307267597</v>
          </cell>
          <cell r="D147" t="str">
            <v>ИППСП</v>
          </cell>
          <cell r="E147" t="str">
            <v>24-0541</v>
          </cell>
          <cell r="F147">
            <v>36922</v>
          </cell>
          <cell r="G147">
            <v>27</v>
          </cell>
          <cell r="H147">
            <v>165</v>
          </cell>
          <cell r="I147">
            <v>5</v>
          </cell>
          <cell r="J147">
            <v>10</v>
          </cell>
        </row>
        <row r="148">
          <cell r="B148" t="str">
            <v>2431112008</v>
          </cell>
          <cell r="C148" t="str">
            <v>5105281860</v>
          </cell>
          <cell r="D148" t="str">
            <v>ИППСП</v>
          </cell>
          <cell r="E148" t="str">
            <v>24-0540</v>
          </cell>
          <cell r="F148">
            <v>36922</v>
          </cell>
          <cell r="G148">
            <v>73</v>
          </cell>
          <cell r="H148">
            <v>313</v>
          </cell>
          <cell r="I148">
            <v>7</v>
          </cell>
          <cell r="J148">
            <v>15</v>
          </cell>
        </row>
        <row r="149">
          <cell r="B149" t="str">
            <v>2431112159</v>
          </cell>
          <cell r="C149" t="str">
            <v>4508067650</v>
          </cell>
          <cell r="D149" t="str">
            <v>ИППСП</v>
          </cell>
          <cell r="E149" t="str">
            <v>24-0451</v>
          </cell>
          <cell r="F149">
            <v>36922</v>
          </cell>
          <cell r="G149">
            <v>33</v>
          </cell>
          <cell r="H149">
            <v>295</v>
          </cell>
          <cell r="I149">
            <v>7</v>
          </cell>
          <cell r="J149">
            <v>10</v>
          </cell>
        </row>
        <row r="150">
          <cell r="B150" t="str">
            <v>2431112161</v>
          </cell>
          <cell r="C150" t="str">
            <v>7206257608</v>
          </cell>
          <cell r="D150" t="str">
            <v>ИППСП</v>
          </cell>
          <cell r="E150" t="str">
            <v>24-0208</v>
          </cell>
          <cell r="F150">
            <v>36921</v>
          </cell>
          <cell r="G150">
            <v>0</v>
          </cell>
          <cell r="H150">
            <v>188</v>
          </cell>
          <cell r="I150">
            <v>0</v>
          </cell>
          <cell r="J150">
            <v>10</v>
          </cell>
        </row>
        <row r="151">
          <cell r="B151">
            <v>2431112042</v>
          </cell>
          <cell r="C151">
            <v>5901293517</v>
          </cell>
          <cell r="D151" t="str">
            <v>ИППСП</v>
          </cell>
          <cell r="E151" t="str">
            <v>24-0206</v>
          </cell>
          <cell r="F151">
            <v>36921</v>
          </cell>
          <cell r="G151">
            <v>100</v>
          </cell>
          <cell r="H151">
            <v>700</v>
          </cell>
          <cell r="I151">
            <v>7</v>
          </cell>
          <cell r="J151">
            <v>15</v>
          </cell>
        </row>
        <row r="152">
          <cell r="B152">
            <v>2431112125</v>
          </cell>
          <cell r="C152">
            <v>5910317611</v>
          </cell>
          <cell r="D152" t="str">
            <v>ИППСП</v>
          </cell>
          <cell r="E152" t="str">
            <v>24-0372</v>
          </cell>
          <cell r="F152">
            <v>36921</v>
          </cell>
          <cell r="G152">
            <v>218</v>
          </cell>
          <cell r="H152">
            <v>524</v>
          </cell>
          <cell r="I152">
            <v>7</v>
          </cell>
          <cell r="J152">
            <v>15</v>
          </cell>
        </row>
        <row r="153">
          <cell r="B153">
            <v>2431112088</v>
          </cell>
          <cell r="C153">
            <v>5812147655</v>
          </cell>
          <cell r="D153" t="str">
            <v>ИППСП</v>
          </cell>
          <cell r="E153" t="str">
            <v>24-0410</v>
          </cell>
          <cell r="F153">
            <v>36921</v>
          </cell>
          <cell r="G153">
            <v>159</v>
          </cell>
          <cell r="H153">
            <v>972</v>
          </cell>
          <cell r="I153">
            <v>7</v>
          </cell>
          <cell r="J153">
            <v>20</v>
          </cell>
        </row>
        <row r="154">
          <cell r="B154">
            <v>2431112006</v>
          </cell>
          <cell r="C154">
            <v>5802099077</v>
          </cell>
          <cell r="D154" t="str">
            <v>ИППСП</v>
          </cell>
          <cell r="E154" t="str">
            <v>24-0113</v>
          </cell>
          <cell r="F154">
            <v>36916</v>
          </cell>
          <cell r="G154">
            <v>221</v>
          </cell>
          <cell r="H154">
            <v>806</v>
          </cell>
          <cell r="I154">
            <v>7</v>
          </cell>
          <cell r="J154">
            <v>20</v>
          </cell>
        </row>
        <row r="155">
          <cell r="B155">
            <v>2431112047</v>
          </cell>
          <cell r="C155">
            <v>5112277653</v>
          </cell>
          <cell r="D155" t="str">
            <v>ИППСП</v>
          </cell>
          <cell r="E155" t="str">
            <v>24-0235</v>
          </cell>
          <cell r="F155">
            <v>36921</v>
          </cell>
          <cell r="G155">
            <v>146</v>
          </cell>
          <cell r="H155">
            <v>687</v>
          </cell>
          <cell r="I155">
            <v>5</v>
          </cell>
          <cell r="J155">
            <v>16</v>
          </cell>
        </row>
        <row r="156">
          <cell r="B156">
            <v>2431112050</v>
          </cell>
          <cell r="C156">
            <v>5906217778</v>
          </cell>
          <cell r="D156" t="str">
            <v>ИППСП</v>
          </cell>
          <cell r="E156" t="str">
            <v>24-0108</v>
          </cell>
          <cell r="F156">
            <v>36916</v>
          </cell>
          <cell r="G156">
            <v>346</v>
          </cell>
          <cell r="H156">
            <v>1103</v>
          </cell>
          <cell r="I156">
            <v>7</v>
          </cell>
          <cell r="J156">
            <v>25</v>
          </cell>
        </row>
        <row r="157">
          <cell r="B157">
            <v>2431112084</v>
          </cell>
          <cell r="C157">
            <v>6810097670</v>
          </cell>
          <cell r="D157" t="str">
            <v>ИППСП</v>
          </cell>
          <cell r="E157" t="str">
            <v>24-0025</v>
          </cell>
          <cell r="F157">
            <v>36915</v>
          </cell>
          <cell r="G157">
            <v>300</v>
          </cell>
          <cell r="H157">
            <v>1037</v>
          </cell>
          <cell r="I157">
            <v>7</v>
          </cell>
          <cell r="J157">
            <v>20</v>
          </cell>
        </row>
        <row r="158">
          <cell r="B158">
            <v>2431112070</v>
          </cell>
          <cell r="C158">
            <v>5010286077</v>
          </cell>
          <cell r="D158" t="str">
            <v>ИППСП</v>
          </cell>
          <cell r="E158" t="str">
            <v>24-0128</v>
          </cell>
          <cell r="F158">
            <v>36916</v>
          </cell>
          <cell r="G158">
            <v>136</v>
          </cell>
          <cell r="H158">
            <v>709</v>
          </cell>
          <cell r="I158">
            <v>0</v>
          </cell>
          <cell r="J158">
            <v>20</v>
          </cell>
        </row>
        <row r="159">
          <cell r="B159">
            <v>2431112037</v>
          </cell>
          <cell r="C159">
            <v>5502097520</v>
          </cell>
          <cell r="D159" t="str">
            <v>ИППСП</v>
          </cell>
          <cell r="E159" t="str">
            <v>24-0121</v>
          </cell>
          <cell r="F159">
            <v>36916</v>
          </cell>
          <cell r="G159">
            <v>217</v>
          </cell>
          <cell r="H159">
            <v>936</v>
          </cell>
          <cell r="I159">
            <v>7</v>
          </cell>
          <cell r="J159">
            <v>20</v>
          </cell>
        </row>
        <row r="160">
          <cell r="B160">
            <v>2431112126</v>
          </cell>
          <cell r="C160">
            <v>5609025778</v>
          </cell>
          <cell r="D160" t="str">
            <v>ИППСП</v>
          </cell>
          <cell r="E160" t="str">
            <v>24-005</v>
          </cell>
          <cell r="F160">
            <v>36914</v>
          </cell>
          <cell r="G160">
            <v>39</v>
          </cell>
          <cell r="H160">
            <v>582</v>
          </cell>
          <cell r="I160">
            <v>0</v>
          </cell>
          <cell r="J160">
            <v>20</v>
          </cell>
        </row>
        <row r="161">
          <cell r="B161">
            <v>2431112145</v>
          </cell>
          <cell r="C161">
            <v>6609067538</v>
          </cell>
          <cell r="D161" t="str">
            <v>ИППСП</v>
          </cell>
          <cell r="E161" t="str">
            <v>24-0114</v>
          </cell>
          <cell r="F161">
            <v>36916</v>
          </cell>
          <cell r="G161">
            <v>22</v>
          </cell>
          <cell r="H161">
            <v>78</v>
          </cell>
          <cell r="I161">
            <v>0</v>
          </cell>
          <cell r="J161">
            <v>10</v>
          </cell>
        </row>
        <row r="162">
          <cell r="B162">
            <v>2431112136</v>
          </cell>
          <cell r="C162">
            <v>5601207631</v>
          </cell>
          <cell r="D162" t="str">
            <v>ИППСП</v>
          </cell>
          <cell r="E162" t="str">
            <v>24-0107</v>
          </cell>
          <cell r="F162">
            <v>36916</v>
          </cell>
          <cell r="G162">
            <v>63</v>
          </cell>
          <cell r="H162">
            <v>374</v>
          </cell>
          <cell r="I162">
            <v>4</v>
          </cell>
          <cell r="J162">
            <v>15</v>
          </cell>
        </row>
        <row r="163">
          <cell r="B163">
            <v>2431112003</v>
          </cell>
          <cell r="C163">
            <v>7306227572</v>
          </cell>
          <cell r="D163" t="str">
            <v>ИППСП</v>
          </cell>
          <cell r="E163" t="str">
            <v>24-0146</v>
          </cell>
          <cell r="F163">
            <v>36917</v>
          </cell>
          <cell r="G163">
            <v>269</v>
          </cell>
          <cell r="H163">
            <v>1498</v>
          </cell>
          <cell r="I163">
            <v>7</v>
          </cell>
          <cell r="J163">
            <v>20</v>
          </cell>
        </row>
        <row r="164">
          <cell r="B164">
            <v>2431112010</v>
          </cell>
          <cell r="C164">
            <v>6202087646</v>
          </cell>
          <cell r="D164" t="str">
            <v>ИППСП</v>
          </cell>
          <cell r="E164" t="str">
            <v>24-0232</v>
          </cell>
          <cell r="F164">
            <v>36917</v>
          </cell>
          <cell r="G164">
            <v>174</v>
          </cell>
          <cell r="H164">
            <v>936</v>
          </cell>
          <cell r="I164">
            <v>0</v>
          </cell>
          <cell r="J164">
            <v>20</v>
          </cell>
        </row>
        <row r="165">
          <cell r="B165">
            <v>2431112038</v>
          </cell>
          <cell r="C165">
            <v>5101277630</v>
          </cell>
          <cell r="D165" t="str">
            <v>ИППСП</v>
          </cell>
          <cell r="E165" t="str">
            <v>24-0227</v>
          </cell>
          <cell r="F165">
            <v>36917</v>
          </cell>
          <cell r="G165">
            <v>100</v>
          </cell>
          <cell r="H165">
            <v>600</v>
          </cell>
          <cell r="I165">
            <v>7</v>
          </cell>
          <cell r="J165">
            <v>15</v>
          </cell>
        </row>
        <row r="166">
          <cell r="B166">
            <v>2431112065</v>
          </cell>
          <cell r="C166">
            <v>7006287713</v>
          </cell>
          <cell r="D166" t="str">
            <v>ИППСП</v>
          </cell>
          <cell r="E166" t="str">
            <v>24-0125</v>
          </cell>
          <cell r="F166">
            <v>36916</v>
          </cell>
          <cell r="G166">
            <v>83</v>
          </cell>
          <cell r="H166">
            <v>400</v>
          </cell>
          <cell r="I166">
            <v>4</v>
          </cell>
          <cell r="J166">
            <v>15</v>
          </cell>
        </row>
        <row r="167">
          <cell r="B167">
            <v>2431112029</v>
          </cell>
          <cell r="C167">
            <v>7103077532</v>
          </cell>
          <cell r="D167" t="str">
            <v>ИППСП</v>
          </cell>
          <cell r="E167" t="str">
            <v>24-0220</v>
          </cell>
          <cell r="F167">
            <v>36917</v>
          </cell>
          <cell r="G167">
            <v>124</v>
          </cell>
          <cell r="H167">
            <v>1087</v>
          </cell>
          <cell r="I167">
            <v>7</v>
          </cell>
          <cell r="J167">
            <v>20</v>
          </cell>
        </row>
        <row r="168">
          <cell r="B168">
            <v>2431112156</v>
          </cell>
          <cell r="C168">
            <v>6811137593</v>
          </cell>
          <cell r="D168" t="str">
            <v>ИППСП</v>
          </cell>
          <cell r="E168" t="str">
            <v>24-0229</v>
          </cell>
          <cell r="F168">
            <v>36917</v>
          </cell>
          <cell r="G168">
            <v>167</v>
          </cell>
          <cell r="H168">
            <v>678</v>
          </cell>
          <cell r="I168">
            <v>7</v>
          </cell>
          <cell r="J168">
            <v>15</v>
          </cell>
        </row>
        <row r="169">
          <cell r="B169">
            <v>2431112091</v>
          </cell>
          <cell r="C169">
            <v>7404197549</v>
          </cell>
          <cell r="D169" t="str">
            <v>ИППСП</v>
          </cell>
          <cell r="E169" t="str">
            <v>24-0150</v>
          </cell>
          <cell r="F169">
            <v>36919</v>
          </cell>
          <cell r="G169">
            <v>107</v>
          </cell>
          <cell r="H169">
            <v>510</v>
          </cell>
          <cell r="I169">
            <v>7</v>
          </cell>
          <cell r="J169">
            <v>15</v>
          </cell>
        </row>
        <row r="170">
          <cell r="B170">
            <v>2431112023</v>
          </cell>
          <cell r="C170">
            <v>6111050970</v>
          </cell>
          <cell r="D170" t="str">
            <v>ИППСП</v>
          </cell>
          <cell r="E170" t="str">
            <v>24-0205</v>
          </cell>
          <cell r="F170">
            <v>36918</v>
          </cell>
          <cell r="G170">
            <v>100</v>
          </cell>
          <cell r="H170">
            <v>400</v>
          </cell>
          <cell r="I170">
            <v>5</v>
          </cell>
          <cell r="J170">
            <v>15</v>
          </cell>
        </row>
        <row r="171">
          <cell r="B171">
            <v>2431112155</v>
          </cell>
          <cell r="C171">
            <v>7003197690</v>
          </cell>
          <cell r="D171" t="str">
            <v>ИППСП</v>
          </cell>
          <cell r="E171" t="str">
            <v>24-0295</v>
          </cell>
          <cell r="F171">
            <v>36918</v>
          </cell>
          <cell r="G171">
            <v>46</v>
          </cell>
          <cell r="H171">
            <v>199</v>
          </cell>
          <cell r="I171">
            <v>0</v>
          </cell>
          <cell r="J171">
            <v>10</v>
          </cell>
        </row>
        <row r="172">
          <cell r="B172" t="str">
            <v>2431112157</v>
          </cell>
          <cell r="C172" t="str">
            <v>6006243591</v>
          </cell>
          <cell r="D172" t="str">
            <v>ИППСП</v>
          </cell>
          <cell r="E172" t="str">
            <v>24-0294</v>
          </cell>
          <cell r="F172">
            <v>36918</v>
          </cell>
          <cell r="G172">
            <v>199</v>
          </cell>
          <cell r="H172">
            <v>560</v>
          </cell>
          <cell r="I172">
            <v>7</v>
          </cell>
          <cell r="J172">
            <v>15</v>
          </cell>
        </row>
        <row r="173">
          <cell r="B173">
            <v>2431112053</v>
          </cell>
          <cell r="C173">
            <v>4910169106</v>
          </cell>
          <cell r="D173" t="str">
            <v>ИППСП</v>
          </cell>
          <cell r="E173" t="str">
            <v>24-0296</v>
          </cell>
          <cell r="F173">
            <v>36920</v>
          </cell>
          <cell r="G173">
            <v>133</v>
          </cell>
          <cell r="H173">
            <v>586</v>
          </cell>
          <cell r="I173">
            <v>7</v>
          </cell>
          <cell r="J173">
            <v>15</v>
          </cell>
        </row>
        <row r="174">
          <cell r="B174">
            <v>2431112097</v>
          </cell>
          <cell r="C174">
            <v>6005025893</v>
          </cell>
          <cell r="D174" t="str">
            <v>ИППСП</v>
          </cell>
          <cell r="E174" t="str">
            <v>24-0157</v>
          </cell>
          <cell r="F174">
            <v>36920</v>
          </cell>
          <cell r="G174">
            <v>42</v>
          </cell>
          <cell r="H174">
            <v>237</v>
          </cell>
          <cell r="I174">
            <v>0</v>
          </cell>
          <cell r="J174">
            <v>10</v>
          </cell>
        </row>
        <row r="175">
          <cell r="B175">
            <v>2431112078</v>
          </cell>
          <cell r="C175">
            <v>5707277727</v>
          </cell>
          <cell r="D175" t="str">
            <v>ИППСП</v>
          </cell>
          <cell r="E175" t="str">
            <v>24-0149</v>
          </cell>
          <cell r="F175">
            <v>36920</v>
          </cell>
          <cell r="G175">
            <v>133</v>
          </cell>
          <cell r="H175">
            <v>558</v>
          </cell>
          <cell r="I175">
            <v>7</v>
          </cell>
          <cell r="J175">
            <v>15</v>
          </cell>
        </row>
        <row r="176">
          <cell r="B176">
            <v>2431112083</v>
          </cell>
          <cell r="C176">
            <v>5909037553</v>
          </cell>
          <cell r="D176" t="str">
            <v>ИППСП</v>
          </cell>
          <cell r="E176" t="str">
            <v>24-0271</v>
          </cell>
          <cell r="F176">
            <v>36920</v>
          </cell>
          <cell r="G176">
            <v>195</v>
          </cell>
          <cell r="H176">
            <v>810</v>
          </cell>
          <cell r="I176">
            <v>7</v>
          </cell>
          <cell r="J176">
            <v>20</v>
          </cell>
        </row>
        <row r="177">
          <cell r="B177">
            <v>2431112132</v>
          </cell>
          <cell r="C177">
            <v>5807093997</v>
          </cell>
          <cell r="D177" t="str">
            <v>ИППСП</v>
          </cell>
          <cell r="E177" t="str">
            <v>24-0153</v>
          </cell>
          <cell r="F177">
            <v>36920</v>
          </cell>
          <cell r="G177">
            <v>400</v>
          </cell>
          <cell r="H177">
            <v>1100</v>
          </cell>
          <cell r="I177">
            <v>7</v>
          </cell>
          <cell r="J177">
            <v>20</v>
          </cell>
        </row>
        <row r="178">
          <cell r="B178">
            <v>2431112076</v>
          </cell>
          <cell r="C178">
            <v>5001025785</v>
          </cell>
          <cell r="D178" t="str">
            <v>ИППСП</v>
          </cell>
          <cell r="E178" t="str">
            <v>24-0147</v>
          </cell>
          <cell r="F178">
            <v>36919</v>
          </cell>
          <cell r="G178">
            <v>225</v>
          </cell>
          <cell r="H178">
            <v>1080</v>
          </cell>
          <cell r="I178">
            <v>7</v>
          </cell>
          <cell r="J178">
            <v>20</v>
          </cell>
        </row>
        <row r="179">
          <cell r="B179">
            <v>2431112147</v>
          </cell>
          <cell r="C179">
            <v>6007117617</v>
          </cell>
          <cell r="D179" t="str">
            <v>ИППСП</v>
          </cell>
          <cell r="E179" t="str">
            <v>24-0371</v>
          </cell>
          <cell r="F179">
            <v>36919</v>
          </cell>
          <cell r="G179">
            <v>100</v>
          </cell>
          <cell r="H179">
            <v>894</v>
          </cell>
          <cell r="I179">
            <v>5</v>
          </cell>
          <cell r="J179">
            <v>20</v>
          </cell>
        </row>
        <row r="180">
          <cell r="B180">
            <v>2431112118</v>
          </cell>
          <cell r="C180">
            <v>7401127574</v>
          </cell>
          <cell r="D180" t="str">
            <v>ИППСП</v>
          </cell>
          <cell r="E180" t="str">
            <v>24-0365</v>
          </cell>
          <cell r="F180">
            <v>36919</v>
          </cell>
          <cell r="G180">
            <v>45</v>
          </cell>
          <cell r="H180">
            <v>466</v>
          </cell>
          <cell r="I180">
            <v>5</v>
          </cell>
          <cell r="J180">
            <v>17</v>
          </cell>
        </row>
        <row r="181">
          <cell r="B181">
            <v>2431112135</v>
          </cell>
          <cell r="C181">
            <v>6310167574</v>
          </cell>
          <cell r="D181" t="str">
            <v>ИППСП</v>
          </cell>
          <cell r="E181" t="str">
            <v>24-0366</v>
          </cell>
          <cell r="F181">
            <v>36919</v>
          </cell>
          <cell r="G181">
            <v>119</v>
          </cell>
          <cell r="H181">
            <v>565</v>
          </cell>
          <cell r="I181">
            <v>7</v>
          </cell>
          <cell r="J181">
            <v>15</v>
          </cell>
        </row>
        <row r="182">
          <cell r="B182">
            <v>2431112111</v>
          </cell>
          <cell r="C182">
            <v>5506247551</v>
          </cell>
          <cell r="D182" t="str">
            <v>ИППСП</v>
          </cell>
          <cell r="E182" t="str">
            <v>24-0020</v>
          </cell>
          <cell r="F182">
            <v>36915</v>
          </cell>
          <cell r="G182">
            <v>165</v>
          </cell>
          <cell r="H182">
            <v>213</v>
          </cell>
          <cell r="I182">
            <v>7</v>
          </cell>
          <cell r="J182">
            <v>15</v>
          </cell>
        </row>
        <row r="183">
          <cell r="B183">
            <v>2431112048</v>
          </cell>
          <cell r="C183">
            <v>5205084818</v>
          </cell>
          <cell r="D183" t="str">
            <v>ИППСП</v>
          </cell>
          <cell r="E183" t="str">
            <v>24-0066</v>
          </cell>
          <cell r="F183">
            <v>36915</v>
          </cell>
          <cell r="G183">
            <v>106</v>
          </cell>
          <cell r="H183">
            <v>552</v>
          </cell>
          <cell r="I183">
            <v>7</v>
          </cell>
          <cell r="J183">
            <v>15</v>
          </cell>
        </row>
        <row r="184">
          <cell r="B184">
            <v>2431112129</v>
          </cell>
          <cell r="C184">
            <v>6410067542</v>
          </cell>
          <cell r="D184" t="str">
            <v>ИППСП</v>
          </cell>
          <cell r="E184" t="str">
            <v>24-007</v>
          </cell>
          <cell r="F184">
            <v>36914</v>
          </cell>
          <cell r="G184">
            <v>272</v>
          </cell>
          <cell r="H184">
            <v>561</v>
          </cell>
          <cell r="I184">
            <v>7</v>
          </cell>
          <cell r="J184">
            <v>15</v>
          </cell>
        </row>
        <row r="185">
          <cell r="B185">
            <v>2431112025</v>
          </cell>
          <cell r="C185">
            <v>6211247541</v>
          </cell>
          <cell r="D185" t="str">
            <v>ИППСП</v>
          </cell>
          <cell r="E185" t="str">
            <v>24-0123</v>
          </cell>
          <cell r="F185">
            <v>36916</v>
          </cell>
          <cell r="G185">
            <v>214</v>
          </cell>
          <cell r="H185">
            <v>963</v>
          </cell>
          <cell r="I185">
            <v>7</v>
          </cell>
          <cell r="J185">
            <v>20</v>
          </cell>
        </row>
        <row r="186">
          <cell r="B186">
            <v>2431112137</v>
          </cell>
          <cell r="C186">
            <v>5709057573</v>
          </cell>
          <cell r="D186" t="str">
            <v>ИППСП</v>
          </cell>
          <cell r="E186" t="str">
            <v>24-0118</v>
          </cell>
          <cell r="F186">
            <v>36916</v>
          </cell>
          <cell r="G186">
            <v>115</v>
          </cell>
          <cell r="H186">
            <v>264</v>
          </cell>
          <cell r="I186">
            <v>5</v>
          </cell>
          <cell r="J186">
            <v>15</v>
          </cell>
        </row>
        <row r="187">
          <cell r="B187">
            <v>2431112152</v>
          </cell>
          <cell r="C187">
            <v>6802129131</v>
          </cell>
          <cell r="D187" t="str">
            <v>ИППСП</v>
          </cell>
          <cell r="E187" t="str">
            <v>24-0122</v>
          </cell>
          <cell r="F187">
            <v>36916</v>
          </cell>
          <cell r="G187">
            <v>114</v>
          </cell>
          <cell r="H187">
            <v>391</v>
          </cell>
          <cell r="I187">
            <v>7</v>
          </cell>
          <cell r="J187">
            <v>15</v>
          </cell>
        </row>
        <row r="188">
          <cell r="B188">
            <v>2431112073</v>
          </cell>
          <cell r="C188">
            <v>5508287640</v>
          </cell>
          <cell r="D188" t="str">
            <v>ИППСП</v>
          </cell>
          <cell r="E188" t="str">
            <v>24-0406</v>
          </cell>
          <cell r="F188">
            <v>36921</v>
          </cell>
          <cell r="G188">
            <v>80</v>
          </cell>
          <cell r="H188">
            <v>400</v>
          </cell>
          <cell r="I188">
            <v>5</v>
          </cell>
          <cell r="J188">
            <v>15</v>
          </cell>
        </row>
        <row r="189">
          <cell r="B189">
            <v>2431112114</v>
          </cell>
          <cell r="C189">
            <v>6108137550</v>
          </cell>
          <cell r="D189" t="str">
            <v>ИППСП</v>
          </cell>
          <cell r="E189" t="str">
            <v>24-0412</v>
          </cell>
          <cell r="F189">
            <v>36921</v>
          </cell>
          <cell r="G189">
            <v>107</v>
          </cell>
          <cell r="H189">
            <v>390</v>
          </cell>
          <cell r="I189">
            <v>7</v>
          </cell>
          <cell r="J189">
            <v>15</v>
          </cell>
        </row>
        <row r="190">
          <cell r="B190">
            <v>2431112150</v>
          </cell>
          <cell r="C190">
            <v>7112173518</v>
          </cell>
          <cell r="D190" t="str">
            <v>ИППСП</v>
          </cell>
          <cell r="E190" t="str">
            <v>24-0408</v>
          </cell>
          <cell r="F190">
            <v>36921</v>
          </cell>
          <cell r="G190">
            <v>70</v>
          </cell>
          <cell r="H190">
            <v>106</v>
          </cell>
          <cell r="I190">
            <v>2</v>
          </cell>
          <cell r="J190">
            <v>8</v>
          </cell>
        </row>
        <row r="191">
          <cell r="B191">
            <v>2431112103</v>
          </cell>
          <cell r="C191">
            <v>6503227682</v>
          </cell>
          <cell r="D191" t="str">
            <v>ИППСП</v>
          </cell>
          <cell r="E191" t="str">
            <v>24-0367</v>
          </cell>
          <cell r="F191">
            <v>36919</v>
          </cell>
          <cell r="G191">
            <v>92</v>
          </cell>
          <cell r="H191">
            <v>414</v>
          </cell>
          <cell r="I191">
            <v>7</v>
          </cell>
          <cell r="J191">
            <v>15</v>
          </cell>
        </row>
        <row r="192">
          <cell r="B192">
            <v>2431112044</v>
          </cell>
          <cell r="C192">
            <v>6610097565</v>
          </cell>
          <cell r="D192" t="str">
            <v>ИППСП</v>
          </cell>
          <cell r="E192" t="str">
            <v>24-0221</v>
          </cell>
          <cell r="F192">
            <v>36917</v>
          </cell>
          <cell r="G192">
            <v>101</v>
          </cell>
          <cell r="H192">
            <v>358</v>
          </cell>
          <cell r="I192">
            <v>5</v>
          </cell>
          <cell r="J192">
            <v>15</v>
          </cell>
        </row>
        <row r="193">
          <cell r="B193">
            <v>2431112046</v>
          </cell>
          <cell r="C193">
            <v>5509107759</v>
          </cell>
          <cell r="D193" t="str">
            <v>ИППСП</v>
          </cell>
          <cell r="E193" t="str">
            <v>24-0401</v>
          </cell>
          <cell r="F193">
            <v>36921</v>
          </cell>
          <cell r="G193">
            <v>206</v>
          </cell>
          <cell r="H193">
            <v>842</v>
          </cell>
          <cell r="I193">
            <v>5</v>
          </cell>
          <cell r="J193">
            <v>20</v>
          </cell>
        </row>
        <row r="194">
          <cell r="B194">
            <v>2431112133</v>
          </cell>
          <cell r="C194">
            <v>5301235838</v>
          </cell>
          <cell r="D194" t="str">
            <v>ИППСП</v>
          </cell>
          <cell r="E194" t="str">
            <v>24-0402</v>
          </cell>
          <cell r="F194">
            <v>36921</v>
          </cell>
          <cell r="G194">
            <v>150</v>
          </cell>
          <cell r="H194">
            <v>329</v>
          </cell>
          <cell r="I194">
            <v>7</v>
          </cell>
          <cell r="J194">
            <v>15</v>
          </cell>
        </row>
        <row r="195">
          <cell r="B195">
            <v>2431112040</v>
          </cell>
          <cell r="C195">
            <v>4607277819</v>
          </cell>
          <cell r="D195" t="str">
            <v>ИППСП</v>
          </cell>
          <cell r="E195" t="str">
            <v>24-0407</v>
          </cell>
          <cell r="F195">
            <v>36921</v>
          </cell>
          <cell r="G195">
            <v>83</v>
          </cell>
          <cell r="H195">
            <v>451</v>
          </cell>
          <cell r="I195">
            <v>5</v>
          </cell>
          <cell r="J195">
            <v>15</v>
          </cell>
        </row>
        <row r="196">
          <cell r="B196">
            <v>2431112055</v>
          </cell>
          <cell r="C196">
            <v>7006187606</v>
          </cell>
          <cell r="D196" t="str">
            <v>ИППСП</v>
          </cell>
          <cell r="E196" t="str">
            <v>24-0413</v>
          </cell>
          <cell r="F196">
            <v>36921</v>
          </cell>
          <cell r="G196">
            <v>40</v>
          </cell>
          <cell r="H196">
            <v>517</v>
          </cell>
          <cell r="I196">
            <v>7</v>
          </cell>
          <cell r="J196">
            <v>15</v>
          </cell>
        </row>
        <row r="197">
          <cell r="B197">
            <v>2431112056</v>
          </cell>
          <cell r="C197">
            <v>7209237550</v>
          </cell>
          <cell r="D197" t="str">
            <v>ИППСП</v>
          </cell>
          <cell r="E197" t="str">
            <v>24-0414</v>
          </cell>
          <cell r="F197">
            <v>36921</v>
          </cell>
          <cell r="G197">
            <v>40</v>
          </cell>
          <cell r="H197">
            <v>478</v>
          </cell>
          <cell r="I197">
            <v>7</v>
          </cell>
          <cell r="J197">
            <v>15</v>
          </cell>
        </row>
        <row r="198">
          <cell r="B198">
            <v>2431112066</v>
          </cell>
          <cell r="C198">
            <v>6803077578</v>
          </cell>
          <cell r="D198" t="str">
            <v>ИППСП</v>
          </cell>
          <cell r="E198" t="str">
            <v>24-0404</v>
          </cell>
          <cell r="F198">
            <v>36921</v>
          </cell>
          <cell r="G198">
            <v>50</v>
          </cell>
          <cell r="H198">
            <v>500</v>
          </cell>
          <cell r="I198">
            <v>7</v>
          </cell>
          <cell r="J198">
            <v>15</v>
          </cell>
        </row>
        <row r="199">
          <cell r="B199">
            <v>2431112051</v>
          </cell>
          <cell r="C199">
            <v>4402167576</v>
          </cell>
          <cell r="D199" t="str">
            <v>ИППСП</v>
          </cell>
          <cell r="E199" t="str">
            <v>24-0409</v>
          </cell>
          <cell r="F199">
            <v>36921</v>
          </cell>
          <cell r="G199">
            <v>108</v>
          </cell>
          <cell r="H199">
            <v>683</v>
          </cell>
          <cell r="I199">
            <v>7</v>
          </cell>
          <cell r="J199">
            <v>15</v>
          </cell>
        </row>
        <row r="200">
          <cell r="B200">
            <v>2431112045</v>
          </cell>
          <cell r="C200">
            <v>5209157620</v>
          </cell>
          <cell r="D200" t="str">
            <v>ИППСП</v>
          </cell>
          <cell r="E200" t="str">
            <v>24-0385</v>
          </cell>
          <cell r="F200">
            <v>36921</v>
          </cell>
          <cell r="G200">
            <v>0</v>
          </cell>
          <cell r="H200">
            <v>553</v>
          </cell>
          <cell r="I200">
            <v>0</v>
          </cell>
          <cell r="J200">
            <v>20</v>
          </cell>
        </row>
        <row r="201">
          <cell r="B201">
            <v>2431112130</v>
          </cell>
          <cell r="C201">
            <v>5602067792</v>
          </cell>
          <cell r="D201" t="str">
            <v>ИППСП</v>
          </cell>
          <cell r="E201" t="str">
            <v>24-0384</v>
          </cell>
          <cell r="F201">
            <v>36921</v>
          </cell>
          <cell r="G201">
            <v>40</v>
          </cell>
          <cell r="H201">
            <v>270</v>
          </cell>
          <cell r="I201">
            <v>7</v>
          </cell>
          <cell r="J201">
            <v>10</v>
          </cell>
        </row>
        <row r="202">
          <cell r="B202">
            <v>2431112041</v>
          </cell>
          <cell r="C202">
            <v>7302107603</v>
          </cell>
          <cell r="D202" t="str">
            <v>ИППСП</v>
          </cell>
          <cell r="E202" t="str">
            <v>24-0411</v>
          </cell>
          <cell r="F202">
            <v>36921</v>
          </cell>
          <cell r="G202">
            <v>60</v>
          </cell>
          <cell r="H202">
            <v>1695</v>
          </cell>
          <cell r="I202">
            <v>7</v>
          </cell>
          <cell r="J202">
            <v>20</v>
          </cell>
        </row>
        <row r="203">
          <cell r="B203">
            <v>2431112094</v>
          </cell>
          <cell r="C203">
            <v>6810057636</v>
          </cell>
          <cell r="D203" t="str">
            <v>ИППСП</v>
          </cell>
          <cell r="E203" t="str">
            <v>24-013</v>
          </cell>
          <cell r="F203">
            <v>36915</v>
          </cell>
          <cell r="G203">
            <v>125</v>
          </cell>
          <cell r="H203">
            <v>466</v>
          </cell>
          <cell r="I203">
            <v>7</v>
          </cell>
          <cell r="J203">
            <v>15</v>
          </cell>
        </row>
        <row r="204">
          <cell r="B204">
            <v>2431112033</v>
          </cell>
          <cell r="C204">
            <v>6403117568</v>
          </cell>
          <cell r="D204" t="str">
            <v>ИППСП</v>
          </cell>
          <cell r="E204" t="str">
            <v>24-022</v>
          </cell>
          <cell r="F204">
            <v>36915</v>
          </cell>
          <cell r="G204">
            <v>90</v>
          </cell>
          <cell r="H204">
            <v>1404</v>
          </cell>
          <cell r="I204">
            <v>7</v>
          </cell>
          <cell r="J204">
            <v>20</v>
          </cell>
        </row>
        <row r="205">
          <cell r="B205">
            <v>2431112074</v>
          </cell>
          <cell r="C205">
            <v>6104237593</v>
          </cell>
          <cell r="D205" t="str">
            <v>ИППСП</v>
          </cell>
          <cell r="E205" t="str">
            <v>24-0026</v>
          </cell>
          <cell r="F205">
            <v>36915</v>
          </cell>
          <cell r="G205">
            <v>188</v>
          </cell>
          <cell r="H205">
            <v>691</v>
          </cell>
          <cell r="I205">
            <v>7</v>
          </cell>
          <cell r="J205">
            <v>15</v>
          </cell>
        </row>
        <row r="206">
          <cell r="B206">
            <v>2431112102</v>
          </cell>
          <cell r="C206">
            <v>7006087525</v>
          </cell>
          <cell r="D206" t="str">
            <v>ИППСП</v>
          </cell>
          <cell r="E206" t="str">
            <v>24-0564</v>
          </cell>
          <cell r="F206">
            <v>36921</v>
          </cell>
          <cell r="G206">
            <v>40</v>
          </cell>
          <cell r="H206">
            <v>706</v>
          </cell>
          <cell r="I206">
            <v>1</v>
          </cell>
          <cell r="J206">
            <v>20</v>
          </cell>
        </row>
        <row r="207">
          <cell r="B207">
            <v>2431112043</v>
          </cell>
          <cell r="C207">
            <v>5601317618</v>
          </cell>
          <cell r="D207" t="str">
            <v>ИППСП</v>
          </cell>
          <cell r="E207" t="str">
            <v>24-0236</v>
          </cell>
          <cell r="F207">
            <v>36921</v>
          </cell>
          <cell r="G207">
            <v>458</v>
          </cell>
          <cell r="H207">
            <v>1189</v>
          </cell>
          <cell r="I207">
            <v>7</v>
          </cell>
          <cell r="J207">
            <v>22</v>
          </cell>
        </row>
        <row r="208">
          <cell r="B208">
            <v>2431112139</v>
          </cell>
          <cell r="C208">
            <v>7509177657</v>
          </cell>
          <cell r="D208" t="str">
            <v>ИППСП</v>
          </cell>
          <cell r="E208" t="str">
            <v>24-0440</v>
          </cell>
          <cell r="F208">
            <v>36923</v>
          </cell>
          <cell r="G208">
            <v>73</v>
          </cell>
          <cell r="H208">
            <v>393</v>
          </cell>
          <cell r="I208">
            <v>7</v>
          </cell>
          <cell r="J208">
            <v>15</v>
          </cell>
        </row>
        <row r="209">
          <cell r="B209">
            <v>2431112067</v>
          </cell>
          <cell r="C209">
            <v>6705047584</v>
          </cell>
          <cell r="D209" t="str">
            <v>ИППСП</v>
          </cell>
          <cell r="E209" t="str">
            <v>24-0447</v>
          </cell>
          <cell r="F209">
            <v>36923</v>
          </cell>
          <cell r="G209">
            <v>278</v>
          </cell>
          <cell r="H209">
            <v>1616</v>
          </cell>
          <cell r="I209">
            <v>5</v>
          </cell>
          <cell r="J209">
            <v>28</v>
          </cell>
        </row>
        <row r="210">
          <cell r="B210">
            <v>2431112112</v>
          </cell>
          <cell r="C210">
            <v>3401036841</v>
          </cell>
          <cell r="D210" t="str">
            <v>ИППСП</v>
          </cell>
          <cell r="E210" t="str">
            <v>24-0341</v>
          </cell>
          <cell r="F210">
            <v>36923</v>
          </cell>
          <cell r="G210">
            <v>53</v>
          </cell>
          <cell r="H210">
            <v>900</v>
          </cell>
          <cell r="I210">
            <v>7</v>
          </cell>
          <cell r="J210">
            <v>15</v>
          </cell>
        </row>
        <row r="211">
          <cell r="B211">
            <v>2431112153</v>
          </cell>
          <cell r="C211">
            <v>4504117618</v>
          </cell>
          <cell r="D211" t="str">
            <v>ИППСП</v>
          </cell>
          <cell r="E211" t="str">
            <v>24-0444</v>
          </cell>
          <cell r="F211">
            <v>36923</v>
          </cell>
          <cell r="G211">
            <v>86</v>
          </cell>
          <cell r="H211">
            <v>782</v>
          </cell>
          <cell r="I211">
            <v>5</v>
          </cell>
          <cell r="J211">
            <v>20</v>
          </cell>
        </row>
        <row r="212">
          <cell r="B212">
            <v>2431112120</v>
          </cell>
          <cell r="C212">
            <v>5101027591</v>
          </cell>
          <cell r="D212" t="str">
            <v>ИППСП</v>
          </cell>
          <cell r="E212" t="str">
            <v>24-0028</v>
          </cell>
          <cell r="F212">
            <v>36921</v>
          </cell>
          <cell r="G212">
            <v>265</v>
          </cell>
          <cell r="H212">
            <v>1305</v>
          </cell>
          <cell r="I212">
            <v>7</v>
          </cell>
          <cell r="J212">
            <v>20</v>
          </cell>
        </row>
        <row r="213">
          <cell r="B213">
            <v>2431112017</v>
          </cell>
          <cell r="C213">
            <v>5111057546</v>
          </cell>
          <cell r="D213" t="str">
            <v>ИППСП</v>
          </cell>
          <cell r="E213" t="str">
            <v>24-0024</v>
          </cell>
          <cell r="F213">
            <v>36915</v>
          </cell>
          <cell r="G213">
            <v>236</v>
          </cell>
          <cell r="H213">
            <v>1349</v>
          </cell>
          <cell r="I213">
            <v>7</v>
          </cell>
          <cell r="J213">
            <v>20</v>
          </cell>
        </row>
        <row r="214">
          <cell r="B214">
            <v>2431112018</v>
          </cell>
          <cell r="C214">
            <v>5607248751</v>
          </cell>
          <cell r="D214" t="str">
            <v>ИППСП</v>
          </cell>
          <cell r="E214" t="str">
            <v>24-029</v>
          </cell>
          <cell r="F214">
            <v>36915</v>
          </cell>
          <cell r="G214">
            <v>202</v>
          </cell>
          <cell r="H214">
            <v>540</v>
          </cell>
          <cell r="I214">
            <v>7</v>
          </cell>
          <cell r="J214">
            <v>15</v>
          </cell>
        </row>
        <row r="215">
          <cell r="B215">
            <v>2431112002</v>
          </cell>
          <cell r="C215">
            <v>5202155902</v>
          </cell>
          <cell r="D215" t="str">
            <v>ИППСП</v>
          </cell>
          <cell r="E215" t="str">
            <v>24-017</v>
          </cell>
          <cell r="F215">
            <v>36915</v>
          </cell>
          <cell r="G215">
            <v>158</v>
          </cell>
          <cell r="H215">
            <v>864</v>
          </cell>
          <cell r="I215">
            <v>0</v>
          </cell>
          <cell r="J215">
            <v>20</v>
          </cell>
        </row>
        <row r="216">
          <cell r="B216">
            <v>2431112134</v>
          </cell>
          <cell r="C216">
            <v>5407247552</v>
          </cell>
          <cell r="D216" t="str">
            <v>ИППСП</v>
          </cell>
          <cell r="E216" t="str">
            <v>24-0027</v>
          </cell>
          <cell r="F216">
            <v>36915</v>
          </cell>
          <cell r="G216">
            <v>116</v>
          </cell>
          <cell r="H216">
            <v>335</v>
          </cell>
          <cell r="I216">
            <v>7</v>
          </cell>
          <cell r="J216">
            <v>15</v>
          </cell>
        </row>
        <row r="217">
          <cell r="B217">
            <v>2431112071</v>
          </cell>
          <cell r="C217">
            <v>5503287606</v>
          </cell>
          <cell r="D217" t="str">
            <v>ИППСП</v>
          </cell>
          <cell r="E217" t="str">
            <v>24-0405</v>
          </cell>
          <cell r="F217">
            <v>36921</v>
          </cell>
          <cell r="G217">
            <v>300</v>
          </cell>
          <cell r="H217">
            <v>1600</v>
          </cell>
          <cell r="I217">
            <v>5</v>
          </cell>
          <cell r="J217">
            <v>22</v>
          </cell>
        </row>
        <row r="218">
          <cell r="B218">
            <v>2431112109</v>
          </cell>
          <cell r="C218">
            <v>6012058530</v>
          </cell>
          <cell r="D218" t="str">
            <v>ИППСП</v>
          </cell>
          <cell r="E218" t="str">
            <v>24-0441</v>
          </cell>
          <cell r="F218">
            <v>36923</v>
          </cell>
          <cell r="G218">
            <v>120</v>
          </cell>
          <cell r="H218">
            <v>540</v>
          </cell>
          <cell r="I218">
            <v>7</v>
          </cell>
          <cell r="J218">
            <v>15</v>
          </cell>
        </row>
        <row r="219">
          <cell r="B219">
            <v>2431112128</v>
          </cell>
          <cell r="C219">
            <v>5801187260</v>
          </cell>
          <cell r="D219" t="str">
            <v>ИППСП</v>
          </cell>
          <cell r="E219" t="str">
            <v>24-0496</v>
          </cell>
          <cell r="F219">
            <v>36923</v>
          </cell>
          <cell r="G219">
            <v>90</v>
          </cell>
          <cell r="H219">
            <v>392</v>
          </cell>
          <cell r="I219">
            <v>0</v>
          </cell>
          <cell r="J219">
            <v>20</v>
          </cell>
        </row>
        <row r="220">
          <cell r="B220">
            <v>2431112085</v>
          </cell>
          <cell r="C220">
            <v>3406037291</v>
          </cell>
          <cell r="D220" t="str">
            <v>ИППСП</v>
          </cell>
          <cell r="E220" t="str">
            <v>24-0497</v>
          </cell>
          <cell r="F220">
            <v>36923</v>
          </cell>
          <cell r="G220">
            <v>66</v>
          </cell>
          <cell r="H220">
            <v>499</v>
          </cell>
          <cell r="I220">
            <v>0</v>
          </cell>
          <cell r="J220">
            <v>20</v>
          </cell>
        </row>
        <row r="221">
          <cell r="B221">
            <v>2431112089</v>
          </cell>
          <cell r="C221">
            <v>5110017615</v>
          </cell>
          <cell r="D221" t="str">
            <v>ИППСП</v>
          </cell>
          <cell r="E221" t="str">
            <v>24-0446</v>
          </cell>
          <cell r="F221">
            <v>36923</v>
          </cell>
          <cell r="G221">
            <v>250</v>
          </cell>
          <cell r="H221">
            <v>1200</v>
          </cell>
          <cell r="I221">
            <v>7</v>
          </cell>
          <cell r="J221">
            <v>20</v>
          </cell>
        </row>
        <row r="222">
          <cell r="B222">
            <v>2431112035</v>
          </cell>
          <cell r="C222">
            <v>7104287636</v>
          </cell>
          <cell r="D222" t="str">
            <v>ИППСП</v>
          </cell>
          <cell r="E222" t="str">
            <v>24-0222</v>
          </cell>
          <cell r="F222">
            <v>36917</v>
          </cell>
          <cell r="G222">
            <v>137</v>
          </cell>
          <cell r="H222">
            <v>549</v>
          </cell>
          <cell r="I222">
            <v>5</v>
          </cell>
          <cell r="J222">
            <v>15</v>
          </cell>
        </row>
        <row r="223">
          <cell r="B223">
            <v>2431112030</v>
          </cell>
          <cell r="C223">
            <v>4810267705</v>
          </cell>
          <cell r="D223" t="str">
            <v>ИППСП</v>
          </cell>
          <cell r="E223" t="str">
            <v>24-0155</v>
          </cell>
          <cell r="F223">
            <v>36918</v>
          </cell>
          <cell r="G223">
            <v>111</v>
          </cell>
          <cell r="H223">
            <v>580</v>
          </cell>
          <cell r="I223">
            <v>5</v>
          </cell>
          <cell r="J223">
            <v>17</v>
          </cell>
        </row>
        <row r="224">
          <cell r="B224">
            <v>2431112072</v>
          </cell>
          <cell r="C224">
            <v>5904262612</v>
          </cell>
          <cell r="D224" t="str">
            <v>ИППСП</v>
          </cell>
          <cell r="E224" t="str">
            <v>24-0364</v>
          </cell>
          <cell r="F224">
            <v>36919</v>
          </cell>
          <cell r="G224">
            <v>207</v>
          </cell>
          <cell r="H224">
            <v>1118</v>
          </cell>
          <cell r="I224">
            <v>7</v>
          </cell>
          <cell r="J224">
            <v>20</v>
          </cell>
        </row>
        <row r="225">
          <cell r="B225">
            <v>2431112009</v>
          </cell>
          <cell r="C225">
            <v>6801107591</v>
          </cell>
          <cell r="D225" t="str">
            <v>ИППСП</v>
          </cell>
          <cell r="E225" t="str">
            <v>24-0158</v>
          </cell>
          <cell r="F225">
            <v>36917</v>
          </cell>
          <cell r="G225">
            <v>160</v>
          </cell>
          <cell r="H225">
            <v>361</v>
          </cell>
          <cell r="I225">
            <v>7</v>
          </cell>
          <cell r="J225">
            <v>15</v>
          </cell>
        </row>
        <row r="226">
          <cell r="B226">
            <v>2431112149</v>
          </cell>
          <cell r="C226">
            <v>6008257594</v>
          </cell>
          <cell r="D226" t="str">
            <v>ИППСП</v>
          </cell>
          <cell r="E226" t="str">
            <v>24-0213</v>
          </cell>
          <cell r="F226">
            <v>36917</v>
          </cell>
          <cell r="G226">
            <v>99</v>
          </cell>
          <cell r="H226">
            <v>319</v>
          </cell>
          <cell r="I226">
            <v>5</v>
          </cell>
          <cell r="J226">
            <v>15</v>
          </cell>
        </row>
        <row r="227">
          <cell r="B227">
            <v>2431112105</v>
          </cell>
          <cell r="C227">
            <v>6903307627</v>
          </cell>
          <cell r="D227" t="str">
            <v>ИППСП</v>
          </cell>
          <cell r="E227" t="str">
            <v>24-0164</v>
          </cell>
          <cell r="F227">
            <v>36917</v>
          </cell>
          <cell r="G227">
            <v>248</v>
          </cell>
          <cell r="H227">
            <v>1460</v>
          </cell>
          <cell r="I227">
            <v>5</v>
          </cell>
          <cell r="J227">
            <v>20</v>
          </cell>
        </row>
        <row r="228">
          <cell r="B228">
            <v>2431112036</v>
          </cell>
          <cell r="C228">
            <v>6901237618</v>
          </cell>
          <cell r="D228" t="str">
            <v>ИППСП</v>
          </cell>
          <cell r="E228" t="str">
            <v>14-0189</v>
          </cell>
          <cell r="F228">
            <v>36913</v>
          </cell>
          <cell r="G228">
            <v>250</v>
          </cell>
          <cell r="H228">
            <v>1700</v>
          </cell>
          <cell r="I228">
            <v>7</v>
          </cell>
          <cell r="J228">
            <v>20</v>
          </cell>
        </row>
        <row r="229">
          <cell r="B229">
            <v>2431112057</v>
          </cell>
          <cell r="C229">
            <v>5302167614</v>
          </cell>
          <cell r="D229" t="str">
            <v>ИППСП</v>
          </cell>
          <cell r="E229" t="str">
            <v>24-0012</v>
          </cell>
          <cell r="F229">
            <v>36914</v>
          </cell>
          <cell r="G229">
            <v>130</v>
          </cell>
          <cell r="H229">
            <v>920</v>
          </cell>
          <cell r="I229">
            <v>7</v>
          </cell>
          <cell r="J229">
            <v>15</v>
          </cell>
        </row>
        <row r="230">
          <cell r="B230" t="str">
            <v>2431112162</v>
          </cell>
          <cell r="C230" t="str">
            <v>7404137616</v>
          </cell>
          <cell r="D230" t="str">
            <v>ИППСП</v>
          </cell>
          <cell r="E230" t="str">
            <v>24-014</v>
          </cell>
          <cell r="F230">
            <v>36915</v>
          </cell>
          <cell r="G230">
            <v>23</v>
          </cell>
          <cell r="H230">
            <v>326</v>
          </cell>
          <cell r="I230">
            <v>0</v>
          </cell>
          <cell r="J230">
            <v>15</v>
          </cell>
        </row>
        <row r="231">
          <cell r="B231">
            <v>2431112113</v>
          </cell>
          <cell r="C231">
            <v>5611267561</v>
          </cell>
          <cell r="D231" t="str">
            <v>ИППСП</v>
          </cell>
          <cell r="E231" t="str">
            <v>24-0018</v>
          </cell>
          <cell r="F231">
            <v>36915</v>
          </cell>
          <cell r="G231">
            <v>500</v>
          </cell>
          <cell r="H231">
            <v>2700</v>
          </cell>
          <cell r="I231">
            <v>8</v>
          </cell>
          <cell r="J231">
            <v>35</v>
          </cell>
        </row>
        <row r="232">
          <cell r="B232">
            <v>2431112146</v>
          </cell>
          <cell r="C232">
            <v>6502277610</v>
          </cell>
          <cell r="D232" t="str">
            <v>ИППСП</v>
          </cell>
          <cell r="E232" t="str">
            <v>24-0369</v>
          </cell>
          <cell r="F232">
            <v>36919</v>
          </cell>
          <cell r="G232">
            <v>145</v>
          </cell>
          <cell r="H232">
            <v>704</v>
          </cell>
          <cell r="I232">
            <v>7</v>
          </cell>
          <cell r="J232">
            <v>15</v>
          </cell>
        </row>
        <row r="233">
          <cell r="B233">
            <v>2431112039</v>
          </cell>
          <cell r="C233">
            <v>5203107560</v>
          </cell>
          <cell r="D233" t="str">
            <v>ИППСП</v>
          </cell>
          <cell r="E233" t="str">
            <v>24-0215</v>
          </cell>
          <cell r="F233">
            <v>36917</v>
          </cell>
          <cell r="G233">
            <v>60</v>
          </cell>
          <cell r="H233">
            <v>200</v>
          </cell>
          <cell r="I233">
            <v>1</v>
          </cell>
          <cell r="J233">
            <v>9</v>
          </cell>
        </row>
        <row r="234">
          <cell r="B234">
            <v>2431112062</v>
          </cell>
          <cell r="C234">
            <v>5702117650</v>
          </cell>
          <cell r="D234" t="str">
            <v>ИППСП</v>
          </cell>
          <cell r="E234" t="str">
            <v>24-0225</v>
          </cell>
          <cell r="F234">
            <v>36917</v>
          </cell>
          <cell r="G234">
            <v>220</v>
          </cell>
          <cell r="H234">
            <v>1450</v>
          </cell>
          <cell r="I234">
            <v>7</v>
          </cell>
          <cell r="J234">
            <v>20</v>
          </cell>
        </row>
        <row r="235">
          <cell r="B235">
            <v>2431112098</v>
          </cell>
          <cell r="C235">
            <v>5701287610</v>
          </cell>
          <cell r="D235" t="str">
            <v>ИППСП</v>
          </cell>
          <cell r="E235" t="str">
            <v>24-0498</v>
          </cell>
          <cell r="F235">
            <v>36923</v>
          </cell>
          <cell r="G235">
            <v>246</v>
          </cell>
          <cell r="H235">
            <v>892</v>
          </cell>
          <cell r="I235">
            <v>7</v>
          </cell>
          <cell r="J235">
            <v>20</v>
          </cell>
        </row>
        <row r="236">
          <cell r="B236">
            <v>2431112061</v>
          </cell>
          <cell r="C236">
            <v>5810285790</v>
          </cell>
          <cell r="D236" t="str">
            <v>ИППСП</v>
          </cell>
          <cell r="E236" t="str">
            <v>24-0445</v>
          </cell>
          <cell r="F236">
            <v>36923</v>
          </cell>
          <cell r="G236">
            <v>153</v>
          </cell>
          <cell r="H236">
            <v>1530</v>
          </cell>
          <cell r="I236">
            <v>7</v>
          </cell>
          <cell r="J236">
            <v>20</v>
          </cell>
        </row>
        <row r="237">
          <cell r="B237">
            <v>2431112013</v>
          </cell>
          <cell r="C237">
            <v>5708317531</v>
          </cell>
          <cell r="D237" t="str">
            <v>ИППСП</v>
          </cell>
          <cell r="E237" t="str">
            <v>24-0546</v>
          </cell>
          <cell r="F237">
            <v>36923</v>
          </cell>
          <cell r="G237">
            <v>160</v>
          </cell>
          <cell r="H237">
            <v>699</v>
          </cell>
          <cell r="I237">
            <v>7</v>
          </cell>
          <cell r="J237">
            <v>20</v>
          </cell>
        </row>
        <row r="238">
          <cell r="B238">
            <v>2431112063</v>
          </cell>
          <cell r="C238">
            <v>5901275895</v>
          </cell>
          <cell r="D238" t="str">
            <v>ИППСП</v>
          </cell>
          <cell r="E238" t="str">
            <v>24-0435</v>
          </cell>
          <cell r="F238">
            <v>36923</v>
          </cell>
          <cell r="G238">
            <v>125</v>
          </cell>
          <cell r="H238">
            <v>1075</v>
          </cell>
          <cell r="I238">
            <v>5</v>
          </cell>
          <cell r="J238">
            <v>20</v>
          </cell>
        </row>
        <row r="239">
          <cell r="B239" t="str">
            <v>2431112154</v>
          </cell>
          <cell r="C239" t="str">
            <v>5703087740</v>
          </cell>
          <cell r="D239" t="str">
            <v>ИППСП</v>
          </cell>
          <cell r="E239" t="str">
            <v>24-0337</v>
          </cell>
          <cell r="F239">
            <v>36923</v>
          </cell>
          <cell r="G239">
            <v>66</v>
          </cell>
          <cell r="H239">
            <v>221</v>
          </cell>
          <cell r="I239">
            <v>7</v>
          </cell>
          <cell r="J239">
            <v>10</v>
          </cell>
        </row>
        <row r="240">
          <cell r="B240">
            <v>2431112086</v>
          </cell>
          <cell r="C240">
            <v>6211147687</v>
          </cell>
          <cell r="D240" t="str">
            <v>ИППСП</v>
          </cell>
          <cell r="E240" t="str">
            <v>24-0458</v>
          </cell>
          <cell r="F240">
            <v>36923</v>
          </cell>
          <cell r="G240">
            <v>75</v>
          </cell>
          <cell r="H240">
            <v>520</v>
          </cell>
          <cell r="I240">
            <v>0</v>
          </cell>
          <cell r="J240">
            <v>20</v>
          </cell>
        </row>
        <row r="241">
          <cell r="B241">
            <v>2431112026</v>
          </cell>
          <cell r="C241">
            <v>6004137667</v>
          </cell>
          <cell r="D241" t="str">
            <v>ИППСП</v>
          </cell>
          <cell r="E241" t="str">
            <v>24-0257</v>
          </cell>
          <cell r="F241">
            <v>36923</v>
          </cell>
          <cell r="G241">
            <v>288</v>
          </cell>
          <cell r="H241">
            <v>1032</v>
          </cell>
          <cell r="I241">
            <v>7</v>
          </cell>
          <cell r="J241">
            <v>20</v>
          </cell>
        </row>
        <row r="242">
          <cell r="B242">
            <v>2431112005</v>
          </cell>
          <cell r="C242">
            <v>7402017566</v>
          </cell>
          <cell r="D242" t="str">
            <v>ИППСП</v>
          </cell>
          <cell r="E242" t="str">
            <v>24-0374</v>
          </cell>
          <cell r="F242">
            <v>36923</v>
          </cell>
          <cell r="G242">
            <v>247</v>
          </cell>
          <cell r="H242">
            <v>1000</v>
          </cell>
          <cell r="I242">
            <v>7</v>
          </cell>
          <cell r="J242">
            <v>20</v>
          </cell>
        </row>
        <row r="243">
          <cell r="B243">
            <v>2431112011</v>
          </cell>
          <cell r="C243">
            <v>5107157680</v>
          </cell>
          <cell r="D243" t="str">
            <v>ИППСП</v>
          </cell>
          <cell r="E243" t="str">
            <v>24-0375</v>
          </cell>
          <cell r="F243">
            <v>36923</v>
          </cell>
          <cell r="G243">
            <v>210</v>
          </cell>
          <cell r="H243">
            <v>1040</v>
          </cell>
          <cell r="I243">
            <v>7</v>
          </cell>
          <cell r="J243">
            <v>20</v>
          </cell>
        </row>
        <row r="244">
          <cell r="B244">
            <v>2431112138</v>
          </cell>
          <cell r="C244">
            <v>6002183616</v>
          </cell>
          <cell r="D244" t="str">
            <v>ИППСП</v>
          </cell>
          <cell r="E244" t="str">
            <v>24-0438</v>
          </cell>
          <cell r="F244">
            <v>36923</v>
          </cell>
          <cell r="G244">
            <v>253</v>
          </cell>
          <cell r="H244">
            <v>534</v>
          </cell>
          <cell r="I244">
            <v>7</v>
          </cell>
          <cell r="J244">
            <v>15</v>
          </cell>
        </row>
        <row r="245">
          <cell r="B245">
            <v>2431112022</v>
          </cell>
          <cell r="C245">
            <v>6109237678</v>
          </cell>
          <cell r="D245" t="str">
            <v>ИППСП</v>
          </cell>
          <cell r="E245" t="str">
            <v>24-0437</v>
          </cell>
          <cell r="F245">
            <v>36923</v>
          </cell>
          <cell r="G245">
            <v>141</v>
          </cell>
          <cell r="H245">
            <v>460</v>
          </cell>
          <cell r="I245">
            <v>7</v>
          </cell>
          <cell r="J245">
            <v>15</v>
          </cell>
        </row>
        <row r="246">
          <cell r="B246">
            <v>2431112158</v>
          </cell>
          <cell r="C246">
            <v>6211147624</v>
          </cell>
          <cell r="D246" t="str">
            <v>ИППСП</v>
          </cell>
          <cell r="E246" t="str">
            <v>24-0552</v>
          </cell>
          <cell r="F246">
            <v>36924</v>
          </cell>
          <cell r="G246">
            <v>87</v>
          </cell>
          <cell r="H246">
            <v>408</v>
          </cell>
          <cell r="I246">
            <v>7</v>
          </cell>
          <cell r="J246">
            <v>15</v>
          </cell>
        </row>
        <row r="247">
          <cell r="B247">
            <v>2431112068</v>
          </cell>
          <cell r="C247">
            <v>5303087621</v>
          </cell>
          <cell r="D247" t="str">
            <v>ИППСП</v>
          </cell>
          <cell r="E247" t="str">
            <v>24-0525</v>
          </cell>
          <cell r="F247">
            <v>36924</v>
          </cell>
          <cell r="G247">
            <v>239</v>
          </cell>
          <cell r="H247">
            <v>1090</v>
          </cell>
          <cell r="I247">
            <v>7</v>
          </cell>
          <cell r="J247">
            <v>20</v>
          </cell>
        </row>
        <row r="248">
          <cell r="B248">
            <v>2431112108</v>
          </cell>
          <cell r="C248">
            <v>6311298537</v>
          </cell>
          <cell r="D248" t="str">
            <v>ИППСП</v>
          </cell>
          <cell r="E248" t="str">
            <v>24-0575</v>
          </cell>
          <cell r="F248">
            <v>36924</v>
          </cell>
          <cell r="G248">
            <v>83</v>
          </cell>
          <cell r="H248">
            <v>324</v>
          </cell>
          <cell r="I248">
            <v>7</v>
          </cell>
          <cell r="J248">
            <v>15</v>
          </cell>
        </row>
        <row r="249">
          <cell r="B249">
            <v>2431112077</v>
          </cell>
          <cell r="C249">
            <v>5411117630</v>
          </cell>
          <cell r="D249" t="str">
            <v>ИППСП</v>
          </cell>
          <cell r="E249" t="str">
            <v>24-0595</v>
          </cell>
          <cell r="F249">
            <v>36924</v>
          </cell>
          <cell r="G249">
            <v>190</v>
          </cell>
          <cell r="H249">
            <v>980</v>
          </cell>
          <cell r="I249">
            <v>7</v>
          </cell>
          <cell r="J249">
            <v>20</v>
          </cell>
        </row>
        <row r="250">
          <cell r="B250">
            <v>2431112058</v>
          </cell>
          <cell r="C250">
            <v>7407017553</v>
          </cell>
          <cell r="D250" t="str">
            <v>ИППСП</v>
          </cell>
          <cell r="E250" t="str">
            <v>24-0507</v>
          </cell>
          <cell r="F250">
            <v>36924</v>
          </cell>
          <cell r="G250">
            <v>219</v>
          </cell>
          <cell r="H250">
            <v>1094</v>
          </cell>
          <cell r="I250">
            <v>7</v>
          </cell>
          <cell r="J250">
            <v>20</v>
          </cell>
        </row>
        <row r="251">
          <cell r="B251">
            <v>2431112064</v>
          </cell>
          <cell r="C251">
            <v>5305137655</v>
          </cell>
          <cell r="D251" t="str">
            <v>ИППСП</v>
          </cell>
          <cell r="E251" t="str">
            <v>24-0611</v>
          </cell>
          <cell r="F251">
            <v>36924</v>
          </cell>
          <cell r="G251">
            <v>158</v>
          </cell>
          <cell r="H251">
            <v>418</v>
          </cell>
          <cell r="I251">
            <v>7</v>
          </cell>
          <cell r="J251">
            <v>15</v>
          </cell>
        </row>
        <row r="252">
          <cell r="B252">
            <v>2431112075</v>
          </cell>
          <cell r="C252">
            <v>6402177602</v>
          </cell>
          <cell r="D252" t="str">
            <v>ИППСП</v>
          </cell>
          <cell r="E252" t="str">
            <v>24-0571</v>
          </cell>
          <cell r="F252">
            <v>36924</v>
          </cell>
          <cell r="G252">
            <v>187</v>
          </cell>
          <cell r="H252">
            <v>901</v>
          </cell>
          <cell r="I252">
            <v>7</v>
          </cell>
          <cell r="J252">
            <v>20</v>
          </cell>
        </row>
        <row r="253">
          <cell r="B253">
            <v>2431112131</v>
          </cell>
          <cell r="C253">
            <v>5706297631</v>
          </cell>
          <cell r="D253" t="str">
            <v>ИППСП</v>
          </cell>
          <cell r="E253" t="str">
            <v>24-0574</v>
          </cell>
          <cell r="F253">
            <v>36924</v>
          </cell>
          <cell r="G253">
            <v>197</v>
          </cell>
          <cell r="H253">
            <v>475</v>
          </cell>
          <cell r="I253">
            <v>7</v>
          </cell>
          <cell r="J253">
            <v>15</v>
          </cell>
        </row>
        <row r="254">
          <cell r="B254">
            <v>2431112124</v>
          </cell>
          <cell r="C254">
            <v>5104197591</v>
          </cell>
          <cell r="D254" t="str">
            <v>ИППСП</v>
          </cell>
          <cell r="E254" t="str">
            <v>24-0573</v>
          </cell>
          <cell r="F254">
            <v>36924</v>
          </cell>
          <cell r="G254">
            <v>77</v>
          </cell>
          <cell r="H254">
            <v>441</v>
          </cell>
          <cell r="I254">
            <v>5</v>
          </cell>
          <cell r="J254">
            <v>15</v>
          </cell>
        </row>
        <row r="255">
          <cell r="B255">
            <v>2431112121</v>
          </cell>
          <cell r="C255">
            <v>5108125970</v>
          </cell>
          <cell r="D255" t="str">
            <v>ИППСП</v>
          </cell>
          <cell r="E255" t="str">
            <v>24-0587</v>
          </cell>
          <cell r="F255">
            <v>36924</v>
          </cell>
          <cell r="G255">
            <v>242</v>
          </cell>
          <cell r="H255">
            <v>1038</v>
          </cell>
          <cell r="I255">
            <v>7</v>
          </cell>
          <cell r="J255">
            <v>20</v>
          </cell>
        </row>
        <row r="256">
          <cell r="B256">
            <v>2431112096</v>
          </cell>
          <cell r="C256">
            <v>7203287569</v>
          </cell>
          <cell r="D256" t="str">
            <v>ИППСП</v>
          </cell>
          <cell r="E256" t="str">
            <v>24-0275</v>
          </cell>
          <cell r="F256">
            <v>36924</v>
          </cell>
          <cell r="G256">
            <v>365</v>
          </cell>
          <cell r="H256">
            <v>1151</v>
          </cell>
          <cell r="I256">
            <v>7</v>
          </cell>
          <cell r="J256">
            <v>20</v>
          </cell>
        </row>
        <row r="257">
          <cell r="B257">
            <v>2431112142</v>
          </cell>
          <cell r="C257">
            <v>6410017541</v>
          </cell>
          <cell r="D257" t="str">
            <v>ИППСП</v>
          </cell>
          <cell r="E257" t="str">
            <v>24-0542</v>
          </cell>
          <cell r="F257">
            <v>36924</v>
          </cell>
          <cell r="G257">
            <v>70</v>
          </cell>
          <cell r="H257">
            <v>300</v>
          </cell>
          <cell r="I257">
            <v>5</v>
          </cell>
          <cell r="J257">
            <v>12</v>
          </cell>
        </row>
        <row r="258">
          <cell r="B258">
            <v>2431112080</v>
          </cell>
          <cell r="C258">
            <v>7306227572</v>
          </cell>
          <cell r="D258" t="str">
            <v>ИППСП</v>
          </cell>
          <cell r="E258" t="str">
            <v>24-0591</v>
          </cell>
          <cell r="F258">
            <v>36924</v>
          </cell>
          <cell r="G258">
            <v>100</v>
          </cell>
          <cell r="H258">
            <v>620</v>
          </cell>
          <cell r="I258">
            <v>7</v>
          </cell>
          <cell r="J258">
            <v>15</v>
          </cell>
        </row>
        <row r="259">
          <cell r="B259">
            <v>2431112019</v>
          </cell>
          <cell r="C259">
            <v>5503200231</v>
          </cell>
          <cell r="D259" t="str">
            <v>ИППСП</v>
          </cell>
          <cell r="E259" t="str">
            <v>24-0576</v>
          </cell>
          <cell r="F259">
            <v>36924</v>
          </cell>
          <cell r="G259">
            <v>304</v>
          </cell>
          <cell r="H259">
            <v>898</v>
          </cell>
          <cell r="I259">
            <v>7</v>
          </cell>
          <cell r="J259">
            <v>20</v>
          </cell>
        </row>
        <row r="260">
          <cell r="B260">
            <v>2431112123</v>
          </cell>
          <cell r="C260">
            <v>6211267595</v>
          </cell>
          <cell r="D260" t="str">
            <v>ИППСП</v>
          </cell>
          <cell r="E260" t="str">
            <v>24-0383</v>
          </cell>
          <cell r="F260">
            <v>36923</v>
          </cell>
          <cell r="G260">
            <v>194</v>
          </cell>
          <cell r="H260">
            <v>696</v>
          </cell>
          <cell r="I260">
            <v>7</v>
          </cell>
          <cell r="J260">
            <v>17</v>
          </cell>
        </row>
        <row r="261">
          <cell r="B261">
            <v>2431112099</v>
          </cell>
          <cell r="C261">
            <v>5508277534</v>
          </cell>
          <cell r="D261" t="str">
            <v>ИППСП</v>
          </cell>
          <cell r="E261" t="str">
            <v>24-0442</v>
          </cell>
          <cell r="F261">
            <v>36923</v>
          </cell>
          <cell r="G261">
            <v>94</v>
          </cell>
          <cell r="H261">
            <v>617</v>
          </cell>
          <cell r="I261">
            <v>5</v>
          </cell>
          <cell r="J261">
            <v>15</v>
          </cell>
        </row>
        <row r="262">
          <cell r="B262">
            <v>2431112016</v>
          </cell>
          <cell r="C262">
            <v>5507247670</v>
          </cell>
          <cell r="D262" t="str">
            <v>ИППСП</v>
          </cell>
          <cell r="E262" t="str">
            <v>24-0284</v>
          </cell>
          <cell r="F262">
            <v>36923</v>
          </cell>
          <cell r="G262">
            <v>197</v>
          </cell>
          <cell r="H262">
            <v>862</v>
          </cell>
          <cell r="I262">
            <v>7</v>
          </cell>
          <cell r="J262">
            <v>20</v>
          </cell>
        </row>
        <row r="263">
          <cell r="B263">
            <v>2431112012</v>
          </cell>
          <cell r="C263">
            <v>6008283510</v>
          </cell>
          <cell r="D263" t="str">
            <v>ИППСП</v>
          </cell>
          <cell r="E263" t="str">
            <v>24-0340</v>
          </cell>
          <cell r="F263">
            <v>36923</v>
          </cell>
          <cell r="G263">
            <v>400</v>
          </cell>
          <cell r="H263">
            <v>1300</v>
          </cell>
          <cell r="I263">
            <v>7</v>
          </cell>
          <cell r="J263">
            <v>20</v>
          </cell>
        </row>
        <row r="264">
          <cell r="B264">
            <v>2431112081</v>
          </cell>
          <cell r="C264">
            <v>5011234632</v>
          </cell>
          <cell r="D264" t="str">
            <v>ИППСП</v>
          </cell>
          <cell r="E264" t="str">
            <v>24-0625</v>
          </cell>
          <cell r="F264">
            <v>36927</v>
          </cell>
          <cell r="G264">
            <v>119</v>
          </cell>
          <cell r="H264">
            <v>657</v>
          </cell>
          <cell r="I264">
            <v>7</v>
          </cell>
          <cell r="J264">
            <v>15</v>
          </cell>
        </row>
        <row r="265">
          <cell r="B265">
            <v>2431112087</v>
          </cell>
          <cell r="C265">
            <v>6402287657</v>
          </cell>
          <cell r="D265" t="str">
            <v>ИППСП</v>
          </cell>
          <cell r="E265" t="str">
            <v>24-0531</v>
          </cell>
          <cell r="F265">
            <v>36922</v>
          </cell>
          <cell r="G265">
            <v>235</v>
          </cell>
          <cell r="H265">
            <v>1074</v>
          </cell>
          <cell r="I265">
            <v>10</v>
          </cell>
          <cell r="J265">
            <v>20</v>
          </cell>
        </row>
        <row r="266">
          <cell r="B266">
            <v>2431112034</v>
          </cell>
          <cell r="C266">
            <v>4012277616</v>
          </cell>
          <cell r="D266" t="str">
            <v>ИППСП</v>
          </cell>
          <cell r="E266" t="str">
            <v>24-0154</v>
          </cell>
          <cell r="F266">
            <v>36930</v>
          </cell>
          <cell r="G266">
            <v>189</v>
          </cell>
          <cell r="H266">
            <v>616</v>
          </cell>
          <cell r="I266">
            <v>5</v>
          </cell>
          <cell r="J266">
            <v>15</v>
          </cell>
        </row>
        <row r="267">
          <cell r="B267">
            <v>2431112054</v>
          </cell>
          <cell r="C267">
            <v>6508227577</v>
          </cell>
          <cell r="D267" t="str">
            <v>ИППСП</v>
          </cell>
          <cell r="E267" t="str">
            <v>24-0624</v>
          </cell>
          <cell r="F267">
            <v>36931</v>
          </cell>
          <cell r="G267">
            <v>236</v>
          </cell>
          <cell r="H267">
            <v>595</v>
          </cell>
          <cell r="I267">
            <v>7</v>
          </cell>
          <cell r="J267">
            <v>15</v>
          </cell>
        </row>
        <row r="268">
          <cell r="B268">
            <v>2431114001</v>
          </cell>
          <cell r="C268">
            <v>5907087560</v>
          </cell>
          <cell r="D268" t="str">
            <v>ГППСП</v>
          </cell>
          <cell r="E268" t="str">
            <v>24-0594</v>
          </cell>
          <cell r="F268">
            <v>36924</v>
          </cell>
          <cell r="G268">
            <v>500</v>
          </cell>
          <cell r="H268">
            <v>1300</v>
          </cell>
          <cell r="I268">
            <v>7</v>
          </cell>
          <cell r="J268">
            <v>20</v>
          </cell>
        </row>
        <row r="269">
          <cell r="B269">
            <v>2431112164</v>
          </cell>
          <cell r="C269">
            <v>7202177612</v>
          </cell>
          <cell r="D269" t="str">
            <v>ИППСП</v>
          </cell>
          <cell r="E269" t="str">
            <v>24-0666</v>
          </cell>
          <cell r="F269">
            <v>36992</v>
          </cell>
          <cell r="G269">
            <v>14</v>
          </cell>
          <cell r="H269">
            <v>86</v>
          </cell>
          <cell r="I269">
            <v>0</v>
          </cell>
          <cell r="J269">
            <v>10</v>
          </cell>
        </row>
        <row r="270">
          <cell r="B270" t="str">
            <v>х</v>
          </cell>
          <cell r="C270" t="str">
            <v>х</v>
          </cell>
          <cell r="D270" t="str">
            <v>х</v>
          </cell>
          <cell r="E270" t="str">
            <v>х</v>
          </cell>
          <cell r="F270" t="str">
            <v>х</v>
          </cell>
        </row>
        <row r="271">
          <cell r="B271">
            <v>2436112002</v>
          </cell>
          <cell r="C271">
            <v>6707067661</v>
          </cell>
          <cell r="D271" t="str">
            <v>ИППСП</v>
          </cell>
          <cell r="E271" t="str">
            <v>24-0290</v>
          </cell>
          <cell r="F271">
            <v>36918</v>
          </cell>
          <cell r="G271">
            <v>793</v>
          </cell>
          <cell r="H271">
            <v>4068</v>
          </cell>
          <cell r="I271">
            <v>5</v>
          </cell>
          <cell r="J271">
            <v>32</v>
          </cell>
        </row>
        <row r="272">
          <cell r="B272">
            <v>2436112003</v>
          </cell>
          <cell r="C272">
            <v>6808091711</v>
          </cell>
          <cell r="D272" t="str">
            <v>ИППСП</v>
          </cell>
          <cell r="E272" t="str">
            <v>24-0423</v>
          </cell>
          <cell r="F272">
            <v>36922</v>
          </cell>
          <cell r="G272">
            <v>487</v>
          </cell>
          <cell r="H272">
            <v>1686</v>
          </cell>
          <cell r="I272">
            <v>5</v>
          </cell>
          <cell r="J272">
            <v>28</v>
          </cell>
        </row>
        <row r="273">
          <cell r="B273">
            <v>2436112004</v>
          </cell>
          <cell r="C273">
            <v>5712157557</v>
          </cell>
          <cell r="D273" t="str">
            <v>ИППСП</v>
          </cell>
          <cell r="E273" t="str">
            <v>24-0112</v>
          </cell>
          <cell r="F273">
            <v>36916</v>
          </cell>
          <cell r="G273">
            <v>450</v>
          </cell>
          <cell r="H273">
            <v>1850</v>
          </cell>
          <cell r="I273">
            <v>5</v>
          </cell>
          <cell r="J273">
            <v>30</v>
          </cell>
        </row>
        <row r="274">
          <cell r="B274">
            <v>2436112005</v>
          </cell>
          <cell r="C274">
            <v>6004297639</v>
          </cell>
          <cell r="D274" t="str">
            <v>ИППСП</v>
          </cell>
          <cell r="E274" t="str">
            <v>24-031</v>
          </cell>
          <cell r="F274">
            <v>36914</v>
          </cell>
          <cell r="G274">
            <v>200</v>
          </cell>
          <cell r="H274">
            <v>1600</v>
          </cell>
          <cell r="I274">
            <v>7</v>
          </cell>
          <cell r="J274">
            <v>20</v>
          </cell>
        </row>
        <row r="275">
          <cell r="B275">
            <v>2436112007</v>
          </cell>
          <cell r="C275">
            <v>5612307545</v>
          </cell>
          <cell r="D275" t="str">
            <v>ИППСП</v>
          </cell>
          <cell r="E275" t="str">
            <v>24-0258</v>
          </cell>
          <cell r="F275">
            <v>36923</v>
          </cell>
          <cell r="G275">
            <v>0</v>
          </cell>
          <cell r="H275">
            <v>583</v>
          </cell>
          <cell r="I275">
            <v>0</v>
          </cell>
          <cell r="J275">
            <v>20</v>
          </cell>
        </row>
        <row r="276">
          <cell r="B276">
            <v>2436112008</v>
          </cell>
          <cell r="C276">
            <v>5803114556</v>
          </cell>
          <cell r="D276" t="str">
            <v>ИППСП</v>
          </cell>
          <cell r="E276" t="str">
            <v>24-0569</v>
          </cell>
          <cell r="F276">
            <v>36924</v>
          </cell>
          <cell r="G276">
            <v>250</v>
          </cell>
          <cell r="H276">
            <v>1871</v>
          </cell>
          <cell r="I276">
            <v>5</v>
          </cell>
          <cell r="J276">
            <v>27</v>
          </cell>
        </row>
        <row r="277">
          <cell r="B277">
            <v>2436112009</v>
          </cell>
          <cell r="C277">
            <v>6207127525</v>
          </cell>
          <cell r="D277" t="str">
            <v>ИППСП</v>
          </cell>
          <cell r="E277" t="str">
            <v>24-0570</v>
          </cell>
          <cell r="F277">
            <v>36924</v>
          </cell>
          <cell r="G277">
            <v>313</v>
          </cell>
          <cell r="H277">
            <v>2323</v>
          </cell>
          <cell r="I277">
            <v>7</v>
          </cell>
          <cell r="J277">
            <v>27</v>
          </cell>
        </row>
        <row r="278">
          <cell r="B278">
            <v>2436112010</v>
          </cell>
          <cell r="C278">
            <v>6107154635</v>
          </cell>
          <cell r="D278" t="str">
            <v>ИППСП</v>
          </cell>
          <cell r="E278" t="str">
            <v>24-0572</v>
          </cell>
          <cell r="F278">
            <v>36924</v>
          </cell>
          <cell r="G278">
            <v>558</v>
          </cell>
          <cell r="H278">
            <v>1493</v>
          </cell>
          <cell r="I278">
            <v>7</v>
          </cell>
          <cell r="J278">
            <v>25</v>
          </cell>
        </row>
        <row r="279">
          <cell r="B279">
            <v>2436112012</v>
          </cell>
          <cell r="C279">
            <v>7502047559</v>
          </cell>
          <cell r="D279" t="str">
            <v>ИППСП</v>
          </cell>
          <cell r="E279" t="str">
            <v>24-0272</v>
          </cell>
          <cell r="F279">
            <v>36918</v>
          </cell>
          <cell r="G279">
            <v>0</v>
          </cell>
          <cell r="H279">
            <v>605</v>
          </cell>
          <cell r="I279">
            <v>0</v>
          </cell>
          <cell r="J279">
            <v>20</v>
          </cell>
        </row>
        <row r="280">
          <cell r="B280">
            <v>2436112011</v>
          </cell>
          <cell r="C280">
            <v>5908244670</v>
          </cell>
          <cell r="D280" t="str">
            <v>ИППСП</v>
          </cell>
          <cell r="E280" t="str">
            <v>24-0523</v>
          </cell>
          <cell r="F280">
            <v>36924</v>
          </cell>
          <cell r="G280">
            <v>40</v>
          </cell>
          <cell r="H280">
            <v>237</v>
          </cell>
          <cell r="I280">
            <v>2</v>
          </cell>
          <cell r="J280">
            <v>8</v>
          </cell>
        </row>
        <row r="281">
          <cell r="B281">
            <v>2436112001</v>
          </cell>
          <cell r="C281">
            <v>5610287624</v>
          </cell>
          <cell r="D281" t="str">
            <v>ИППСП</v>
          </cell>
          <cell r="E281" t="str">
            <v>24-0226</v>
          </cell>
          <cell r="F281">
            <v>36917</v>
          </cell>
          <cell r="G281">
            <v>491</v>
          </cell>
          <cell r="H281">
            <v>2137</v>
          </cell>
          <cell r="I281">
            <v>3</v>
          </cell>
          <cell r="J281">
            <v>30</v>
          </cell>
        </row>
        <row r="282">
          <cell r="B282" t="str">
            <v>х</v>
          </cell>
          <cell r="C282" t="str">
            <v>х</v>
          </cell>
          <cell r="D282" t="str">
            <v>х</v>
          </cell>
          <cell r="E282" t="str">
            <v>х</v>
          </cell>
          <cell r="F282" t="str">
            <v>х</v>
          </cell>
        </row>
        <row r="283">
          <cell r="B283" t="str">
            <v>х</v>
          </cell>
          <cell r="C283" t="str">
            <v>х</v>
          </cell>
          <cell r="D283" t="str">
            <v>х</v>
          </cell>
          <cell r="E283" t="str">
            <v>х</v>
          </cell>
          <cell r="F283" t="str">
            <v>х</v>
          </cell>
        </row>
        <row r="284">
          <cell r="B284" t="str">
            <v>х</v>
          </cell>
          <cell r="C284" t="str">
            <v>х</v>
          </cell>
          <cell r="D284" t="str">
            <v>х</v>
          </cell>
          <cell r="E284" t="str">
            <v>х</v>
          </cell>
          <cell r="F284" t="str">
            <v>х</v>
          </cell>
        </row>
        <row r="285">
          <cell r="B285" t="str">
            <v>х</v>
          </cell>
          <cell r="C285" t="str">
            <v>х</v>
          </cell>
          <cell r="D285" t="str">
            <v>х</v>
          </cell>
          <cell r="E285" t="str">
            <v>х</v>
          </cell>
          <cell r="F285" t="str">
            <v>х</v>
          </cell>
        </row>
        <row r="286">
          <cell r="B286">
            <v>2437112001</v>
          </cell>
          <cell r="C286">
            <v>6011127641</v>
          </cell>
          <cell r="D286" t="str">
            <v>ИППСП</v>
          </cell>
          <cell r="E286" t="str">
            <v>24-0036</v>
          </cell>
          <cell r="F286">
            <v>36914</v>
          </cell>
          <cell r="G286">
            <v>830</v>
          </cell>
          <cell r="H286">
            <v>2410</v>
          </cell>
          <cell r="I286">
            <v>8</v>
          </cell>
          <cell r="J286">
            <v>27</v>
          </cell>
        </row>
        <row r="287">
          <cell r="B287" t="str">
            <v>х</v>
          </cell>
          <cell r="C287" t="str">
            <v>х</v>
          </cell>
          <cell r="D287" t="str">
            <v>х</v>
          </cell>
          <cell r="E287" t="str">
            <v>х</v>
          </cell>
          <cell r="F287" t="str">
            <v>х</v>
          </cell>
        </row>
        <row r="288">
          <cell r="B288" t="str">
            <v>х</v>
          </cell>
          <cell r="C288" t="str">
            <v>х</v>
          </cell>
          <cell r="D288" t="str">
            <v>х</v>
          </cell>
          <cell r="E288" t="str">
            <v>х</v>
          </cell>
          <cell r="F288" t="str">
            <v>х</v>
          </cell>
        </row>
        <row r="289">
          <cell r="B289">
            <v>2438112001</v>
          </cell>
          <cell r="C289">
            <v>4909167597</v>
          </cell>
          <cell r="D289" t="str">
            <v>ИППСП</v>
          </cell>
          <cell r="E289" t="str">
            <v>24-008</v>
          </cell>
          <cell r="F289">
            <v>36915</v>
          </cell>
          <cell r="G289">
            <v>938</v>
          </cell>
          <cell r="H289">
            <v>2474</v>
          </cell>
          <cell r="I289">
            <v>20</v>
          </cell>
          <cell r="J289">
            <v>40</v>
          </cell>
        </row>
        <row r="290">
          <cell r="B290">
            <v>2438112002</v>
          </cell>
          <cell r="C290">
            <v>7502107581</v>
          </cell>
          <cell r="D290" t="str">
            <v>ИППСП</v>
          </cell>
          <cell r="E290" t="str">
            <v>24-011</v>
          </cell>
          <cell r="F290">
            <v>36915</v>
          </cell>
          <cell r="G290">
            <v>30</v>
          </cell>
          <cell r="H290">
            <v>161</v>
          </cell>
          <cell r="I290">
            <v>1</v>
          </cell>
          <cell r="J290">
            <v>9</v>
          </cell>
        </row>
        <row r="291">
          <cell r="B291" t="str">
            <v>х</v>
          </cell>
          <cell r="C291" t="str">
            <v>х</v>
          </cell>
          <cell r="D291" t="str">
            <v>х</v>
          </cell>
          <cell r="E291" t="str">
            <v>х</v>
          </cell>
          <cell r="F291" t="str">
            <v>х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m_12"/>
      <sheetName val="klutch"/>
      <sheetName val="Sheet2"/>
      <sheetName val="stomatolozi"/>
      <sheetName val="стом_общ_12"/>
      <sheetName val="стом_общ 10"/>
      <sheetName val="stom_01_2002"/>
      <sheetName val="stomt_02"/>
      <sheetName val="възрастни_02"/>
      <sheetName val="стом_общ_02"/>
    </sheetNames>
    <sheetDataSet>
      <sheetData sheetId="0">
        <row r="9">
          <cell r="C9">
            <v>2404112002</v>
          </cell>
          <cell r="D9">
            <v>5707227726</v>
          </cell>
          <cell r="E9" t="str">
            <v>ИППСП</v>
          </cell>
          <cell r="F9" t="str">
            <v>24-0010</v>
          </cell>
          <cell r="G9" t="str">
            <v>24.01.2001</v>
          </cell>
          <cell r="H9" t="str">
            <v>Обстоен преглед за установяване на орален статус</v>
          </cell>
          <cell r="I9">
            <v>101</v>
          </cell>
          <cell r="J9">
            <v>32</v>
          </cell>
          <cell r="L9">
            <v>8</v>
          </cell>
          <cell r="M9">
            <v>208</v>
          </cell>
          <cell r="N9">
            <v>25.07</v>
          </cell>
          <cell r="O9">
            <v>5.15</v>
          </cell>
          <cell r="P9">
            <v>25</v>
          </cell>
          <cell r="Q9">
            <v>5</v>
          </cell>
          <cell r="R9">
            <v>780</v>
          </cell>
          <cell r="S9">
            <v>5</v>
          </cell>
          <cell r="T9">
            <v>25</v>
          </cell>
        </row>
        <row r="10">
          <cell r="C10">
            <v>2404112004</v>
          </cell>
          <cell r="D10">
            <v>5703314606</v>
          </cell>
          <cell r="E10" t="str">
            <v>ИППСП</v>
          </cell>
          <cell r="F10" t="str">
            <v>24-0009</v>
          </cell>
          <cell r="G10" t="str">
            <v>29.01.2001</v>
          </cell>
          <cell r="H10" t="str">
            <v>Обстоен преглед за установяване на орален статус</v>
          </cell>
          <cell r="I10">
            <v>101</v>
          </cell>
          <cell r="J10">
            <v>15</v>
          </cell>
          <cell r="L10">
            <v>3.75</v>
          </cell>
          <cell r="M10">
            <v>97.5</v>
          </cell>
          <cell r="N10">
            <v>22.96</v>
          </cell>
          <cell r="O10">
            <v>7.03</v>
          </cell>
          <cell r="P10">
            <v>25</v>
          </cell>
          <cell r="Q10">
            <v>5</v>
          </cell>
          <cell r="R10">
            <v>779.74</v>
          </cell>
          <cell r="S10">
            <v>7.03</v>
          </cell>
          <cell r="T10">
            <v>22.96</v>
          </cell>
        </row>
        <row r="11">
          <cell r="C11">
            <v>2404112005</v>
          </cell>
          <cell r="D11">
            <v>6910014685</v>
          </cell>
          <cell r="E11" t="str">
            <v>ИППСП</v>
          </cell>
          <cell r="F11" t="str">
            <v>24-0623</v>
          </cell>
          <cell r="G11">
            <v>36929</v>
          </cell>
          <cell r="H11" t="str">
            <v>Обстоен преглед за установяване на орален статус</v>
          </cell>
          <cell r="I11">
            <v>101</v>
          </cell>
          <cell r="J11">
            <v>7</v>
          </cell>
          <cell r="L11">
            <v>1.75</v>
          </cell>
          <cell r="M11">
            <v>45.5</v>
          </cell>
          <cell r="N11">
            <v>16.64</v>
          </cell>
          <cell r="O11">
            <v>4.18</v>
          </cell>
          <cell r="P11">
            <v>15</v>
          </cell>
          <cell r="Q11">
            <v>3</v>
          </cell>
          <cell r="R11">
            <v>468</v>
          </cell>
          <cell r="S11">
            <v>3</v>
          </cell>
          <cell r="T11">
            <v>15</v>
          </cell>
        </row>
        <row r="12">
          <cell r="C12">
            <v>2407112001</v>
          </cell>
          <cell r="D12">
            <v>4309093506</v>
          </cell>
          <cell r="E12" t="str">
            <v>ИППСП</v>
          </cell>
          <cell r="F12" t="str">
            <v>24-0130</v>
          </cell>
          <cell r="G12" t="str">
            <v>24.01.2001</v>
          </cell>
          <cell r="H12" t="str">
            <v>Обстоен преглед за установяване на орален статус</v>
          </cell>
          <cell r="I12">
            <v>101</v>
          </cell>
          <cell r="J12">
            <v>11</v>
          </cell>
          <cell r="L12">
            <v>2.75</v>
          </cell>
          <cell r="M12">
            <v>71.5</v>
          </cell>
          <cell r="N12">
            <v>22.78</v>
          </cell>
          <cell r="O12">
            <v>4.33</v>
          </cell>
          <cell r="P12">
            <v>26</v>
          </cell>
          <cell r="Q12">
            <v>1</v>
          </cell>
          <cell r="R12">
            <v>702</v>
          </cell>
          <cell r="S12">
            <v>4.22</v>
          </cell>
          <cell r="T12">
            <v>22.78</v>
          </cell>
        </row>
        <row r="13">
          <cell r="C13">
            <v>2407112004</v>
          </cell>
          <cell r="D13">
            <v>6508097576</v>
          </cell>
          <cell r="E13" t="str">
            <v>ИППСП</v>
          </cell>
          <cell r="F13" t="str">
            <v>24-019</v>
          </cell>
          <cell r="G13">
            <v>36918</v>
          </cell>
          <cell r="H13" t="str">
            <v>Обстоен преглед за установяване на орален статус</v>
          </cell>
          <cell r="I13">
            <v>101</v>
          </cell>
          <cell r="J13">
            <v>19</v>
          </cell>
          <cell r="L13">
            <v>4.75</v>
          </cell>
          <cell r="M13">
            <v>123.5</v>
          </cell>
          <cell r="N13">
            <v>20.059999999999999</v>
          </cell>
          <cell r="O13">
            <v>3.1</v>
          </cell>
          <cell r="P13">
            <v>20</v>
          </cell>
          <cell r="Q13">
            <v>3</v>
          </cell>
          <cell r="R13">
            <v>598</v>
          </cell>
          <cell r="S13">
            <v>3</v>
          </cell>
          <cell r="T13">
            <v>20</v>
          </cell>
        </row>
        <row r="14">
          <cell r="C14">
            <v>2407112002</v>
          </cell>
          <cell r="D14">
            <v>6905257525</v>
          </cell>
          <cell r="E14" t="str">
            <v>ИППСП</v>
          </cell>
          <cell r="F14" t="str">
            <v>24-0415</v>
          </cell>
          <cell r="G14">
            <v>36921</v>
          </cell>
          <cell r="H14" t="str">
            <v>Обстоен преглед за установяване на орален статус</v>
          </cell>
          <cell r="I14">
            <v>101</v>
          </cell>
          <cell r="J14">
            <v>18</v>
          </cell>
          <cell r="L14">
            <v>4.5</v>
          </cell>
          <cell r="M14">
            <v>117</v>
          </cell>
          <cell r="N14">
            <v>17.78</v>
          </cell>
          <cell r="O14">
            <v>12.49</v>
          </cell>
          <cell r="P14">
            <v>23</v>
          </cell>
          <cell r="Q14">
            <v>7</v>
          </cell>
          <cell r="R14">
            <v>780</v>
          </cell>
          <cell r="S14">
            <v>12.22</v>
          </cell>
          <cell r="T14">
            <v>17.78</v>
          </cell>
        </row>
        <row r="15">
          <cell r="C15">
            <v>2407112007</v>
          </cell>
          <cell r="D15">
            <v>6502197557</v>
          </cell>
          <cell r="E15" t="str">
            <v>ИППСП</v>
          </cell>
          <cell r="F15" t="str">
            <v>24-0443</v>
          </cell>
          <cell r="G15">
            <v>36923</v>
          </cell>
          <cell r="H15" t="str">
            <v>Обстоен преглед за установяване на орален статус</v>
          </cell>
          <cell r="I15">
            <v>101</v>
          </cell>
          <cell r="J15">
            <v>18</v>
          </cell>
          <cell r="L15">
            <v>4.5</v>
          </cell>
          <cell r="M15">
            <v>117</v>
          </cell>
          <cell r="N15">
            <v>18.02</v>
          </cell>
          <cell r="O15">
            <v>9.15</v>
          </cell>
          <cell r="P15">
            <v>20</v>
          </cell>
          <cell r="Q15">
            <v>7</v>
          </cell>
          <cell r="R15">
            <v>702</v>
          </cell>
          <cell r="S15">
            <v>8.98</v>
          </cell>
          <cell r="T15">
            <v>18.02</v>
          </cell>
        </row>
        <row r="16">
          <cell r="C16">
            <v>2407112003</v>
          </cell>
          <cell r="D16">
            <v>4511286798</v>
          </cell>
          <cell r="E16" t="str">
            <v>ИППСП</v>
          </cell>
          <cell r="F16" t="str">
            <v>24-0450</v>
          </cell>
          <cell r="G16">
            <v>36923</v>
          </cell>
          <cell r="H16" t="str">
            <v>Обстоен преглед за установяване на орален статус</v>
          </cell>
          <cell r="I16">
            <v>101</v>
          </cell>
          <cell r="J16">
            <v>16</v>
          </cell>
          <cell r="L16">
            <v>4</v>
          </cell>
          <cell r="M16">
            <v>104</v>
          </cell>
          <cell r="N16">
            <v>18.260000000000002</v>
          </cell>
          <cell r="O16">
            <v>7.43</v>
          </cell>
          <cell r="P16">
            <v>20</v>
          </cell>
          <cell r="Q16">
            <v>5</v>
          </cell>
          <cell r="R16">
            <v>650</v>
          </cell>
          <cell r="S16">
            <v>6.74</v>
          </cell>
          <cell r="T16">
            <v>18.260000000000002</v>
          </cell>
        </row>
        <row r="17">
          <cell r="C17">
            <v>2407112005</v>
          </cell>
          <cell r="D17">
            <v>6103147685</v>
          </cell>
          <cell r="E17" t="str">
            <v>ИППСП</v>
          </cell>
          <cell r="F17" t="str">
            <v>24-0259</v>
          </cell>
          <cell r="G17">
            <v>36923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12</v>
          </cell>
          <cell r="L17">
            <v>3</v>
          </cell>
          <cell r="M17">
            <v>78</v>
          </cell>
          <cell r="N17">
            <v>11.53</v>
          </cell>
          <cell r="O17">
            <v>18.55</v>
          </cell>
          <cell r="P17">
            <v>25</v>
          </cell>
          <cell r="Q17">
            <v>5</v>
          </cell>
          <cell r="R17">
            <v>780</v>
          </cell>
          <cell r="S17">
            <v>18.47</v>
          </cell>
          <cell r="T17">
            <v>11.53</v>
          </cell>
        </row>
        <row r="18">
          <cell r="C18">
            <v>2407112009</v>
          </cell>
          <cell r="D18">
            <v>3205297569</v>
          </cell>
          <cell r="E18" t="str">
            <v>ИППСП</v>
          </cell>
          <cell r="F18" t="str">
            <v>24-0449</v>
          </cell>
          <cell r="G18">
            <v>36923</v>
          </cell>
          <cell r="H18" t="str">
            <v>Обстоен преглед за установяване на орален статус</v>
          </cell>
          <cell r="I18">
            <v>101</v>
          </cell>
          <cell r="J18">
            <v>11</v>
          </cell>
          <cell r="L18">
            <v>2.75</v>
          </cell>
          <cell r="M18">
            <v>71.5</v>
          </cell>
          <cell r="N18">
            <v>15.09</v>
          </cell>
          <cell r="O18">
            <v>2.6</v>
          </cell>
          <cell r="P18">
            <v>15</v>
          </cell>
          <cell r="Q18">
            <v>2</v>
          </cell>
          <cell r="R18">
            <v>442</v>
          </cell>
          <cell r="S18">
            <v>2</v>
          </cell>
          <cell r="T18">
            <v>15</v>
          </cell>
        </row>
        <row r="19">
          <cell r="C19">
            <v>2407112008</v>
          </cell>
          <cell r="D19">
            <v>7110127576</v>
          </cell>
          <cell r="E19" t="str">
            <v>ИППСП</v>
          </cell>
          <cell r="F19" t="str">
            <v>24-0545</v>
          </cell>
          <cell r="G19">
            <v>36928</v>
          </cell>
          <cell r="H19" t="str">
            <v>Обстоен преглед за установяване на орален статус</v>
          </cell>
          <cell r="I19">
            <v>101</v>
          </cell>
          <cell r="J19">
            <v>17</v>
          </cell>
          <cell r="L19">
            <v>4.25</v>
          </cell>
          <cell r="M19">
            <v>110.5</v>
          </cell>
          <cell r="N19">
            <v>17.18</v>
          </cell>
          <cell r="O19">
            <v>5.82</v>
          </cell>
          <cell r="P19">
            <v>18</v>
          </cell>
          <cell r="Q19">
            <v>4</v>
          </cell>
          <cell r="R19">
            <v>572</v>
          </cell>
          <cell r="S19">
            <v>4.82</v>
          </cell>
          <cell r="T19">
            <v>17.18</v>
          </cell>
        </row>
        <row r="20">
          <cell r="C20">
            <v>2407112006</v>
          </cell>
          <cell r="D20">
            <v>7001032540</v>
          </cell>
          <cell r="E20" t="str">
            <v>ИППСП</v>
          </cell>
          <cell r="F20" t="str">
            <v>24-0537</v>
          </cell>
          <cell r="G20">
            <v>36928</v>
          </cell>
          <cell r="H20" t="str">
            <v>Обстоен преглед за установяване на орален статус</v>
          </cell>
          <cell r="I20">
            <v>101</v>
          </cell>
          <cell r="J20">
            <v>7</v>
          </cell>
          <cell r="L20">
            <v>1.75</v>
          </cell>
          <cell r="M20">
            <v>45.5</v>
          </cell>
          <cell r="N20">
            <v>7.12</v>
          </cell>
          <cell r="O20">
            <v>3.03</v>
          </cell>
          <cell r="P20">
            <v>7</v>
          </cell>
          <cell r="Q20">
            <v>3</v>
          </cell>
          <cell r="R20">
            <v>260</v>
          </cell>
          <cell r="S20">
            <v>3</v>
          </cell>
          <cell r="T20">
            <v>7</v>
          </cell>
        </row>
        <row r="21">
          <cell r="C21">
            <v>2412112043</v>
          </cell>
          <cell r="D21">
            <v>6308256840</v>
          </cell>
          <cell r="E21" t="str">
            <v>ИППСП</v>
          </cell>
          <cell r="F21" t="str">
            <v>14-540</v>
          </cell>
          <cell r="G21">
            <v>36913</v>
          </cell>
          <cell r="H21" t="str">
            <v>Обстоен преглед за установяване на орален статус</v>
          </cell>
          <cell r="I21">
            <v>101</v>
          </cell>
          <cell r="J21">
            <v>9</v>
          </cell>
          <cell r="L21">
            <v>2.25</v>
          </cell>
          <cell r="M21">
            <v>58.5</v>
          </cell>
          <cell r="N21">
            <v>14.92</v>
          </cell>
          <cell r="O21">
            <v>7.98</v>
          </cell>
          <cell r="P21">
            <v>15</v>
          </cell>
          <cell r="Q21">
            <v>7</v>
          </cell>
          <cell r="R21">
            <v>572</v>
          </cell>
          <cell r="S21">
            <v>7.08</v>
          </cell>
          <cell r="T21">
            <v>14.92</v>
          </cell>
        </row>
        <row r="22">
          <cell r="C22">
            <v>2412112061</v>
          </cell>
          <cell r="D22">
            <v>5809037523</v>
          </cell>
          <cell r="E22" t="str">
            <v>ИППСП</v>
          </cell>
          <cell r="F22" t="str">
            <v>24-0023</v>
          </cell>
          <cell r="G22">
            <v>36915</v>
          </cell>
          <cell r="H22" t="str">
            <v>Обстоен преглед за установяване на орален статус</v>
          </cell>
          <cell r="I22">
            <v>101</v>
          </cell>
          <cell r="J22">
            <v>12</v>
          </cell>
          <cell r="L22">
            <v>3</v>
          </cell>
          <cell r="M22">
            <v>78</v>
          </cell>
          <cell r="N22">
            <v>15.94</v>
          </cell>
          <cell r="O22">
            <v>8.51</v>
          </cell>
          <cell r="P22">
            <v>20</v>
          </cell>
          <cell r="Q22">
            <v>4</v>
          </cell>
          <cell r="R22">
            <v>624</v>
          </cell>
          <cell r="S22">
            <v>8.06</v>
          </cell>
          <cell r="T22">
            <v>15.94</v>
          </cell>
        </row>
        <row r="23">
          <cell r="C23">
            <v>2412112035</v>
          </cell>
          <cell r="D23">
            <v>6009077597</v>
          </cell>
          <cell r="E23" t="str">
            <v>ИППСП</v>
          </cell>
          <cell r="F23" t="str">
            <v>24-0021</v>
          </cell>
          <cell r="G23">
            <v>36915</v>
          </cell>
          <cell r="H23" t="str">
            <v>Обстоен преглед за установяване на орален статус</v>
          </cell>
          <cell r="I23">
            <v>101</v>
          </cell>
          <cell r="J23">
            <v>11</v>
          </cell>
          <cell r="L23">
            <v>2.75</v>
          </cell>
          <cell r="M23">
            <v>71.5</v>
          </cell>
          <cell r="N23">
            <v>22.13</v>
          </cell>
          <cell r="O23">
            <v>4.38</v>
          </cell>
          <cell r="P23">
            <v>20</v>
          </cell>
          <cell r="Q23">
            <v>4</v>
          </cell>
          <cell r="R23">
            <v>624</v>
          </cell>
          <cell r="S23">
            <v>4</v>
          </cell>
          <cell r="T23">
            <v>20</v>
          </cell>
        </row>
        <row r="24">
          <cell r="C24">
            <v>2412112064</v>
          </cell>
          <cell r="D24">
            <v>3606107797</v>
          </cell>
          <cell r="E24" t="str">
            <v>ИППСП</v>
          </cell>
          <cell r="F24" t="str">
            <v>24-0117</v>
          </cell>
          <cell r="G24">
            <v>36916</v>
          </cell>
          <cell r="H24" t="str">
            <v>Обстоен преглед за установяване на орален статус</v>
          </cell>
          <cell r="I24">
            <v>101</v>
          </cell>
          <cell r="J24">
            <v>6</v>
          </cell>
          <cell r="L24">
            <v>1.5</v>
          </cell>
          <cell r="M24">
            <v>39</v>
          </cell>
          <cell r="N24">
            <v>6.27</v>
          </cell>
          <cell r="O24">
            <v>12.75</v>
          </cell>
          <cell r="P24">
            <v>15</v>
          </cell>
          <cell r="Q24">
            <v>4</v>
          </cell>
          <cell r="R24">
            <v>494</v>
          </cell>
          <cell r="S24">
            <v>12.73</v>
          </cell>
          <cell r="T24">
            <v>6.27</v>
          </cell>
        </row>
        <row r="25">
          <cell r="C25">
            <v>2412112011</v>
          </cell>
          <cell r="D25">
            <v>6609107610</v>
          </cell>
          <cell r="E25" t="str">
            <v>ИППСП</v>
          </cell>
          <cell r="F25" t="str">
            <v>24-0216</v>
          </cell>
          <cell r="G25">
            <v>36917</v>
          </cell>
          <cell r="H25" t="str">
            <v>Обстоен преглед за установяване на орален статус</v>
          </cell>
          <cell r="I25">
            <v>101</v>
          </cell>
          <cell r="J25">
            <v>14</v>
          </cell>
          <cell r="L25">
            <v>3.5</v>
          </cell>
          <cell r="M25">
            <v>91</v>
          </cell>
          <cell r="N25">
            <v>13.9</v>
          </cell>
          <cell r="O25">
            <v>11.18</v>
          </cell>
          <cell r="P25">
            <v>18</v>
          </cell>
          <cell r="Q25">
            <v>7</v>
          </cell>
          <cell r="R25">
            <v>650</v>
          </cell>
          <cell r="S25">
            <v>11.1</v>
          </cell>
          <cell r="T25">
            <v>13.9</v>
          </cell>
        </row>
        <row r="26">
          <cell r="C26">
            <v>2412112056</v>
          </cell>
          <cell r="D26">
            <v>5303097614</v>
          </cell>
          <cell r="E26" t="str">
            <v>ИППСП</v>
          </cell>
          <cell r="F26" t="str">
            <v>24-0212</v>
          </cell>
          <cell r="G26">
            <v>36917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2</v>
          </cell>
          <cell r="L26">
            <v>0.5</v>
          </cell>
          <cell r="M26">
            <v>13</v>
          </cell>
          <cell r="N26">
            <v>8.73</v>
          </cell>
          <cell r="O26">
            <v>11.88</v>
          </cell>
          <cell r="P26">
            <v>15</v>
          </cell>
          <cell r="Q26">
            <v>5</v>
          </cell>
          <cell r="R26">
            <v>520</v>
          </cell>
          <cell r="S26">
            <v>11.27</v>
          </cell>
          <cell r="T26">
            <v>8.73</v>
          </cell>
        </row>
        <row r="27">
          <cell r="C27">
            <v>2412112047</v>
          </cell>
          <cell r="D27">
            <v>5011117683</v>
          </cell>
          <cell r="E27" t="str">
            <v>ИППСП</v>
          </cell>
          <cell r="F27" t="str">
            <v>24-0265</v>
          </cell>
          <cell r="G27">
            <v>36916</v>
          </cell>
          <cell r="H27" t="str">
            <v>Обстоен преглед за установяване на орален статус</v>
          </cell>
          <cell r="I27">
            <v>101</v>
          </cell>
          <cell r="J27">
            <v>20</v>
          </cell>
          <cell r="L27">
            <v>5</v>
          </cell>
          <cell r="M27">
            <v>130</v>
          </cell>
          <cell r="N27">
            <v>19.420000000000002</v>
          </cell>
          <cell r="O27">
            <v>5.66</v>
          </cell>
          <cell r="P27">
            <v>20</v>
          </cell>
          <cell r="Q27">
            <v>5</v>
          </cell>
          <cell r="R27">
            <v>650</v>
          </cell>
          <cell r="S27">
            <v>5.58</v>
          </cell>
          <cell r="T27">
            <v>19.420000000000002</v>
          </cell>
        </row>
        <row r="28">
          <cell r="C28">
            <v>2412112046</v>
          </cell>
          <cell r="D28">
            <v>5610117675</v>
          </cell>
          <cell r="E28" t="str">
            <v>ИППСП</v>
          </cell>
          <cell r="F28" t="str">
            <v>24-0266</v>
          </cell>
          <cell r="G28">
            <v>36916</v>
          </cell>
          <cell r="H28" t="str">
            <v>Обстоен преглед за установяване на орален статус</v>
          </cell>
          <cell r="I28">
            <v>101</v>
          </cell>
          <cell r="J28">
            <v>18</v>
          </cell>
          <cell r="L28">
            <v>4.5</v>
          </cell>
          <cell r="M28">
            <v>117</v>
          </cell>
          <cell r="N28">
            <v>14.93</v>
          </cell>
          <cell r="O28">
            <v>7.18</v>
          </cell>
          <cell r="P28">
            <v>15</v>
          </cell>
          <cell r="Q28">
            <v>7</v>
          </cell>
          <cell r="R28">
            <v>572</v>
          </cell>
          <cell r="S28">
            <v>7.07</v>
          </cell>
          <cell r="T28">
            <v>14.93</v>
          </cell>
        </row>
        <row r="29">
          <cell r="C29">
            <v>2412112002</v>
          </cell>
          <cell r="D29">
            <v>5902044479</v>
          </cell>
          <cell r="E29" t="str">
            <v>ИППСП</v>
          </cell>
          <cell r="F29" t="str">
            <v>24-0230</v>
          </cell>
          <cell r="G29">
            <v>36917</v>
          </cell>
          <cell r="H29" t="str">
            <v>Обстоен преглед за установяване на орален статус</v>
          </cell>
          <cell r="I29">
            <v>101</v>
          </cell>
          <cell r="J29">
            <v>11</v>
          </cell>
          <cell r="L29">
            <v>2.75</v>
          </cell>
          <cell r="M29">
            <v>71.5</v>
          </cell>
          <cell r="N29">
            <v>10.130000000000001</v>
          </cell>
          <cell r="O29">
            <v>5</v>
          </cell>
          <cell r="P29">
            <v>10</v>
          </cell>
          <cell r="Q29">
            <v>5</v>
          </cell>
          <cell r="R29">
            <v>390</v>
          </cell>
          <cell r="S29">
            <v>5</v>
          </cell>
          <cell r="T29">
            <v>10</v>
          </cell>
        </row>
        <row r="30">
          <cell r="C30">
            <v>2412112052</v>
          </cell>
          <cell r="D30">
            <v>4708027649</v>
          </cell>
          <cell r="E30" t="str">
            <v>ИППСП</v>
          </cell>
          <cell r="F30" t="str">
            <v>24-0219</v>
          </cell>
          <cell r="G30">
            <v>36917</v>
          </cell>
          <cell r="H30" t="str">
            <v>Обстоен преглед за установяване на орален статус</v>
          </cell>
          <cell r="I30">
            <v>101</v>
          </cell>
          <cell r="J30">
            <v>10</v>
          </cell>
          <cell r="L30">
            <v>2.5</v>
          </cell>
          <cell r="M30">
            <v>65</v>
          </cell>
          <cell r="N30">
            <v>15.39</v>
          </cell>
          <cell r="O30">
            <v>7.24</v>
          </cell>
          <cell r="P30">
            <v>15</v>
          </cell>
          <cell r="Q30">
            <v>7</v>
          </cell>
          <cell r="R30">
            <v>572</v>
          </cell>
          <cell r="S30">
            <v>7</v>
          </cell>
          <cell r="T30">
            <v>15</v>
          </cell>
        </row>
        <row r="31">
          <cell r="C31">
            <v>2412112012</v>
          </cell>
          <cell r="D31">
            <v>5811237651</v>
          </cell>
          <cell r="E31" t="str">
            <v>ИППСП</v>
          </cell>
          <cell r="F31" t="str">
            <v>24-0217</v>
          </cell>
          <cell r="G31">
            <v>36917</v>
          </cell>
          <cell r="H31" t="str">
            <v>Обстоен преглед за установяване на орален статус</v>
          </cell>
          <cell r="I31">
            <v>101</v>
          </cell>
          <cell r="J31">
            <v>10</v>
          </cell>
          <cell r="L31">
            <v>2.5</v>
          </cell>
          <cell r="M31">
            <v>65</v>
          </cell>
          <cell r="N31">
            <v>6.76</v>
          </cell>
          <cell r="O31">
            <v>3.3</v>
          </cell>
          <cell r="P31">
            <v>8</v>
          </cell>
          <cell r="Q31">
            <v>2</v>
          </cell>
          <cell r="R31">
            <v>260</v>
          </cell>
          <cell r="S31">
            <v>3.24</v>
          </cell>
          <cell r="T31">
            <v>6.76</v>
          </cell>
        </row>
        <row r="32">
          <cell r="C32">
            <v>2412112063</v>
          </cell>
          <cell r="D32">
            <v>5610037651</v>
          </cell>
          <cell r="E32" t="str">
            <v>ИППСП</v>
          </cell>
          <cell r="F32" t="str">
            <v>24-0218</v>
          </cell>
          <cell r="G32">
            <v>36917</v>
          </cell>
          <cell r="H32" t="str">
            <v>Обстоен преглед за установяване на орален статус</v>
          </cell>
          <cell r="I32">
            <v>101</v>
          </cell>
          <cell r="J32">
            <v>10</v>
          </cell>
          <cell r="L32">
            <v>2.5</v>
          </cell>
          <cell r="M32">
            <v>65</v>
          </cell>
          <cell r="N32">
            <v>9.73</v>
          </cell>
          <cell r="O32">
            <v>10.43</v>
          </cell>
          <cell r="P32">
            <v>15</v>
          </cell>
          <cell r="Q32">
            <v>5</v>
          </cell>
          <cell r="R32">
            <v>520</v>
          </cell>
          <cell r="S32">
            <v>10.27</v>
          </cell>
          <cell r="T32">
            <v>9.73</v>
          </cell>
        </row>
        <row r="33">
          <cell r="C33">
            <v>2412112010</v>
          </cell>
          <cell r="D33">
            <v>5705057636</v>
          </cell>
          <cell r="E33" t="str">
            <v>ИППСП</v>
          </cell>
          <cell r="F33" t="str">
            <v>24-0214</v>
          </cell>
          <cell r="G33">
            <v>36917</v>
          </cell>
          <cell r="H33" t="str">
            <v>Обстоен преглед за установяване на орален статус</v>
          </cell>
          <cell r="I33">
            <v>101</v>
          </cell>
          <cell r="J33">
            <v>9</v>
          </cell>
          <cell r="L33">
            <v>2.25</v>
          </cell>
          <cell r="M33">
            <v>58.5</v>
          </cell>
          <cell r="N33">
            <v>15.09</v>
          </cell>
          <cell r="O33">
            <v>5.05</v>
          </cell>
          <cell r="P33">
            <v>15</v>
          </cell>
          <cell r="Q33">
            <v>5</v>
          </cell>
          <cell r="R33">
            <v>520</v>
          </cell>
          <cell r="S33">
            <v>5</v>
          </cell>
          <cell r="T33">
            <v>15</v>
          </cell>
        </row>
        <row r="34">
          <cell r="C34">
            <v>2412112021</v>
          </cell>
          <cell r="D34">
            <v>5704147592</v>
          </cell>
          <cell r="E34" t="str">
            <v>ИППСП</v>
          </cell>
          <cell r="F34" t="str">
            <v>24-0293</v>
          </cell>
          <cell r="G34">
            <v>36918</v>
          </cell>
          <cell r="H34" t="str">
            <v>Обстоен преглед за установяване на орален статус</v>
          </cell>
          <cell r="I34">
            <v>101</v>
          </cell>
          <cell r="J34">
            <v>26</v>
          </cell>
          <cell r="L34">
            <v>6.5</v>
          </cell>
          <cell r="M34">
            <v>169</v>
          </cell>
          <cell r="N34">
            <v>18.510000000000002</v>
          </cell>
          <cell r="O34">
            <v>8.48</v>
          </cell>
          <cell r="P34">
            <v>20</v>
          </cell>
          <cell r="Q34">
            <v>7</v>
          </cell>
          <cell r="R34">
            <v>701.74</v>
          </cell>
          <cell r="S34">
            <v>8.48</v>
          </cell>
          <cell r="T34">
            <v>18.510000000000002</v>
          </cell>
        </row>
        <row r="35">
          <cell r="C35">
            <v>2412112042</v>
          </cell>
          <cell r="D35">
            <v>5804277579</v>
          </cell>
          <cell r="E35" t="str">
            <v>ИППСП</v>
          </cell>
          <cell r="F35" t="str">
            <v>24-0289</v>
          </cell>
          <cell r="G35">
            <v>36918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9</v>
          </cell>
          <cell r="L35">
            <v>2.25</v>
          </cell>
          <cell r="M35">
            <v>58.5</v>
          </cell>
          <cell r="N35">
            <v>10.050000000000001</v>
          </cell>
          <cell r="O35">
            <v>12.23</v>
          </cell>
          <cell r="P35">
            <v>15</v>
          </cell>
          <cell r="Q35">
            <v>7</v>
          </cell>
          <cell r="R35">
            <v>572</v>
          </cell>
          <cell r="S35">
            <v>11.95</v>
          </cell>
          <cell r="T35">
            <v>10.050000000000001</v>
          </cell>
        </row>
        <row r="36">
          <cell r="C36">
            <v>2412112041</v>
          </cell>
          <cell r="D36">
            <v>6004167656</v>
          </cell>
          <cell r="E36" t="str">
            <v>ИППСП</v>
          </cell>
          <cell r="F36" t="str">
            <v>24-0287</v>
          </cell>
          <cell r="G36">
            <v>36918</v>
          </cell>
          <cell r="H36" t="str">
            <v>Обстоен преглед за установяване на орален статус</v>
          </cell>
          <cell r="I36">
            <v>101</v>
          </cell>
          <cell r="J36">
            <v>14</v>
          </cell>
          <cell r="L36">
            <v>3.5</v>
          </cell>
          <cell r="M36">
            <v>91</v>
          </cell>
          <cell r="N36">
            <v>12.11</v>
          </cell>
          <cell r="O36">
            <v>10.199999999999999</v>
          </cell>
          <cell r="P36">
            <v>15</v>
          </cell>
          <cell r="Q36">
            <v>7</v>
          </cell>
          <cell r="R36">
            <v>572</v>
          </cell>
          <cell r="S36">
            <v>9.89</v>
          </cell>
          <cell r="T36">
            <v>12.11</v>
          </cell>
        </row>
        <row r="37">
          <cell r="C37">
            <v>2412112028</v>
          </cell>
          <cell r="D37">
            <v>7412167630</v>
          </cell>
          <cell r="E37" t="str">
            <v>ИППСП</v>
          </cell>
          <cell r="F37" t="str">
            <v>24-0228</v>
          </cell>
          <cell r="G37">
            <v>36917</v>
          </cell>
          <cell r="H37" t="str">
            <v>Обстоен преглед за установяване на орален статус</v>
          </cell>
          <cell r="I37">
            <v>101</v>
          </cell>
          <cell r="J37">
            <v>2</v>
          </cell>
          <cell r="L37">
            <v>0.5</v>
          </cell>
          <cell r="M37">
            <v>13</v>
          </cell>
          <cell r="N37">
            <v>15.78</v>
          </cell>
          <cell r="O37">
            <v>7.55</v>
          </cell>
          <cell r="P37">
            <v>18</v>
          </cell>
          <cell r="Q37">
            <v>4</v>
          </cell>
          <cell r="R37">
            <v>572</v>
          </cell>
          <cell r="S37">
            <v>6.22</v>
          </cell>
          <cell r="T37">
            <v>15.78</v>
          </cell>
        </row>
        <row r="38">
          <cell r="C38">
            <v>2412112013</v>
          </cell>
          <cell r="D38">
            <v>5803047648</v>
          </cell>
          <cell r="E38" t="str">
            <v>ИППСП</v>
          </cell>
          <cell r="F38" t="str">
            <v>24-0288</v>
          </cell>
          <cell r="G38">
            <v>36918</v>
          </cell>
          <cell r="H38" t="str">
            <v>Обстоен преглед за установяване на орален статус</v>
          </cell>
          <cell r="I38">
            <v>101</v>
          </cell>
          <cell r="J38">
            <v>10</v>
          </cell>
          <cell r="L38">
            <v>2.5</v>
          </cell>
          <cell r="M38">
            <v>65</v>
          </cell>
          <cell r="N38">
            <v>11.03</v>
          </cell>
          <cell r="O38">
            <v>9.57</v>
          </cell>
          <cell r="P38">
            <v>15</v>
          </cell>
          <cell r="Q38">
            <v>5</v>
          </cell>
          <cell r="R38">
            <v>520</v>
          </cell>
          <cell r="S38">
            <v>8.9700000000000006</v>
          </cell>
          <cell r="T38">
            <v>11.03</v>
          </cell>
        </row>
        <row r="39">
          <cell r="C39">
            <v>2412112048</v>
          </cell>
          <cell r="D39">
            <v>5806087773</v>
          </cell>
          <cell r="E39" t="str">
            <v>ИППСП</v>
          </cell>
          <cell r="F39" t="str">
            <v>24-0109</v>
          </cell>
          <cell r="G39">
            <v>36916</v>
          </cell>
          <cell r="H39" t="str">
            <v>Обстоен преглед за установяване на орален статус</v>
          </cell>
          <cell r="I39">
            <v>101</v>
          </cell>
          <cell r="J39">
            <v>22</v>
          </cell>
          <cell r="L39">
            <v>5.5</v>
          </cell>
          <cell r="M39">
            <v>143</v>
          </cell>
          <cell r="N39">
            <v>20.329999999999998</v>
          </cell>
          <cell r="O39">
            <v>0</v>
          </cell>
          <cell r="P39">
            <v>20</v>
          </cell>
          <cell r="Q39">
            <v>0</v>
          </cell>
          <cell r="R39">
            <v>520</v>
          </cell>
          <cell r="S39">
            <v>0</v>
          </cell>
          <cell r="T39">
            <v>20</v>
          </cell>
        </row>
        <row r="40">
          <cell r="C40">
            <v>2412112024</v>
          </cell>
          <cell r="D40">
            <v>5505037669</v>
          </cell>
          <cell r="E40" t="str">
            <v>ИППСП</v>
          </cell>
          <cell r="F40" t="str">
            <v>24-0105</v>
          </cell>
          <cell r="G40">
            <v>36916</v>
          </cell>
          <cell r="H40" t="str">
            <v>Обстоен преглед за установяване на орален статус</v>
          </cell>
          <cell r="I40">
            <v>101</v>
          </cell>
          <cell r="J40">
            <v>10</v>
          </cell>
          <cell r="L40">
            <v>2.5</v>
          </cell>
          <cell r="M40">
            <v>65</v>
          </cell>
          <cell r="N40">
            <v>13.12</v>
          </cell>
          <cell r="O40">
            <v>8.98</v>
          </cell>
          <cell r="P40">
            <v>20</v>
          </cell>
          <cell r="Q40">
            <v>2</v>
          </cell>
          <cell r="R40">
            <v>572</v>
          </cell>
          <cell r="S40">
            <v>8.8800000000000008</v>
          </cell>
          <cell r="T40">
            <v>13.12</v>
          </cell>
        </row>
        <row r="41">
          <cell r="C41">
            <v>2412112027</v>
          </cell>
          <cell r="D41">
            <v>5801217880</v>
          </cell>
          <cell r="E41" t="str">
            <v>ИППСП</v>
          </cell>
          <cell r="F41" t="str">
            <v>24-0034</v>
          </cell>
          <cell r="G41">
            <v>36914</v>
          </cell>
          <cell r="H41" t="str">
            <v>Обстоен преглед за установяване на орален статус</v>
          </cell>
          <cell r="I41">
            <v>101</v>
          </cell>
          <cell r="J41">
            <v>8</v>
          </cell>
          <cell r="L41">
            <v>2</v>
          </cell>
          <cell r="M41">
            <v>52</v>
          </cell>
          <cell r="N41">
            <v>10.01</v>
          </cell>
          <cell r="O41">
            <v>16.13</v>
          </cell>
          <cell r="P41">
            <v>19</v>
          </cell>
          <cell r="Q41">
            <v>7</v>
          </cell>
          <cell r="R41">
            <v>676</v>
          </cell>
          <cell r="S41">
            <v>15.99</v>
          </cell>
          <cell r="T41">
            <v>10.01</v>
          </cell>
        </row>
        <row r="42">
          <cell r="C42">
            <v>2412112045</v>
          </cell>
          <cell r="D42">
            <v>6107027610</v>
          </cell>
          <cell r="E42" t="str">
            <v>ИППСП</v>
          </cell>
          <cell r="F42" t="str">
            <v>24-038</v>
          </cell>
          <cell r="G42">
            <v>36914</v>
          </cell>
          <cell r="H42" t="str">
            <v>Обстоен преглед за установяване на орален статус</v>
          </cell>
          <cell r="I42">
            <v>101</v>
          </cell>
          <cell r="J42">
            <v>14</v>
          </cell>
          <cell r="L42">
            <v>3.5</v>
          </cell>
          <cell r="M42">
            <v>91</v>
          </cell>
          <cell r="N42">
            <v>20.14</v>
          </cell>
          <cell r="O42">
            <v>0</v>
          </cell>
          <cell r="P42">
            <v>20</v>
          </cell>
          <cell r="Q42">
            <v>0</v>
          </cell>
          <cell r="R42">
            <v>520</v>
          </cell>
          <cell r="S42">
            <v>0</v>
          </cell>
          <cell r="T42">
            <v>20</v>
          </cell>
        </row>
        <row r="43">
          <cell r="C43">
            <v>2412112049</v>
          </cell>
          <cell r="D43">
            <v>7105047579</v>
          </cell>
          <cell r="E43" t="str">
            <v>ИППСП</v>
          </cell>
          <cell r="F43" t="str">
            <v>24-0037</v>
          </cell>
          <cell r="G43">
            <v>36914</v>
          </cell>
          <cell r="H43" t="str">
            <v>Обстоен преглед за установяване на орален статус</v>
          </cell>
          <cell r="I43">
            <v>101</v>
          </cell>
          <cell r="L43">
            <v>0</v>
          </cell>
          <cell r="M43">
            <v>0</v>
          </cell>
          <cell r="N43">
            <v>14.69</v>
          </cell>
          <cell r="O43">
            <v>7.05</v>
          </cell>
          <cell r="P43">
            <v>15</v>
          </cell>
          <cell r="Q43">
            <v>7</v>
          </cell>
          <cell r="R43">
            <v>565.24</v>
          </cell>
          <cell r="S43">
            <v>7.05</v>
          </cell>
          <cell r="T43">
            <v>14.69</v>
          </cell>
        </row>
        <row r="44">
          <cell r="C44">
            <v>2412112009</v>
          </cell>
          <cell r="D44">
            <v>5811302192</v>
          </cell>
          <cell r="E44" t="str">
            <v>ИППСП</v>
          </cell>
          <cell r="F44" t="str">
            <v>24-0110</v>
          </cell>
          <cell r="G44">
            <v>36916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7</v>
          </cell>
          <cell r="L44">
            <v>1.75</v>
          </cell>
          <cell r="M44">
            <v>45.5</v>
          </cell>
          <cell r="N44">
            <v>9.92</v>
          </cell>
          <cell r="O44">
            <v>12.17</v>
          </cell>
          <cell r="P44">
            <v>15</v>
          </cell>
          <cell r="Q44">
            <v>7</v>
          </cell>
          <cell r="R44">
            <v>572</v>
          </cell>
          <cell r="S44">
            <v>12.08</v>
          </cell>
          <cell r="T44">
            <v>9.92</v>
          </cell>
        </row>
        <row r="45">
          <cell r="C45">
            <v>2412112029</v>
          </cell>
          <cell r="D45">
            <v>5505311912</v>
          </cell>
          <cell r="E45" t="str">
            <v>ИППСП</v>
          </cell>
          <cell r="F45" t="str">
            <v>24-0119</v>
          </cell>
          <cell r="G45">
            <v>36916</v>
          </cell>
          <cell r="H45" t="str">
            <v>Обстоен преглед за установяване на орален статус</v>
          </cell>
          <cell r="I45">
            <v>101</v>
          </cell>
          <cell r="L45">
            <v>0</v>
          </cell>
          <cell r="M45">
            <v>0</v>
          </cell>
          <cell r="N45">
            <v>18.03</v>
          </cell>
          <cell r="O45">
            <v>9.07</v>
          </cell>
          <cell r="P45">
            <v>20</v>
          </cell>
          <cell r="Q45">
            <v>7</v>
          </cell>
          <cell r="R45">
            <v>702</v>
          </cell>
          <cell r="S45">
            <v>8.9700000000000006</v>
          </cell>
          <cell r="T45">
            <v>18.03</v>
          </cell>
        </row>
        <row r="46">
          <cell r="C46">
            <v>2412112020</v>
          </cell>
          <cell r="D46">
            <v>6105274478</v>
          </cell>
          <cell r="E46" t="str">
            <v>ИППСП</v>
          </cell>
          <cell r="F46" t="str">
            <v>24-006</v>
          </cell>
          <cell r="G46">
            <v>36914</v>
          </cell>
          <cell r="H46" t="str">
            <v>Обстоен преглед за установяване на орален статус</v>
          </cell>
          <cell r="I46">
            <v>101</v>
          </cell>
          <cell r="J46">
            <v>13</v>
          </cell>
          <cell r="L46">
            <v>3.25</v>
          </cell>
          <cell r="M46">
            <v>84.5</v>
          </cell>
          <cell r="N46">
            <v>11.05</v>
          </cell>
          <cell r="O46">
            <v>11.1</v>
          </cell>
          <cell r="P46">
            <v>15</v>
          </cell>
          <cell r="Q46">
            <v>7</v>
          </cell>
          <cell r="R46">
            <v>572</v>
          </cell>
          <cell r="S46">
            <v>10.95</v>
          </cell>
          <cell r="T46">
            <v>11.05</v>
          </cell>
        </row>
        <row r="47">
          <cell r="C47">
            <v>2412112033</v>
          </cell>
          <cell r="D47">
            <v>7505266118</v>
          </cell>
          <cell r="E47" t="str">
            <v>ИППСП</v>
          </cell>
          <cell r="F47" t="str">
            <v>24-0209</v>
          </cell>
          <cell r="G47">
            <v>36919</v>
          </cell>
          <cell r="H47" t="str">
            <v>Обстоен преглед за установяване на орален статус</v>
          </cell>
          <cell r="I47">
            <v>101</v>
          </cell>
          <cell r="J47">
            <v>15</v>
          </cell>
          <cell r="L47">
            <v>3.75</v>
          </cell>
          <cell r="M47">
            <v>97.5</v>
          </cell>
          <cell r="N47">
            <v>15.09</v>
          </cell>
          <cell r="O47">
            <v>7.23</v>
          </cell>
          <cell r="P47">
            <v>15</v>
          </cell>
          <cell r="Q47">
            <v>7</v>
          </cell>
          <cell r="R47">
            <v>572</v>
          </cell>
          <cell r="S47">
            <v>7</v>
          </cell>
          <cell r="T47">
            <v>15</v>
          </cell>
        </row>
        <row r="48">
          <cell r="C48">
            <v>2412112034</v>
          </cell>
          <cell r="D48">
            <v>7504176175</v>
          </cell>
          <cell r="E48" t="str">
            <v>ИППСП</v>
          </cell>
          <cell r="F48" t="str">
            <v>24-0210</v>
          </cell>
          <cell r="G48">
            <v>36919</v>
          </cell>
          <cell r="H48" t="str">
            <v>Обстоен преглед за установяване на орален статус</v>
          </cell>
          <cell r="I48">
            <v>101</v>
          </cell>
          <cell r="J48">
            <v>4</v>
          </cell>
          <cell r="L48">
            <v>1</v>
          </cell>
          <cell r="M48">
            <v>26</v>
          </cell>
          <cell r="N48">
            <v>12.07</v>
          </cell>
          <cell r="O48">
            <v>10</v>
          </cell>
          <cell r="P48">
            <v>15</v>
          </cell>
          <cell r="Q48">
            <v>7</v>
          </cell>
          <cell r="R48">
            <v>572</v>
          </cell>
          <cell r="S48">
            <v>9.93</v>
          </cell>
          <cell r="T48">
            <v>12.07</v>
          </cell>
        </row>
        <row r="49">
          <cell r="C49">
            <v>2412112059</v>
          </cell>
          <cell r="D49">
            <v>7401017622</v>
          </cell>
          <cell r="E49" t="str">
            <v>ИППСП</v>
          </cell>
          <cell r="F49" t="str">
            <v>24-0211</v>
          </cell>
          <cell r="G49">
            <v>36919</v>
          </cell>
          <cell r="H49" t="str">
            <v>Обстоен преглед за установяване на орален статус</v>
          </cell>
          <cell r="I49">
            <v>101</v>
          </cell>
          <cell r="J49">
            <v>5</v>
          </cell>
          <cell r="L49">
            <v>1.25</v>
          </cell>
          <cell r="M49">
            <v>32.5</v>
          </cell>
          <cell r="N49">
            <v>7.85</v>
          </cell>
          <cell r="O49">
            <v>15.72</v>
          </cell>
          <cell r="P49">
            <v>15</v>
          </cell>
          <cell r="Q49">
            <v>7</v>
          </cell>
          <cell r="R49">
            <v>572</v>
          </cell>
          <cell r="S49">
            <v>14.15</v>
          </cell>
          <cell r="T49">
            <v>7.85</v>
          </cell>
        </row>
        <row r="50">
          <cell r="C50">
            <v>2412112044</v>
          </cell>
          <cell r="D50">
            <v>4101277747</v>
          </cell>
          <cell r="E50" t="str">
            <v>ИППСП</v>
          </cell>
          <cell r="F50" t="str">
            <v>24-0368</v>
          </cell>
          <cell r="G50">
            <v>36919</v>
          </cell>
          <cell r="H50" t="str">
            <v>Обстоен преглед за установяване на орален статус</v>
          </cell>
          <cell r="I50">
            <v>101</v>
          </cell>
          <cell r="J50">
            <v>16</v>
          </cell>
          <cell r="L50">
            <v>4</v>
          </cell>
          <cell r="M50">
            <v>104</v>
          </cell>
          <cell r="N50">
            <v>19.899999999999999</v>
          </cell>
          <cell r="O50">
            <v>0</v>
          </cell>
          <cell r="P50">
            <v>20</v>
          </cell>
          <cell r="Q50">
            <v>0</v>
          </cell>
          <cell r="R50">
            <v>517.4</v>
          </cell>
          <cell r="S50">
            <v>0</v>
          </cell>
          <cell r="T50">
            <v>19.899999999999999</v>
          </cell>
        </row>
        <row r="51">
          <cell r="C51">
            <v>2412112036</v>
          </cell>
          <cell r="D51">
            <v>5005017875</v>
          </cell>
          <cell r="E51" t="str">
            <v>ИППСП</v>
          </cell>
          <cell r="F51" t="str">
            <v>24-0291</v>
          </cell>
          <cell r="G51">
            <v>36918</v>
          </cell>
          <cell r="H51" t="str">
            <v>Обстоен преглед за установяване на орален статус</v>
          </cell>
          <cell r="I51">
            <v>101</v>
          </cell>
          <cell r="J51">
            <v>19</v>
          </cell>
          <cell r="L51">
            <v>4.75</v>
          </cell>
          <cell r="M51">
            <v>123.5</v>
          </cell>
          <cell r="N51">
            <v>19.82</v>
          </cell>
          <cell r="O51">
            <v>5.2</v>
          </cell>
          <cell r="P51">
            <v>20</v>
          </cell>
          <cell r="Q51">
            <v>5</v>
          </cell>
          <cell r="R51">
            <v>650</v>
          </cell>
          <cell r="S51">
            <v>5.18</v>
          </cell>
          <cell r="T51">
            <v>19.82</v>
          </cell>
        </row>
        <row r="52">
          <cell r="C52">
            <v>2412112037</v>
          </cell>
          <cell r="D52">
            <v>5009182841</v>
          </cell>
          <cell r="E52" t="str">
            <v>ИППСП</v>
          </cell>
          <cell r="F52" t="str">
            <v>24-0292</v>
          </cell>
          <cell r="G52">
            <v>36918</v>
          </cell>
          <cell r="H52" t="str">
            <v>Обстоен преглед за установяване на орален статус</v>
          </cell>
          <cell r="I52">
            <v>101</v>
          </cell>
          <cell r="J52">
            <v>29</v>
          </cell>
          <cell r="L52">
            <v>7.25</v>
          </cell>
          <cell r="M52">
            <v>188.5</v>
          </cell>
          <cell r="N52">
            <v>23.23</v>
          </cell>
          <cell r="O52">
            <v>3.85</v>
          </cell>
          <cell r="P52">
            <v>24</v>
          </cell>
          <cell r="Q52">
            <v>3</v>
          </cell>
          <cell r="R52">
            <v>702</v>
          </cell>
          <cell r="S52">
            <v>3.77</v>
          </cell>
          <cell r="T52">
            <v>23.23</v>
          </cell>
        </row>
        <row r="53">
          <cell r="C53">
            <v>2412112014</v>
          </cell>
          <cell r="D53">
            <v>6207087546</v>
          </cell>
          <cell r="E53" t="str">
            <v>ИППСП</v>
          </cell>
          <cell r="F53" t="str">
            <v>24-0016</v>
          </cell>
          <cell r="G53">
            <v>36915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14</v>
          </cell>
          <cell r="L53">
            <v>3.5</v>
          </cell>
          <cell r="M53">
            <v>91</v>
          </cell>
          <cell r="N53">
            <v>16.8</v>
          </cell>
          <cell r="O53">
            <v>9.85</v>
          </cell>
          <cell r="P53">
            <v>20</v>
          </cell>
          <cell r="Q53">
            <v>5</v>
          </cell>
          <cell r="R53">
            <v>650</v>
          </cell>
          <cell r="S53">
            <v>8.1999999999999993</v>
          </cell>
          <cell r="T53">
            <v>16.8</v>
          </cell>
        </row>
        <row r="54">
          <cell r="C54">
            <v>2412112023</v>
          </cell>
          <cell r="D54">
            <v>6609127690</v>
          </cell>
          <cell r="E54" t="str">
            <v>ИППСП</v>
          </cell>
          <cell r="F54" t="str">
            <v>24-033</v>
          </cell>
          <cell r="G54">
            <v>36914</v>
          </cell>
          <cell r="H54" t="str">
            <v>Обстоен преглед за установяване на орален статус</v>
          </cell>
          <cell r="I54">
            <v>101</v>
          </cell>
          <cell r="J54">
            <v>18</v>
          </cell>
          <cell r="L54">
            <v>4.5</v>
          </cell>
          <cell r="M54">
            <v>117</v>
          </cell>
          <cell r="N54">
            <v>15.43</v>
          </cell>
          <cell r="O54">
            <v>9.7799999999999994</v>
          </cell>
          <cell r="P54">
            <v>20</v>
          </cell>
          <cell r="Q54">
            <v>5</v>
          </cell>
          <cell r="R54">
            <v>650</v>
          </cell>
          <cell r="S54">
            <v>9.57</v>
          </cell>
          <cell r="T54">
            <v>15.43</v>
          </cell>
        </row>
        <row r="55">
          <cell r="C55">
            <v>2412112017</v>
          </cell>
          <cell r="D55">
            <v>6507017576</v>
          </cell>
          <cell r="E55" t="str">
            <v>ИППСП</v>
          </cell>
          <cell r="F55" t="str">
            <v>24-0039</v>
          </cell>
          <cell r="G55">
            <v>36914</v>
          </cell>
          <cell r="H55" t="str">
            <v>Обстоен преглед за установяване на орален статус</v>
          </cell>
          <cell r="I55">
            <v>101</v>
          </cell>
          <cell r="J55">
            <v>17</v>
          </cell>
          <cell r="L55">
            <v>4.25</v>
          </cell>
          <cell r="M55">
            <v>110.5</v>
          </cell>
          <cell r="N55">
            <v>14.87</v>
          </cell>
          <cell r="O55">
            <v>7.19</v>
          </cell>
          <cell r="P55">
            <v>18</v>
          </cell>
          <cell r="Q55">
            <v>4</v>
          </cell>
          <cell r="R55">
            <v>572</v>
          </cell>
          <cell r="S55">
            <v>7.13</v>
          </cell>
          <cell r="T55">
            <v>14.87</v>
          </cell>
        </row>
        <row r="56">
          <cell r="C56">
            <v>2412112019</v>
          </cell>
          <cell r="D56">
            <v>5109197634</v>
          </cell>
          <cell r="E56" t="str">
            <v>ИППСП</v>
          </cell>
          <cell r="F56" t="str">
            <v>24-067</v>
          </cell>
          <cell r="G56">
            <v>36915</v>
          </cell>
          <cell r="H56" t="str">
            <v>Обстоен преглед за установяване на орален статус</v>
          </cell>
          <cell r="I56">
            <v>101</v>
          </cell>
          <cell r="J56">
            <v>12</v>
          </cell>
          <cell r="L56">
            <v>3</v>
          </cell>
          <cell r="M56">
            <v>78</v>
          </cell>
          <cell r="N56">
            <v>19.760000000000002</v>
          </cell>
          <cell r="O56">
            <v>5.26</v>
          </cell>
          <cell r="P56">
            <v>20</v>
          </cell>
          <cell r="Q56">
            <v>5</v>
          </cell>
          <cell r="R56">
            <v>650</v>
          </cell>
          <cell r="S56">
            <v>5.24</v>
          </cell>
          <cell r="T56">
            <v>19.760000000000002</v>
          </cell>
        </row>
        <row r="57">
          <cell r="C57">
            <v>2412112008</v>
          </cell>
          <cell r="D57">
            <v>6008284558</v>
          </cell>
          <cell r="E57" t="str">
            <v>ИППСП</v>
          </cell>
          <cell r="F57" t="str">
            <v>24-0254</v>
          </cell>
          <cell r="G57">
            <v>36921</v>
          </cell>
          <cell r="H57" t="str">
            <v>Обстоен преглед за установяване на орален статус</v>
          </cell>
          <cell r="I57">
            <v>101</v>
          </cell>
          <cell r="J57">
            <v>16</v>
          </cell>
          <cell r="L57">
            <v>4</v>
          </cell>
          <cell r="M57">
            <v>104</v>
          </cell>
          <cell r="N57">
            <v>15.55</v>
          </cell>
          <cell r="O57">
            <v>7.2</v>
          </cell>
          <cell r="P57">
            <v>15</v>
          </cell>
          <cell r="Q57">
            <v>7</v>
          </cell>
          <cell r="R57">
            <v>572</v>
          </cell>
          <cell r="S57">
            <v>7</v>
          </cell>
          <cell r="T57">
            <v>15</v>
          </cell>
        </row>
        <row r="58">
          <cell r="C58">
            <v>2412112032</v>
          </cell>
          <cell r="D58">
            <v>4802181990</v>
          </cell>
          <cell r="E58" t="str">
            <v>ИППСП</v>
          </cell>
          <cell r="F58" t="str">
            <v>24-0237</v>
          </cell>
          <cell r="G58">
            <v>36921</v>
          </cell>
          <cell r="H58" t="str">
            <v>Обстоен преглед за установяване на орален статус</v>
          </cell>
          <cell r="I58">
            <v>101</v>
          </cell>
          <cell r="J58">
            <v>13</v>
          </cell>
          <cell r="L58">
            <v>3.25</v>
          </cell>
          <cell r="M58">
            <v>84.5</v>
          </cell>
          <cell r="N58">
            <v>20.13</v>
          </cell>
          <cell r="O58">
            <v>0</v>
          </cell>
          <cell r="P58">
            <v>20</v>
          </cell>
          <cell r="Q58">
            <v>0</v>
          </cell>
          <cell r="R58">
            <v>520</v>
          </cell>
          <cell r="S58">
            <v>0</v>
          </cell>
          <cell r="T58">
            <v>20</v>
          </cell>
        </row>
        <row r="59">
          <cell r="C59">
            <v>2412112016</v>
          </cell>
          <cell r="D59">
            <v>5809037570</v>
          </cell>
          <cell r="E59" t="str">
            <v>ИППСП</v>
          </cell>
          <cell r="F59" t="str">
            <v>24-0152</v>
          </cell>
          <cell r="G59">
            <v>36921</v>
          </cell>
          <cell r="H59" t="str">
            <v>Обстоен преглед за установяване на орален статус</v>
          </cell>
          <cell r="I59">
            <v>101</v>
          </cell>
          <cell r="J59">
            <v>9</v>
          </cell>
          <cell r="L59">
            <v>2.25</v>
          </cell>
          <cell r="M59">
            <v>58.5</v>
          </cell>
          <cell r="N59">
            <v>11.57</v>
          </cell>
          <cell r="O59">
            <v>8.52</v>
          </cell>
          <cell r="P59">
            <v>15</v>
          </cell>
          <cell r="Q59">
            <v>5</v>
          </cell>
          <cell r="R59">
            <v>520</v>
          </cell>
          <cell r="S59">
            <v>8.43</v>
          </cell>
          <cell r="T59">
            <v>11.57</v>
          </cell>
        </row>
        <row r="60">
          <cell r="C60">
            <v>2412112007</v>
          </cell>
          <cell r="D60" t="str">
            <v>5506158515</v>
          </cell>
          <cell r="E60" t="str">
            <v>ИППСП</v>
          </cell>
          <cell r="F60" t="str">
            <v>24-0377</v>
          </cell>
          <cell r="G60">
            <v>36921</v>
          </cell>
          <cell r="H60" t="str">
            <v>Обстоен преглед за установяване на орален статус</v>
          </cell>
          <cell r="I60">
            <v>101</v>
          </cell>
          <cell r="J60">
            <v>4</v>
          </cell>
          <cell r="L60">
            <v>1</v>
          </cell>
          <cell r="M60">
            <v>26</v>
          </cell>
          <cell r="N60">
            <v>14.96</v>
          </cell>
          <cell r="O60">
            <v>7</v>
          </cell>
          <cell r="P60">
            <v>15</v>
          </cell>
          <cell r="Q60">
            <v>7</v>
          </cell>
          <cell r="R60">
            <v>570.96</v>
          </cell>
          <cell r="S60">
            <v>7</v>
          </cell>
          <cell r="T60">
            <v>14.96</v>
          </cell>
        </row>
        <row r="61">
          <cell r="C61">
            <v>2412112068</v>
          </cell>
          <cell r="D61" t="str">
            <v>2303257620</v>
          </cell>
          <cell r="E61" t="str">
            <v>ИППСП</v>
          </cell>
          <cell r="F61" t="str">
            <v>24-0156</v>
          </cell>
          <cell r="G61">
            <v>36920</v>
          </cell>
          <cell r="H61" t="str">
            <v>Обстоен преглед за установяване на орален статус</v>
          </cell>
          <cell r="I61">
            <v>101</v>
          </cell>
          <cell r="J61">
            <v>6</v>
          </cell>
          <cell r="L61">
            <v>1.5</v>
          </cell>
          <cell r="M61">
            <v>39</v>
          </cell>
          <cell r="N61">
            <v>6.93</v>
          </cell>
          <cell r="O61">
            <v>3.03</v>
          </cell>
          <cell r="P61">
            <v>8</v>
          </cell>
          <cell r="Q61">
            <v>2</v>
          </cell>
          <cell r="R61">
            <v>258.95999999999998</v>
          </cell>
          <cell r="S61">
            <v>3.03</v>
          </cell>
          <cell r="T61">
            <v>6.93</v>
          </cell>
        </row>
        <row r="62">
          <cell r="C62">
            <v>2412112025</v>
          </cell>
          <cell r="D62">
            <v>5703047304</v>
          </cell>
          <cell r="E62" t="str">
            <v>ИППСП</v>
          </cell>
          <cell r="F62" t="str">
            <v>24-0429</v>
          </cell>
          <cell r="G62">
            <v>36922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12</v>
          </cell>
          <cell r="L62">
            <v>3</v>
          </cell>
          <cell r="M62">
            <v>78</v>
          </cell>
          <cell r="N62">
            <v>14.27</v>
          </cell>
          <cell r="O62">
            <v>7.92</v>
          </cell>
          <cell r="P62">
            <v>15</v>
          </cell>
          <cell r="Q62">
            <v>7</v>
          </cell>
          <cell r="R62">
            <v>572</v>
          </cell>
          <cell r="S62">
            <v>7.73</v>
          </cell>
          <cell r="T62">
            <v>14.27</v>
          </cell>
        </row>
        <row r="63">
          <cell r="C63">
            <v>2412112026</v>
          </cell>
          <cell r="D63">
            <v>5912141619</v>
          </cell>
          <cell r="E63" t="str">
            <v>ИППСП</v>
          </cell>
          <cell r="F63" t="str">
            <v>24-0424</v>
          </cell>
          <cell r="G63">
            <v>36922</v>
          </cell>
          <cell r="H63" t="str">
            <v>Обстоен преглед за установяване на орален статус</v>
          </cell>
          <cell r="I63">
            <v>101</v>
          </cell>
          <cell r="J63">
            <v>10</v>
          </cell>
          <cell r="L63">
            <v>2.5</v>
          </cell>
          <cell r="M63">
            <v>65</v>
          </cell>
          <cell r="N63">
            <v>13.71</v>
          </cell>
          <cell r="O63">
            <v>8.32</v>
          </cell>
          <cell r="P63">
            <v>15</v>
          </cell>
          <cell r="Q63">
            <v>7</v>
          </cell>
          <cell r="R63">
            <v>572</v>
          </cell>
          <cell r="S63">
            <v>8.2899999999999991</v>
          </cell>
          <cell r="T63">
            <v>13.71</v>
          </cell>
        </row>
        <row r="64">
          <cell r="C64">
            <v>2412112057</v>
          </cell>
          <cell r="D64">
            <v>4407251864</v>
          </cell>
          <cell r="E64" t="str">
            <v>ИППСП</v>
          </cell>
          <cell r="F64" t="str">
            <v>24-0342</v>
          </cell>
          <cell r="G64">
            <v>36922</v>
          </cell>
          <cell r="H64" t="str">
            <v>Обстоен преглед за установяване на орален статус</v>
          </cell>
          <cell r="I64">
            <v>101</v>
          </cell>
          <cell r="J64">
            <v>1</v>
          </cell>
          <cell r="L64">
            <v>0.25</v>
          </cell>
          <cell r="M64">
            <v>6.5</v>
          </cell>
          <cell r="N64">
            <v>5.73</v>
          </cell>
          <cell r="O64">
            <v>0</v>
          </cell>
          <cell r="P64">
            <v>10</v>
          </cell>
          <cell r="Q64">
            <v>0</v>
          </cell>
          <cell r="R64">
            <v>148.97999999999999</v>
          </cell>
          <cell r="S64">
            <v>0</v>
          </cell>
          <cell r="T64">
            <v>5.73</v>
          </cell>
        </row>
        <row r="65">
          <cell r="C65">
            <v>2412112054</v>
          </cell>
          <cell r="D65">
            <v>5312107572</v>
          </cell>
          <cell r="E65" t="str">
            <v>ИППСП</v>
          </cell>
          <cell r="F65" t="str">
            <v>24-0268</v>
          </cell>
          <cell r="G65">
            <v>36922</v>
          </cell>
          <cell r="H65" t="str">
            <v>Обстоен преглед за установяване на орален статус</v>
          </cell>
          <cell r="I65">
            <v>101</v>
          </cell>
          <cell r="J65">
            <v>3</v>
          </cell>
          <cell r="L65">
            <v>0.75</v>
          </cell>
          <cell r="M65">
            <v>19.5</v>
          </cell>
          <cell r="N65">
            <v>6.75</v>
          </cell>
          <cell r="O65">
            <v>18.66</v>
          </cell>
          <cell r="P65">
            <v>18</v>
          </cell>
          <cell r="Q65">
            <v>7</v>
          </cell>
          <cell r="R65">
            <v>650</v>
          </cell>
          <cell r="S65">
            <v>18.25</v>
          </cell>
          <cell r="T65">
            <v>6.75</v>
          </cell>
        </row>
        <row r="66">
          <cell r="C66">
            <v>2412112030</v>
          </cell>
          <cell r="D66">
            <v>7004227551</v>
          </cell>
          <cell r="E66" t="str">
            <v>ИППСП</v>
          </cell>
          <cell r="F66" t="str">
            <v>24-0452</v>
          </cell>
          <cell r="G66">
            <v>36922</v>
          </cell>
          <cell r="H66" t="str">
            <v>Обстоен преглед за установяване на орален статус</v>
          </cell>
          <cell r="I66">
            <v>101</v>
          </cell>
          <cell r="J66">
            <v>9</v>
          </cell>
          <cell r="L66">
            <v>2.25</v>
          </cell>
          <cell r="M66">
            <v>58.5</v>
          </cell>
          <cell r="N66">
            <v>14.75</v>
          </cell>
          <cell r="O66">
            <v>7.6</v>
          </cell>
          <cell r="P66">
            <v>15</v>
          </cell>
          <cell r="Q66">
            <v>7</v>
          </cell>
          <cell r="R66">
            <v>572</v>
          </cell>
          <cell r="S66">
            <v>7.25</v>
          </cell>
          <cell r="T66">
            <v>14.75</v>
          </cell>
        </row>
        <row r="67">
          <cell r="C67">
            <v>2412112062</v>
          </cell>
          <cell r="D67">
            <v>6902052537</v>
          </cell>
          <cell r="E67" t="str">
            <v>ИППСП</v>
          </cell>
          <cell r="F67" t="str">
            <v>24-0434</v>
          </cell>
          <cell r="G67">
            <v>36922</v>
          </cell>
          <cell r="H67" t="str">
            <v>Обстоен преглед за установяване на орален статус</v>
          </cell>
          <cell r="I67">
            <v>101</v>
          </cell>
          <cell r="J67">
            <v>12</v>
          </cell>
          <cell r="L67">
            <v>3</v>
          </cell>
          <cell r="M67">
            <v>78</v>
          </cell>
          <cell r="N67">
            <v>10.8</v>
          </cell>
          <cell r="O67">
            <v>11.48</v>
          </cell>
          <cell r="P67">
            <v>15</v>
          </cell>
          <cell r="Q67">
            <v>7</v>
          </cell>
          <cell r="R67">
            <v>572</v>
          </cell>
          <cell r="S67">
            <v>11.2</v>
          </cell>
          <cell r="T67">
            <v>10.8</v>
          </cell>
        </row>
        <row r="68">
          <cell r="C68">
            <v>2412112004</v>
          </cell>
          <cell r="D68">
            <v>5908037672</v>
          </cell>
          <cell r="E68" t="str">
            <v>ИППСП</v>
          </cell>
          <cell r="F68" t="str">
            <v>24-0453</v>
          </cell>
          <cell r="G68">
            <v>36922</v>
          </cell>
          <cell r="H68" t="str">
            <v>Обстоен преглед за установяване на орален статус</v>
          </cell>
          <cell r="I68">
            <v>101</v>
          </cell>
          <cell r="J68">
            <v>12</v>
          </cell>
          <cell r="L68">
            <v>3</v>
          </cell>
          <cell r="M68">
            <v>78</v>
          </cell>
          <cell r="N68">
            <v>14.68</v>
          </cell>
          <cell r="O68">
            <v>7.25</v>
          </cell>
          <cell r="P68">
            <v>15</v>
          </cell>
          <cell r="Q68">
            <v>7</v>
          </cell>
          <cell r="R68">
            <v>570.17999999999995</v>
          </cell>
          <cell r="S68">
            <v>7.25</v>
          </cell>
          <cell r="T68">
            <v>14.68</v>
          </cell>
        </row>
        <row r="69">
          <cell r="C69">
            <v>2412112065</v>
          </cell>
          <cell r="D69">
            <v>4105218758</v>
          </cell>
          <cell r="E69" t="str">
            <v>ИППСП</v>
          </cell>
          <cell r="F69" t="str">
            <v>24-0253</v>
          </cell>
          <cell r="G69">
            <v>36922</v>
          </cell>
          <cell r="H69" t="str">
            <v>Обстоен преглед за установяване на орален статус</v>
          </cell>
          <cell r="I69">
            <v>101</v>
          </cell>
          <cell r="J69">
            <v>9</v>
          </cell>
          <cell r="L69">
            <v>2.25</v>
          </cell>
          <cell r="M69">
            <v>58.5</v>
          </cell>
          <cell r="N69">
            <v>10.57</v>
          </cell>
          <cell r="O69">
            <v>13.57</v>
          </cell>
          <cell r="P69">
            <v>20</v>
          </cell>
          <cell r="Q69">
            <v>4</v>
          </cell>
          <cell r="R69">
            <v>624</v>
          </cell>
          <cell r="S69">
            <v>13.43</v>
          </cell>
          <cell r="T69">
            <v>10.57</v>
          </cell>
        </row>
        <row r="70">
          <cell r="C70">
            <v>2412112005</v>
          </cell>
          <cell r="D70">
            <v>5901304099</v>
          </cell>
          <cell r="E70" t="str">
            <v>ИППСП</v>
          </cell>
          <cell r="F70" t="str">
            <v>24-0454</v>
          </cell>
          <cell r="G70">
            <v>36922</v>
          </cell>
          <cell r="H70" t="str">
            <v>Обстоен преглед за установяване на орален статус</v>
          </cell>
          <cell r="I70">
            <v>101</v>
          </cell>
          <cell r="J70">
            <v>12</v>
          </cell>
          <cell r="L70">
            <v>3</v>
          </cell>
          <cell r="M70">
            <v>78</v>
          </cell>
          <cell r="N70">
            <v>12.04</v>
          </cell>
          <cell r="O70">
            <v>8.0500000000000007</v>
          </cell>
          <cell r="P70">
            <v>13</v>
          </cell>
          <cell r="Q70">
            <v>7</v>
          </cell>
          <cell r="R70">
            <v>520</v>
          </cell>
          <cell r="S70">
            <v>7.96</v>
          </cell>
          <cell r="T70">
            <v>12.04</v>
          </cell>
        </row>
        <row r="71">
          <cell r="C71">
            <v>2412112006</v>
          </cell>
          <cell r="D71">
            <v>6606138854</v>
          </cell>
          <cell r="E71" t="str">
            <v>ИППСП</v>
          </cell>
          <cell r="F71" t="str">
            <v>24-0455</v>
          </cell>
          <cell r="G71">
            <v>36922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5</v>
          </cell>
          <cell r="L71">
            <v>1.25</v>
          </cell>
          <cell r="M71">
            <v>32.5</v>
          </cell>
          <cell r="N71">
            <v>14.62</v>
          </cell>
          <cell r="O71">
            <v>7.38</v>
          </cell>
          <cell r="P71">
            <v>15</v>
          </cell>
          <cell r="Q71">
            <v>7</v>
          </cell>
          <cell r="R71">
            <v>572</v>
          </cell>
          <cell r="S71">
            <v>7.38</v>
          </cell>
          <cell r="T71">
            <v>14.62</v>
          </cell>
          <cell r="W71">
            <v>572</v>
          </cell>
        </row>
        <row r="72">
          <cell r="C72">
            <v>2412112055</v>
          </cell>
          <cell r="D72">
            <v>6203047606</v>
          </cell>
          <cell r="E72" t="str">
            <v>ИППСП</v>
          </cell>
          <cell r="F72" t="str">
            <v>24-0030</v>
          </cell>
          <cell r="G72">
            <v>36916</v>
          </cell>
          <cell r="H72" t="str">
            <v>Обстоен преглед за установяване на орален статус</v>
          </cell>
          <cell r="I72">
            <v>101</v>
          </cell>
          <cell r="J72">
            <v>5</v>
          </cell>
          <cell r="L72">
            <v>1.25</v>
          </cell>
          <cell r="M72">
            <v>32.5</v>
          </cell>
          <cell r="N72">
            <v>8.81</v>
          </cell>
          <cell r="O72">
            <v>10.4</v>
          </cell>
          <cell r="P72">
            <v>15</v>
          </cell>
          <cell r="Q72">
            <v>4</v>
          </cell>
          <cell r="R72">
            <v>494</v>
          </cell>
          <cell r="S72">
            <v>10.19</v>
          </cell>
          <cell r="T72">
            <v>8.81</v>
          </cell>
        </row>
        <row r="73">
          <cell r="C73">
            <v>2412112066</v>
          </cell>
          <cell r="D73">
            <v>6707239138</v>
          </cell>
          <cell r="E73" t="str">
            <v>ИППСП</v>
          </cell>
          <cell r="F73" t="str">
            <v>24-0509</v>
          </cell>
          <cell r="G73">
            <v>36923</v>
          </cell>
          <cell r="H73" t="str">
            <v>Обстоен преглед за установяване на орален статус</v>
          </cell>
          <cell r="I73">
            <v>101</v>
          </cell>
          <cell r="J73">
            <v>5</v>
          </cell>
          <cell r="L73">
            <v>1.25</v>
          </cell>
          <cell r="M73">
            <v>32.5</v>
          </cell>
          <cell r="N73">
            <v>4.1500000000000004</v>
          </cell>
          <cell r="O73">
            <v>16.39</v>
          </cell>
          <cell r="P73">
            <v>15</v>
          </cell>
          <cell r="Q73">
            <v>6</v>
          </cell>
          <cell r="R73">
            <v>534.04</v>
          </cell>
          <cell r="S73">
            <v>16.39</v>
          </cell>
          <cell r="T73">
            <v>4.1500000000000004</v>
          </cell>
        </row>
        <row r="74">
          <cell r="C74">
            <v>2412112039</v>
          </cell>
          <cell r="D74">
            <v>6109227659</v>
          </cell>
          <cell r="E74" t="str">
            <v>ИППСП</v>
          </cell>
          <cell r="F74" t="str">
            <v>24-0448</v>
          </cell>
          <cell r="G74">
            <v>36923</v>
          </cell>
          <cell r="H74" t="str">
            <v>Обстоен преглед за установяване на орален статус</v>
          </cell>
          <cell r="I74">
            <v>101</v>
          </cell>
          <cell r="J74">
            <v>14</v>
          </cell>
          <cell r="L74">
            <v>3.5</v>
          </cell>
          <cell r="M74">
            <v>91</v>
          </cell>
          <cell r="N74">
            <v>17.34</v>
          </cell>
          <cell r="O74">
            <v>7.85</v>
          </cell>
          <cell r="P74">
            <v>20</v>
          </cell>
          <cell r="Q74">
            <v>5</v>
          </cell>
          <cell r="R74">
            <v>650</v>
          </cell>
          <cell r="S74">
            <v>7.66</v>
          </cell>
          <cell r="T74">
            <v>17.34</v>
          </cell>
        </row>
        <row r="75">
          <cell r="C75">
            <v>2412112015</v>
          </cell>
          <cell r="D75">
            <v>7505057627</v>
          </cell>
          <cell r="E75" t="str">
            <v>ИППСП</v>
          </cell>
          <cell r="F75" t="str">
            <v>24-0568</v>
          </cell>
          <cell r="G75">
            <v>36923</v>
          </cell>
          <cell r="H75" t="str">
            <v>Обстоен преглед за установяване на орален статус</v>
          </cell>
          <cell r="I75">
            <v>101</v>
          </cell>
          <cell r="J75">
            <v>28</v>
          </cell>
          <cell r="L75">
            <v>7</v>
          </cell>
          <cell r="M75">
            <v>182</v>
          </cell>
          <cell r="N75">
            <v>19.7</v>
          </cell>
          <cell r="O75">
            <v>5.55</v>
          </cell>
          <cell r="P75">
            <v>20</v>
          </cell>
          <cell r="Q75">
            <v>5</v>
          </cell>
          <cell r="R75">
            <v>650</v>
          </cell>
          <cell r="S75">
            <v>5.3</v>
          </cell>
          <cell r="T75">
            <v>19.7</v>
          </cell>
        </row>
        <row r="76">
          <cell r="C76">
            <v>2412112067</v>
          </cell>
          <cell r="D76">
            <v>6610217640</v>
          </cell>
          <cell r="E76" t="str">
            <v>ИППСП</v>
          </cell>
          <cell r="F76" t="str">
            <v>24-0510</v>
          </cell>
          <cell r="G76">
            <v>36923</v>
          </cell>
          <cell r="H76" t="str">
            <v>Обстоен преглед за установяване на орален статус</v>
          </cell>
          <cell r="I76">
            <v>101</v>
          </cell>
          <cell r="J76">
            <v>12</v>
          </cell>
          <cell r="L76">
            <v>3</v>
          </cell>
          <cell r="M76">
            <v>78</v>
          </cell>
          <cell r="N76">
            <v>15.08</v>
          </cell>
          <cell r="O76">
            <v>4.08</v>
          </cell>
          <cell r="P76">
            <v>15</v>
          </cell>
          <cell r="Q76">
            <v>6</v>
          </cell>
          <cell r="R76">
            <v>496.08</v>
          </cell>
          <cell r="S76">
            <v>4.08</v>
          </cell>
          <cell r="T76">
            <v>15</v>
          </cell>
        </row>
        <row r="77">
          <cell r="C77">
            <v>2412112060</v>
          </cell>
          <cell r="D77">
            <v>3609147582</v>
          </cell>
          <cell r="E77" t="str">
            <v>ИППСП</v>
          </cell>
          <cell r="F77" t="str">
            <v>24-0161</v>
          </cell>
          <cell r="G77">
            <v>36923</v>
          </cell>
          <cell r="H77" t="str">
            <v>Обстоен преглед за установяване на орален статус</v>
          </cell>
          <cell r="I77">
            <v>101</v>
          </cell>
          <cell r="J77">
            <v>8</v>
          </cell>
          <cell r="L77">
            <v>2</v>
          </cell>
          <cell r="M77">
            <v>52</v>
          </cell>
          <cell r="N77">
            <v>7.05</v>
          </cell>
          <cell r="O77">
            <v>3.13</v>
          </cell>
          <cell r="P77">
            <v>7</v>
          </cell>
          <cell r="Q77">
            <v>3</v>
          </cell>
          <cell r="R77">
            <v>260</v>
          </cell>
          <cell r="S77">
            <v>3</v>
          </cell>
          <cell r="T77">
            <v>7</v>
          </cell>
        </row>
        <row r="78">
          <cell r="C78">
            <v>2412112003</v>
          </cell>
          <cell r="D78">
            <v>4901297681</v>
          </cell>
          <cell r="E78" t="str">
            <v>ИППСП</v>
          </cell>
          <cell r="F78" t="str">
            <v>24-0305</v>
          </cell>
          <cell r="G78">
            <v>36924</v>
          </cell>
          <cell r="H78" t="str">
            <v>Обстоен преглед за установяване на орален статус</v>
          </cell>
          <cell r="I78">
            <v>101</v>
          </cell>
          <cell r="J78">
            <v>8</v>
          </cell>
          <cell r="L78">
            <v>2</v>
          </cell>
          <cell r="M78">
            <v>52</v>
          </cell>
          <cell r="N78">
            <v>12.7</v>
          </cell>
          <cell r="O78">
            <v>9.39</v>
          </cell>
          <cell r="P78">
            <v>18</v>
          </cell>
          <cell r="Q78">
            <v>4</v>
          </cell>
          <cell r="R78">
            <v>572</v>
          </cell>
          <cell r="S78">
            <v>9.3000000000000007</v>
          </cell>
          <cell r="T78">
            <v>12.7</v>
          </cell>
        </row>
        <row r="79">
          <cell r="C79">
            <v>2412112018</v>
          </cell>
          <cell r="D79">
            <v>3902137618</v>
          </cell>
          <cell r="E79" t="str">
            <v>ИППСП</v>
          </cell>
          <cell r="F79" t="str">
            <v>24-0120</v>
          </cell>
          <cell r="G79">
            <v>36916</v>
          </cell>
          <cell r="H79" t="str">
            <v>Обстоен преглед за установяване на орален статус</v>
          </cell>
          <cell r="I79">
            <v>101</v>
          </cell>
          <cell r="J79">
            <v>7</v>
          </cell>
          <cell r="L79">
            <v>1.75</v>
          </cell>
          <cell r="M79">
            <v>45.5</v>
          </cell>
          <cell r="N79">
            <v>10.130000000000001</v>
          </cell>
          <cell r="O79">
            <v>12.32</v>
          </cell>
          <cell r="P79">
            <v>15</v>
          </cell>
          <cell r="Q79">
            <v>7</v>
          </cell>
          <cell r="R79">
            <v>572</v>
          </cell>
          <cell r="S79">
            <v>11.87</v>
          </cell>
          <cell r="T79">
            <v>10.130000000000001</v>
          </cell>
        </row>
        <row r="80">
          <cell r="C80">
            <v>2412112074</v>
          </cell>
          <cell r="D80">
            <v>5111167672</v>
          </cell>
          <cell r="E80" t="str">
            <v>ИППСП</v>
          </cell>
          <cell r="F80" t="str">
            <v>24-0696</v>
          </cell>
          <cell r="G80">
            <v>37135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9</v>
          </cell>
          <cell r="L80">
            <v>3.3</v>
          </cell>
          <cell r="M80">
            <v>85.8</v>
          </cell>
          <cell r="N80">
            <v>6.97</v>
          </cell>
          <cell r="O80">
            <v>1.1100000000000001</v>
          </cell>
          <cell r="P80">
            <v>7</v>
          </cell>
          <cell r="Q80">
            <v>1</v>
          </cell>
          <cell r="R80">
            <v>208</v>
          </cell>
          <cell r="S80">
            <v>1.03</v>
          </cell>
          <cell r="T80">
            <v>6.97</v>
          </cell>
        </row>
        <row r="81">
          <cell r="C81">
            <v>2412112070</v>
          </cell>
          <cell r="D81">
            <v>4308107626</v>
          </cell>
          <cell r="E81" t="str">
            <v>ИППСП</v>
          </cell>
          <cell r="F81" t="str">
            <v>24-0619</v>
          </cell>
          <cell r="G81">
            <v>36927</v>
          </cell>
          <cell r="H81" t="str">
            <v>Обстоен преглед за установяване на орален статус</v>
          </cell>
          <cell r="I81">
            <v>101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C82">
            <v>2431112107</v>
          </cell>
          <cell r="D82">
            <v>4402027527</v>
          </cell>
          <cell r="E82" t="str">
            <v>ИППСП</v>
          </cell>
          <cell r="F82" t="str">
            <v>24-0561</v>
          </cell>
          <cell r="G82">
            <v>36924</v>
          </cell>
          <cell r="H82" t="str">
            <v>Обстоен преглед за установяване на орален статус</v>
          </cell>
          <cell r="I82">
            <v>101</v>
          </cell>
          <cell r="J82">
            <v>12</v>
          </cell>
          <cell r="L82">
            <v>3</v>
          </cell>
          <cell r="M82">
            <v>78</v>
          </cell>
          <cell r="N82">
            <v>14.78</v>
          </cell>
          <cell r="O82">
            <v>7.32</v>
          </cell>
          <cell r="P82">
            <v>17</v>
          </cell>
          <cell r="Q82">
            <v>5</v>
          </cell>
          <cell r="R82">
            <v>572</v>
          </cell>
          <cell r="S82">
            <v>7.22</v>
          </cell>
          <cell r="T82">
            <v>14.78</v>
          </cell>
        </row>
        <row r="83">
          <cell r="C83">
            <v>2412112072</v>
          </cell>
          <cell r="D83">
            <v>5306029125</v>
          </cell>
          <cell r="E83" t="str">
            <v>ИППСП</v>
          </cell>
          <cell r="F83" t="str">
            <v>24-676</v>
          </cell>
          <cell r="G83">
            <v>37062</v>
          </cell>
          <cell r="H83" t="str">
            <v>Обстоен преглед за установяване на орален статус</v>
          </cell>
          <cell r="I83">
            <v>101</v>
          </cell>
          <cell r="J83">
            <v>10</v>
          </cell>
          <cell r="L83">
            <v>2.5</v>
          </cell>
          <cell r="M83">
            <v>65</v>
          </cell>
          <cell r="N83">
            <v>8.8000000000000007</v>
          </cell>
          <cell r="O83">
            <v>1.61</v>
          </cell>
          <cell r="P83">
            <v>9</v>
          </cell>
          <cell r="Q83">
            <v>1</v>
          </cell>
          <cell r="R83">
            <v>260</v>
          </cell>
          <cell r="S83">
            <v>1.2</v>
          </cell>
          <cell r="T83">
            <v>8.8000000000000007</v>
          </cell>
        </row>
        <row r="84">
          <cell r="C84">
            <v>2422112002</v>
          </cell>
          <cell r="D84">
            <v>4908277563</v>
          </cell>
          <cell r="E84" t="str">
            <v>ИППСП</v>
          </cell>
          <cell r="F84" t="str">
            <v>24-0499</v>
          </cell>
          <cell r="G84">
            <v>36922</v>
          </cell>
          <cell r="H84" t="str">
            <v>Обстоен преглед за установяване на орален статус</v>
          </cell>
          <cell r="I84">
            <v>101</v>
          </cell>
          <cell r="J84">
            <v>28</v>
          </cell>
          <cell r="L84">
            <v>7</v>
          </cell>
          <cell r="M84">
            <v>182</v>
          </cell>
          <cell r="N84">
            <v>30.24</v>
          </cell>
          <cell r="O84">
            <v>0</v>
          </cell>
          <cell r="P84">
            <v>30</v>
          </cell>
          <cell r="Q84">
            <v>0</v>
          </cell>
          <cell r="R84">
            <v>780</v>
          </cell>
          <cell r="S84">
            <v>0</v>
          </cell>
          <cell r="T84">
            <v>30</v>
          </cell>
        </row>
        <row r="85">
          <cell r="C85">
            <v>2422112001</v>
          </cell>
          <cell r="D85">
            <v>6303170450</v>
          </cell>
          <cell r="E85" t="str">
            <v>ИППСП</v>
          </cell>
          <cell r="F85" t="str">
            <v>24-0231</v>
          </cell>
          <cell r="G85">
            <v>36917</v>
          </cell>
          <cell r="H85" t="str">
            <v>Обстоен преглед за установяване на орален статус</v>
          </cell>
          <cell r="I85">
            <v>101</v>
          </cell>
          <cell r="J85">
            <v>6</v>
          </cell>
          <cell r="L85">
            <v>1.5</v>
          </cell>
          <cell r="M85">
            <v>39</v>
          </cell>
          <cell r="N85">
            <v>9.74</v>
          </cell>
          <cell r="O85">
            <v>14.43</v>
          </cell>
          <cell r="P85">
            <v>19</v>
          </cell>
          <cell r="Q85">
            <v>5</v>
          </cell>
          <cell r="R85">
            <v>624</v>
          </cell>
          <cell r="S85">
            <v>14.26</v>
          </cell>
          <cell r="T85">
            <v>9.74</v>
          </cell>
        </row>
        <row r="86">
          <cell r="C86">
            <v>2422112005</v>
          </cell>
          <cell r="D86">
            <v>7505255880</v>
          </cell>
          <cell r="E86" t="str">
            <v>ИППСП</v>
          </cell>
          <cell r="F86" t="str">
            <v>24-0162</v>
          </cell>
          <cell r="G86">
            <v>36917</v>
          </cell>
          <cell r="H86" t="str">
            <v>Обстоен преглед за установяване на орален статус</v>
          </cell>
          <cell r="I86">
            <v>101</v>
          </cell>
          <cell r="J86">
            <v>22</v>
          </cell>
          <cell r="L86">
            <v>5.5</v>
          </cell>
          <cell r="M86">
            <v>143</v>
          </cell>
          <cell r="N86">
            <v>18.87</v>
          </cell>
          <cell r="O86">
            <v>5.64</v>
          </cell>
          <cell r="P86">
            <v>20</v>
          </cell>
          <cell r="Q86">
            <v>4</v>
          </cell>
          <cell r="R86">
            <v>624</v>
          </cell>
          <cell r="S86">
            <v>5.13</v>
          </cell>
          <cell r="T86">
            <v>18.87</v>
          </cell>
        </row>
        <row r="87">
          <cell r="C87">
            <v>2422112003</v>
          </cell>
          <cell r="D87">
            <v>5802255591</v>
          </cell>
          <cell r="E87" t="str">
            <v>ИППСП</v>
          </cell>
          <cell r="F87" t="str">
            <v>24-0111</v>
          </cell>
          <cell r="G87">
            <v>36916</v>
          </cell>
          <cell r="H87" t="str">
            <v>Обстоен преглед за установяване на орален статус</v>
          </cell>
          <cell r="I87">
            <v>101</v>
          </cell>
          <cell r="J87">
            <v>3</v>
          </cell>
          <cell r="L87">
            <v>0.75</v>
          </cell>
          <cell r="M87">
            <v>19.5</v>
          </cell>
          <cell r="N87">
            <v>15.58</v>
          </cell>
          <cell r="O87">
            <v>6.69</v>
          </cell>
          <cell r="P87">
            <v>19</v>
          </cell>
          <cell r="Q87">
            <v>3</v>
          </cell>
          <cell r="R87">
            <v>572</v>
          </cell>
          <cell r="S87">
            <v>6.42</v>
          </cell>
          <cell r="T87">
            <v>15.58</v>
          </cell>
        </row>
        <row r="88">
          <cell r="C88">
            <v>2422112004</v>
          </cell>
          <cell r="D88">
            <v>4809017700</v>
          </cell>
          <cell r="E88" t="str">
            <v>ИППСП</v>
          </cell>
          <cell r="F88" t="str">
            <v>24-0567</v>
          </cell>
          <cell r="G88">
            <v>36924</v>
          </cell>
          <cell r="H88" t="str">
            <v>Обстоен преглед за установяване на орален статус</v>
          </cell>
          <cell r="I88">
            <v>101</v>
          </cell>
          <cell r="J88">
            <v>17</v>
          </cell>
          <cell r="L88">
            <v>4.25</v>
          </cell>
          <cell r="M88">
            <v>110.5</v>
          </cell>
          <cell r="N88">
            <v>20.07</v>
          </cell>
          <cell r="O88">
            <v>3.47</v>
          </cell>
          <cell r="P88">
            <v>20</v>
          </cell>
          <cell r="Q88">
            <v>4</v>
          </cell>
          <cell r="R88">
            <v>610.22</v>
          </cell>
          <cell r="S88">
            <v>3.47</v>
          </cell>
          <cell r="T88">
            <v>20</v>
          </cell>
        </row>
        <row r="89">
          <cell r="C89">
            <v>2422112006</v>
          </cell>
          <cell r="D89">
            <v>7402157568</v>
          </cell>
          <cell r="E89" t="str">
            <v>ИППСП</v>
          </cell>
          <cell r="F89" t="str">
            <v>24-0695</v>
          </cell>
          <cell r="G89">
            <v>37135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5</v>
          </cell>
          <cell r="L89">
            <v>1.25</v>
          </cell>
          <cell r="M89">
            <v>32.5</v>
          </cell>
          <cell r="N89">
            <v>7.24</v>
          </cell>
          <cell r="O89">
            <v>3.03</v>
          </cell>
          <cell r="P89">
            <v>7</v>
          </cell>
          <cell r="Q89">
            <v>1</v>
          </cell>
          <cell r="R89">
            <v>208</v>
          </cell>
          <cell r="S89">
            <v>1</v>
          </cell>
          <cell r="T89">
            <v>7</v>
          </cell>
        </row>
        <row r="90">
          <cell r="C90">
            <v>2431112160</v>
          </cell>
          <cell r="D90">
            <v>7509020781</v>
          </cell>
          <cell r="E90" t="str">
            <v>ИППСП</v>
          </cell>
          <cell r="F90" t="str">
            <v>24-0512</v>
          </cell>
          <cell r="G90">
            <v>36920</v>
          </cell>
          <cell r="H90" t="str">
            <v>Обстоен преглед за установяване на орален статус</v>
          </cell>
          <cell r="I90">
            <v>101</v>
          </cell>
          <cell r="J90">
            <v>17</v>
          </cell>
          <cell r="L90">
            <v>4.82</v>
          </cell>
          <cell r="M90">
            <v>125.32</v>
          </cell>
          <cell r="N90">
            <v>15.76</v>
          </cell>
          <cell r="O90">
            <v>5.03</v>
          </cell>
          <cell r="P90">
            <v>15</v>
          </cell>
          <cell r="Q90">
            <v>5</v>
          </cell>
          <cell r="R90">
            <v>520</v>
          </cell>
          <cell r="S90">
            <v>5</v>
          </cell>
          <cell r="T90">
            <v>15</v>
          </cell>
        </row>
        <row r="91">
          <cell r="C91">
            <v>2423112001</v>
          </cell>
          <cell r="D91">
            <v>6304285834</v>
          </cell>
          <cell r="E91" t="str">
            <v>ИППСП</v>
          </cell>
          <cell r="F91" t="str">
            <v>24-0420</v>
          </cell>
          <cell r="G91">
            <v>36922</v>
          </cell>
          <cell r="H91" t="str">
            <v>Обстоен преглед за установяване на орален статус</v>
          </cell>
          <cell r="I91">
            <v>101</v>
          </cell>
          <cell r="J91">
            <v>16</v>
          </cell>
          <cell r="L91">
            <v>4</v>
          </cell>
          <cell r="M91">
            <v>104</v>
          </cell>
          <cell r="N91">
            <v>20</v>
          </cell>
          <cell r="O91">
            <v>5.0199999999999996</v>
          </cell>
          <cell r="P91">
            <v>20</v>
          </cell>
          <cell r="Q91">
            <v>5</v>
          </cell>
          <cell r="R91">
            <v>650</v>
          </cell>
          <cell r="S91">
            <v>5</v>
          </cell>
          <cell r="T91">
            <v>20</v>
          </cell>
        </row>
        <row r="92">
          <cell r="C92">
            <v>2423112002</v>
          </cell>
          <cell r="D92">
            <v>6306297599</v>
          </cell>
          <cell r="E92" t="str">
            <v>ИППСП</v>
          </cell>
          <cell r="F92" t="str">
            <v>24-0428</v>
          </cell>
          <cell r="G92">
            <v>36922</v>
          </cell>
          <cell r="H92" t="str">
            <v>Обстоен преглед за установяване на орален статус</v>
          </cell>
          <cell r="I92">
            <v>101</v>
          </cell>
          <cell r="J92">
            <v>15</v>
          </cell>
          <cell r="L92">
            <v>3.75</v>
          </cell>
          <cell r="M92">
            <v>97.5</v>
          </cell>
          <cell r="N92">
            <v>18.899999999999999</v>
          </cell>
          <cell r="O92">
            <v>4.1500000000000004</v>
          </cell>
          <cell r="P92">
            <v>20</v>
          </cell>
          <cell r="Q92">
            <v>3</v>
          </cell>
          <cell r="R92">
            <v>598</v>
          </cell>
          <cell r="S92">
            <v>4.0999999999999996</v>
          </cell>
          <cell r="T92">
            <v>18.899999999999999</v>
          </cell>
        </row>
        <row r="93">
          <cell r="C93">
            <v>2424112001</v>
          </cell>
          <cell r="D93">
            <v>7210157614</v>
          </cell>
          <cell r="E93" t="str">
            <v>ИППСП</v>
          </cell>
          <cell r="F93" t="str">
            <v>24-0129</v>
          </cell>
          <cell r="G93">
            <v>36915</v>
          </cell>
          <cell r="H93" t="str">
            <v>Обстоен преглед за установяване на орален статус</v>
          </cell>
          <cell r="I93">
            <v>101</v>
          </cell>
          <cell r="J93">
            <v>16</v>
          </cell>
          <cell r="L93">
            <v>4</v>
          </cell>
          <cell r="M93">
            <v>104</v>
          </cell>
          <cell r="N93">
            <v>20.37</v>
          </cell>
          <cell r="O93">
            <v>8.6</v>
          </cell>
          <cell r="P93">
            <v>20</v>
          </cell>
          <cell r="Q93">
            <v>7</v>
          </cell>
          <cell r="R93">
            <v>702</v>
          </cell>
          <cell r="S93">
            <v>7</v>
          </cell>
          <cell r="T93">
            <v>20</v>
          </cell>
        </row>
        <row r="94">
          <cell r="C94">
            <v>2424112002</v>
          </cell>
          <cell r="D94">
            <v>5711057260</v>
          </cell>
          <cell r="E94" t="str">
            <v>ИППСП</v>
          </cell>
          <cell r="F94" t="str">
            <v>24-0224</v>
          </cell>
          <cell r="G94">
            <v>36917</v>
          </cell>
          <cell r="H94" t="str">
            <v>Обстоен преглед за установяване на орален статус</v>
          </cell>
          <cell r="I94">
            <v>101</v>
          </cell>
          <cell r="J94">
            <v>12</v>
          </cell>
          <cell r="L94">
            <v>3</v>
          </cell>
          <cell r="M94">
            <v>78</v>
          </cell>
          <cell r="N94">
            <v>20.440000000000001</v>
          </cell>
          <cell r="O94">
            <v>7.8</v>
          </cell>
          <cell r="P94">
            <v>22</v>
          </cell>
          <cell r="Q94">
            <v>6</v>
          </cell>
          <cell r="R94">
            <v>728</v>
          </cell>
          <cell r="S94">
            <v>7.56</v>
          </cell>
          <cell r="T94">
            <v>20.440000000000001</v>
          </cell>
        </row>
        <row r="95">
          <cell r="C95">
            <v>2424112003</v>
          </cell>
          <cell r="D95">
            <v>6609287609</v>
          </cell>
          <cell r="E95" t="str">
            <v>ИППСП</v>
          </cell>
          <cell r="F95" t="str">
            <v>24-0223</v>
          </cell>
          <cell r="G95">
            <v>36917</v>
          </cell>
          <cell r="H95" t="str">
            <v>Обстоен преглед за установяване на орален статус</v>
          </cell>
          <cell r="I95">
            <v>101</v>
          </cell>
          <cell r="J95">
            <v>8</v>
          </cell>
          <cell r="L95">
            <v>2</v>
          </cell>
          <cell r="M95">
            <v>52</v>
          </cell>
          <cell r="N95">
            <v>7.67</v>
          </cell>
          <cell r="O95">
            <v>15.38</v>
          </cell>
          <cell r="P95">
            <v>18</v>
          </cell>
          <cell r="Q95">
            <v>5</v>
          </cell>
          <cell r="R95">
            <v>598</v>
          </cell>
          <cell r="S95">
            <v>15.33</v>
          </cell>
          <cell r="T95">
            <v>7.67</v>
          </cell>
        </row>
        <row r="96">
          <cell r="C96">
            <v>2424112004</v>
          </cell>
          <cell r="D96" t="str">
            <v>6004097538</v>
          </cell>
          <cell r="E96" t="str">
            <v>ИППСП</v>
          </cell>
          <cell r="F96" t="str">
            <v>24-0160</v>
          </cell>
          <cell r="G96">
            <v>36918</v>
          </cell>
          <cell r="H96" t="str">
            <v>Обстоен преглед за установяване на орален статус</v>
          </cell>
          <cell r="I96">
            <v>101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C97">
            <v>2424112005</v>
          </cell>
          <cell r="D97" t="str">
            <v>6910026480</v>
          </cell>
          <cell r="E97" t="str">
            <v>ИППСП</v>
          </cell>
          <cell r="F97" t="str">
            <v>24-0626</v>
          </cell>
          <cell r="G97">
            <v>36929</v>
          </cell>
          <cell r="H97" t="str">
            <v>Обстоен преглед за установяване на орален статус</v>
          </cell>
          <cell r="I97">
            <v>101</v>
          </cell>
          <cell r="J97">
            <v>1</v>
          </cell>
          <cell r="L97">
            <v>0.25</v>
          </cell>
          <cell r="M97">
            <v>6.5</v>
          </cell>
          <cell r="N97">
            <v>2.2000000000000002</v>
          </cell>
          <cell r="O97">
            <v>9.8000000000000007</v>
          </cell>
          <cell r="P97">
            <v>8</v>
          </cell>
          <cell r="Q97">
            <v>4</v>
          </cell>
          <cell r="R97">
            <v>312</v>
          </cell>
          <cell r="S97">
            <v>9.8000000000000007</v>
          </cell>
          <cell r="T97">
            <v>2.2000000000000002</v>
          </cell>
        </row>
        <row r="98">
          <cell r="C98">
            <v>2412112031</v>
          </cell>
          <cell r="D98">
            <v>6111257530</v>
          </cell>
          <cell r="E98" t="str">
            <v>ИППСП</v>
          </cell>
          <cell r="F98" t="str">
            <v>24-0106</v>
          </cell>
          <cell r="G98">
            <v>36916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16</v>
          </cell>
          <cell r="L98">
            <v>4</v>
          </cell>
          <cell r="M98">
            <v>104</v>
          </cell>
          <cell r="N98">
            <v>14.7</v>
          </cell>
          <cell r="O98">
            <v>7.41</v>
          </cell>
          <cell r="P98">
            <v>16</v>
          </cell>
          <cell r="Q98">
            <v>6</v>
          </cell>
          <cell r="R98">
            <v>572</v>
          </cell>
          <cell r="S98">
            <v>7.3</v>
          </cell>
          <cell r="T98">
            <v>14.7</v>
          </cell>
        </row>
        <row r="99">
          <cell r="C99">
            <v>2427112002</v>
          </cell>
          <cell r="D99">
            <v>5812024408</v>
          </cell>
          <cell r="E99" t="str">
            <v>ИППСП</v>
          </cell>
          <cell r="F99" t="str">
            <v>24-0425</v>
          </cell>
          <cell r="G99">
            <v>36922</v>
          </cell>
          <cell r="H99" t="str">
            <v>Обстоен преглед за установяване на орален статус</v>
          </cell>
          <cell r="I99">
            <v>101</v>
          </cell>
          <cell r="J99">
            <v>13</v>
          </cell>
          <cell r="L99">
            <v>3.25</v>
          </cell>
          <cell r="M99">
            <v>84.5</v>
          </cell>
          <cell r="N99">
            <v>18.28</v>
          </cell>
          <cell r="O99">
            <v>8.92</v>
          </cell>
          <cell r="P99">
            <v>20</v>
          </cell>
          <cell r="Q99">
            <v>7</v>
          </cell>
          <cell r="R99">
            <v>702</v>
          </cell>
          <cell r="S99">
            <v>8.7200000000000006</v>
          </cell>
          <cell r="T99">
            <v>18.28</v>
          </cell>
        </row>
        <row r="100">
          <cell r="C100">
            <v>2427112003</v>
          </cell>
          <cell r="D100">
            <v>6004254771</v>
          </cell>
          <cell r="E100" t="str">
            <v>ИППСП</v>
          </cell>
          <cell r="F100" t="str">
            <v>24-0433</v>
          </cell>
          <cell r="G100">
            <v>36922</v>
          </cell>
          <cell r="H100" t="str">
            <v>Обстоен преглед за установяване на орален статус</v>
          </cell>
          <cell r="I100">
            <v>101</v>
          </cell>
          <cell r="J100">
            <v>10</v>
          </cell>
          <cell r="L100">
            <v>2.5</v>
          </cell>
          <cell r="M100">
            <v>65</v>
          </cell>
          <cell r="N100">
            <v>10.15</v>
          </cell>
          <cell r="O100">
            <v>14.92</v>
          </cell>
          <cell r="P100">
            <v>18</v>
          </cell>
          <cell r="Q100">
            <v>7</v>
          </cell>
          <cell r="R100">
            <v>650</v>
          </cell>
          <cell r="S100">
            <v>14.85</v>
          </cell>
          <cell r="T100">
            <v>10.15</v>
          </cell>
        </row>
        <row r="101">
          <cell r="C101">
            <v>2427112004</v>
          </cell>
          <cell r="D101">
            <v>6012248479</v>
          </cell>
          <cell r="E101" t="str">
            <v>ИППСП</v>
          </cell>
          <cell r="F101" t="str">
            <v>24-0422</v>
          </cell>
          <cell r="G101">
            <v>36922</v>
          </cell>
          <cell r="H101" t="str">
            <v>Обстоен преглед за установяване на орален статус</v>
          </cell>
          <cell r="I101">
            <v>101</v>
          </cell>
          <cell r="J101">
            <v>11</v>
          </cell>
          <cell r="L101">
            <v>2.75</v>
          </cell>
          <cell r="M101">
            <v>71.5</v>
          </cell>
          <cell r="N101">
            <v>10.98</v>
          </cell>
          <cell r="O101">
            <v>16.09</v>
          </cell>
          <cell r="P101">
            <v>20</v>
          </cell>
          <cell r="Q101">
            <v>7</v>
          </cell>
          <cell r="R101">
            <v>702</v>
          </cell>
          <cell r="S101">
            <v>16.02</v>
          </cell>
          <cell r="T101">
            <v>10.98</v>
          </cell>
        </row>
        <row r="102">
          <cell r="C102">
            <v>2427112006</v>
          </cell>
          <cell r="D102">
            <v>6901095771</v>
          </cell>
          <cell r="E102" t="str">
            <v>ИППСП</v>
          </cell>
          <cell r="F102" t="str">
            <v>24-0427</v>
          </cell>
          <cell r="G102">
            <v>36922</v>
          </cell>
          <cell r="H102" t="str">
            <v>Обстоен преглед за установяване на орален статус</v>
          </cell>
          <cell r="I102">
            <v>101</v>
          </cell>
          <cell r="J102">
            <v>2</v>
          </cell>
          <cell r="L102">
            <v>0.5</v>
          </cell>
          <cell r="M102">
            <v>13</v>
          </cell>
          <cell r="N102">
            <v>26.01</v>
          </cell>
          <cell r="O102">
            <v>0</v>
          </cell>
          <cell r="P102">
            <v>25</v>
          </cell>
          <cell r="Q102">
            <v>0</v>
          </cell>
          <cell r="R102">
            <v>650</v>
          </cell>
          <cell r="S102">
            <v>0</v>
          </cell>
          <cell r="T102">
            <v>25</v>
          </cell>
        </row>
        <row r="103">
          <cell r="C103">
            <v>2427112007</v>
          </cell>
          <cell r="D103">
            <v>6203297673</v>
          </cell>
          <cell r="E103" t="str">
            <v>ИППСП</v>
          </cell>
          <cell r="F103" t="str">
            <v>24-035</v>
          </cell>
          <cell r="G103">
            <v>36914</v>
          </cell>
          <cell r="H103" t="str">
            <v>Обстоен преглед за установяване на орален статус</v>
          </cell>
          <cell r="I103">
            <v>101</v>
          </cell>
          <cell r="J103">
            <v>13</v>
          </cell>
          <cell r="L103">
            <v>3.25</v>
          </cell>
          <cell r="M103">
            <v>84.5</v>
          </cell>
          <cell r="N103">
            <v>15.59</v>
          </cell>
          <cell r="O103">
            <v>9.81</v>
          </cell>
          <cell r="P103">
            <v>20</v>
          </cell>
          <cell r="Q103">
            <v>5</v>
          </cell>
          <cell r="R103">
            <v>650</v>
          </cell>
          <cell r="S103">
            <v>9.41</v>
          </cell>
          <cell r="T103">
            <v>15.59</v>
          </cell>
        </row>
        <row r="104">
          <cell r="C104">
            <v>2427112008</v>
          </cell>
          <cell r="D104" t="str">
            <v>6208137560</v>
          </cell>
          <cell r="E104" t="str">
            <v>ИППСП</v>
          </cell>
          <cell r="F104" t="str">
            <v>24-0131</v>
          </cell>
          <cell r="G104">
            <v>36915</v>
          </cell>
          <cell r="H104" t="str">
            <v>Обстоен преглед за установяване на орален статус</v>
          </cell>
          <cell r="I104">
            <v>101</v>
          </cell>
          <cell r="J104">
            <v>8</v>
          </cell>
          <cell r="L104">
            <v>2</v>
          </cell>
          <cell r="M104">
            <v>52</v>
          </cell>
          <cell r="N104">
            <v>16.04</v>
          </cell>
          <cell r="O104">
            <v>11.08</v>
          </cell>
          <cell r="P104">
            <v>20</v>
          </cell>
          <cell r="Q104">
            <v>7</v>
          </cell>
          <cell r="R104">
            <v>702</v>
          </cell>
          <cell r="S104">
            <v>10.96</v>
          </cell>
          <cell r="T104">
            <v>16.04</v>
          </cell>
        </row>
        <row r="105">
          <cell r="C105">
            <v>2427112009</v>
          </cell>
          <cell r="D105">
            <v>6507147630</v>
          </cell>
          <cell r="E105" t="str">
            <v>ИППСП</v>
          </cell>
          <cell r="F105" t="str">
            <v>24-0400</v>
          </cell>
          <cell r="G105">
            <v>36921</v>
          </cell>
          <cell r="H105" t="str">
            <v>Обстоен преглед за установяване на орален статус</v>
          </cell>
          <cell r="I105">
            <v>101</v>
          </cell>
          <cell r="J105">
            <v>10</v>
          </cell>
          <cell r="L105">
            <v>2.5</v>
          </cell>
          <cell r="M105">
            <v>65</v>
          </cell>
          <cell r="N105">
            <v>13.78</v>
          </cell>
          <cell r="O105">
            <v>11.23</v>
          </cell>
          <cell r="P105">
            <v>18</v>
          </cell>
          <cell r="Q105">
            <v>7</v>
          </cell>
          <cell r="R105">
            <v>650</v>
          </cell>
          <cell r="S105">
            <v>11.22</v>
          </cell>
          <cell r="T105">
            <v>13.78</v>
          </cell>
        </row>
        <row r="106">
          <cell r="C106">
            <v>2427112010</v>
          </cell>
          <cell r="D106">
            <v>7001037579</v>
          </cell>
          <cell r="E106" t="str">
            <v>ИППСП</v>
          </cell>
          <cell r="F106" t="str">
            <v>24-0403</v>
          </cell>
          <cell r="G106">
            <v>36921</v>
          </cell>
          <cell r="H106" t="str">
            <v>Обстоен преглед за установяване на орален статус</v>
          </cell>
          <cell r="I106">
            <v>101</v>
          </cell>
          <cell r="J106">
            <v>16</v>
          </cell>
          <cell r="L106">
            <v>4</v>
          </cell>
          <cell r="M106">
            <v>104</v>
          </cell>
          <cell r="N106">
            <v>18.309999999999999</v>
          </cell>
          <cell r="O106">
            <v>8.48</v>
          </cell>
          <cell r="P106">
            <v>20</v>
          </cell>
          <cell r="Q106">
            <v>6</v>
          </cell>
          <cell r="R106">
            <v>676</v>
          </cell>
          <cell r="S106">
            <v>7.69</v>
          </cell>
          <cell r="T106">
            <v>18.309999999999999</v>
          </cell>
        </row>
        <row r="107">
          <cell r="C107">
            <v>2427112011</v>
          </cell>
          <cell r="D107">
            <v>4509047750</v>
          </cell>
          <cell r="E107" t="str">
            <v>ИППСП</v>
          </cell>
          <cell r="F107" t="str">
            <v>24-0127</v>
          </cell>
          <cell r="G107">
            <v>36916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24</v>
          </cell>
          <cell r="L107">
            <v>6</v>
          </cell>
          <cell r="M107">
            <v>156</v>
          </cell>
          <cell r="N107">
            <v>19.02</v>
          </cell>
          <cell r="O107">
            <v>8.7100000000000009</v>
          </cell>
          <cell r="P107">
            <v>21</v>
          </cell>
          <cell r="Q107">
            <v>6</v>
          </cell>
          <cell r="R107">
            <v>702</v>
          </cell>
          <cell r="S107">
            <v>7.98</v>
          </cell>
          <cell r="T107">
            <v>19.02</v>
          </cell>
        </row>
        <row r="108">
          <cell r="C108">
            <v>2427112012</v>
          </cell>
          <cell r="D108">
            <v>4704207679</v>
          </cell>
          <cell r="E108" t="str">
            <v>ИППСП</v>
          </cell>
          <cell r="F108" t="str">
            <v>24-0126</v>
          </cell>
          <cell r="G108">
            <v>36916</v>
          </cell>
          <cell r="H108" t="str">
            <v>Обстоен преглед за установяване на орален статус</v>
          </cell>
          <cell r="I108">
            <v>101</v>
          </cell>
          <cell r="J108">
            <v>16</v>
          </cell>
          <cell r="L108">
            <v>4</v>
          </cell>
          <cell r="M108">
            <v>104</v>
          </cell>
          <cell r="N108">
            <v>20.28</v>
          </cell>
          <cell r="O108">
            <v>5.1100000000000003</v>
          </cell>
          <cell r="P108">
            <v>20</v>
          </cell>
          <cell r="Q108">
            <v>5</v>
          </cell>
          <cell r="R108">
            <v>650</v>
          </cell>
          <cell r="S108">
            <v>5</v>
          </cell>
          <cell r="T108">
            <v>20</v>
          </cell>
        </row>
        <row r="109">
          <cell r="C109">
            <v>2427112016</v>
          </cell>
          <cell r="D109" t="str">
            <v>7307187535</v>
          </cell>
          <cell r="E109" t="str">
            <v>ИППСП</v>
          </cell>
          <cell r="F109" t="str">
            <v>24-0563</v>
          </cell>
          <cell r="G109">
            <v>36921</v>
          </cell>
          <cell r="H109" t="str">
            <v>Обстоен преглед за установяване на орален статус</v>
          </cell>
          <cell r="I109">
            <v>101</v>
          </cell>
          <cell r="J109">
            <v>6</v>
          </cell>
          <cell r="L109">
            <v>1.5</v>
          </cell>
          <cell r="M109">
            <v>39</v>
          </cell>
          <cell r="N109">
            <v>10.130000000000001</v>
          </cell>
          <cell r="O109">
            <v>0</v>
          </cell>
          <cell r="P109">
            <v>10</v>
          </cell>
          <cell r="Q109">
            <v>0</v>
          </cell>
          <cell r="R109">
            <v>260</v>
          </cell>
          <cell r="S109">
            <v>0</v>
          </cell>
          <cell r="T109">
            <v>10</v>
          </cell>
        </row>
        <row r="110">
          <cell r="C110">
            <v>2427112005</v>
          </cell>
          <cell r="D110">
            <v>5107019119</v>
          </cell>
          <cell r="E110" t="str">
            <v>ИППСП</v>
          </cell>
          <cell r="F110" t="str">
            <v>24-0015</v>
          </cell>
          <cell r="G110">
            <v>36915</v>
          </cell>
          <cell r="H110" t="str">
            <v>Обстоен преглед за установяване на орален статус</v>
          </cell>
          <cell r="I110">
            <v>101</v>
          </cell>
          <cell r="J110">
            <v>13</v>
          </cell>
          <cell r="L110">
            <v>3.25</v>
          </cell>
          <cell r="M110">
            <v>84.5</v>
          </cell>
          <cell r="N110">
            <v>15.52</v>
          </cell>
          <cell r="O110">
            <v>8.48</v>
          </cell>
          <cell r="P110">
            <v>18</v>
          </cell>
          <cell r="Q110">
            <v>6</v>
          </cell>
          <cell r="R110">
            <v>624</v>
          </cell>
          <cell r="S110">
            <v>8.48</v>
          </cell>
          <cell r="T110">
            <v>15.52</v>
          </cell>
        </row>
        <row r="111">
          <cell r="C111">
            <v>2427112001</v>
          </cell>
          <cell r="D111">
            <v>6709270493</v>
          </cell>
          <cell r="E111" t="str">
            <v>ИППСП</v>
          </cell>
          <cell r="F111" t="str">
            <v>24-0577</v>
          </cell>
          <cell r="G111">
            <v>36924</v>
          </cell>
          <cell r="H111" t="str">
            <v>Обстоен преглед за установяване на орален статус</v>
          </cell>
          <cell r="I111">
            <v>101</v>
          </cell>
          <cell r="J111">
            <v>9</v>
          </cell>
          <cell r="L111">
            <v>2.25</v>
          </cell>
          <cell r="M111">
            <v>58.5</v>
          </cell>
          <cell r="N111">
            <v>14.09</v>
          </cell>
          <cell r="O111">
            <v>6.16</v>
          </cell>
          <cell r="P111">
            <v>14</v>
          </cell>
          <cell r="Q111">
            <v>6</v>
          </cell>
          <cell r="R111">
            <v>520</v>
          </cell>
          <cell r="S111">
            <v>6</v>
          </cell>
          <cell r="T111">
            <v>14</v>
          </cell>
        </row>
        <row r="112">
          <cell r="C112">
            <v>2431112069</v>
          </cell>
          <cell r="D112">
            <v>4105207624</v>
          </cell>
          <cell r="E112" t="str">
            <v>ИППСП</v>
          </cell>
          <cell r="F112" t="str">
            <v>24-0148</v>
          </cell>
          <cell r="G112">
            <v>36922</v>
          </cell>
          <cell r="H112" t="str">
            <v>Обстоен преглед за установяване на орален статус</v>
          </cell>
          <cell r="I112">
            <v>101</v>
          </cell>
          <cell r="J112">
            <v>21</v>
          </cell>
          <cell r="L112">
            <v>5.25</v>
          </cell>
          <cell r="M112">
            <v>136.5</v>
          </cell>
          <cell r="N112">
            <v>18.05</v>
          </cell>
          <cell r="O112">
            <v>5.0999999999999996</v>
          </cell>
          <cell r="P112">
            <v>18</v>
          </cell>
          <cell r="Q112">
            <v>5</v>
          </cell>
          <cell r="R112">
            <v>598</v>
          </cell>
          <cell r="S112">
            <v>5</v>
          </cell>
          <cell r="T112">
            <v>18</v>
          </cell>
        </row>
        <row r="113">
          <cell r="C113">
            <v>2431112028</v>
          </cell>
          <cell r="D113">
            <v>6710137595</v>
          </cell>
          <cell r="E113" t="str">
            <v>ИППСП</v>
          </cell>
          <cell r="F113" t="str">
            <v>24-0124</v>
          </cell>
          <cell r="G113">
            <v>36916</v>
          </cell>
          <cell r="H113" t="str">
            <v>Обстоен преглед за установяване на орален статус</v>
          </cell>
          <cell r="I113">
            <v>101</v>
          </cell>
          <cell r="J113">
            <v>16</v>
          </cell>
          <cell r="L113">
            <v>4</v>
          </cell>
          <cell r="M113">
            <v>104</v>
          </cell>
          <cell r="N113">
            <v>17.600000000000001</v>
          </cell>
          <cell r="O113">
            <v>7.62</v>
          </cell>
          <cell r="P113">
            <v>18</v>
          </cell>
          <cell r="Q113">
            <v>7</v>
          </cell>
          <cell r="R113">
            <v>650</v>
          </cell>
          <cell r="S113">
            <v>7.4</v>
          </cell>
          <cell r="T113">
            <v>17.600000000000001</v>
          </cell>
        </row>
        <row r="114">
          <cell r="C114">
            <v>2431112032</v>
          </cell>
          <cell r="D114">
            <v>4004067530</v>
          </cell>
          <cell r="E114" t="str">
            <v>ИППСП</v>
          </cell>
          <cell r="F114" t="str">
            <v>24-0252</v>
          </cell>
          <cell r="G114">
            <v>36922</v>
          </cell>
          <cell r="H114" t="str">
            <v>Обстоен преглед за установяване на орален статус</v>
          </cell>
          <cell r="I114">
            <v>101</v>
          </cell>
          <cell r="J114">
            <v>15</v>
          </cell>
          <cell r="L114">
            <v>3.75</v>
          </cell>
          <cell r="M114">
            <v>97.5</v>
          </cell>
          <cell r="N114">
            <v>15.02</v>
          </cell>
          <cell r="O114">
            <v>5.08</v>
          </cell>
          <cell r="P114">
            <v>15</v>
          </cell>
          <cell r="Q114">
            <v>5</v>
          </cell>
          <cell r="R114">
            <v>520</v>
          </cell>
          <cell r="S114">
            <v>5</v>
          </cell>
          <cell r="T114">
            <v>15</v>
          </cell>
        </row>
        <row r="115">
          <cell r="C115">
            <v>2431112104</v>
          </cell>
          <cell r="D115">
            <v>5606258605</v>
          </cell>
          <cell r="E115" t="str">
            <v>ИППСП</v>
          </cell>
          <cell r="F115" t="str">
            <v>24-0533</v>
          </cell>
          <cell r="G115">
            <v>36922</v>
          </cell>
          <cell r="H115" t="str">
            <v>Обстоен преглед за установяване на орален статус</v>
          </cell>
          <cell r="I115">
            <v>101</v>
          </cell>
          <cell r="J115">
            <v>14</v>
          </cell>
          <cell r="L115">
            <v>3.5</v>
          </cell>
          <cell r="M115">
            <v>91</v>
          </cell>
          <cell r="N115">
            <v>20.04</v>
          </cell>
          <cell r="O115">
            <v>2.37</v>
          </cell>
          <cell r="P115">
            <v>20</v>
          </cell>
          <cell r="Q115">
            <v>2</v>
          </cell>
          <cell r="R115">
            <v>572</v>
          </cell>
          <cell r="S115">
            <v>2</v>
          </cell>
          <cell r="T115">
            <v>20</v>
          </cell>
        </row>
        <row r="116">
          <cell r="C116">
            <v>2431112014</v>
          </cell>
          <cell r="D116">
            <v>4811231733</v>
          </cell>
          <cell r="E116" t="str">
            <v>ИППСП</v>
          </cell>
          <cell r="F116" t="str">
            <v>24-0116</v>
          </cell>
          <cell r="G116">
            <v>36916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12</v>
          </cell>
          <cell r="L116">
            <v>3</v>
          </cell>
          <cell r="M116">
            <v>78</v>
          </cell>
          <cell r="N116">
            <v>15.2</v>
          </cell>
          <cell r="O116">
            <v>7.26</v>
          </cell>
          <cell r="P116">
            <v>15</v>
          </cell>
          <cell r="Q116">
            <v>7</v>
          </cell>
          <cell r="R116">
            <v>572</v>
          </cell>
          <cell r="S116">
            <v>7</v>
          </cell>
          <cell r="T116">
            <v>15</v>
          </cell>
        </row>
        <row r="117">
          <cell r="C117">
            <v>2431112148</v>
          </cell>
          <cell r="D117">
            <v>5601297620</v>
          </cell>
          <cell r="E117" t="str">
            <v>ИППСП</v>
          </cell>
          <cell r="F117" t="str">
            <v>24-0207</v>
          </cell>
          <cell r="G117">
            <v>36921</v>
          </cell>
          <cell r="H117" t="str">
            <v>Обстоен преглед за установяване на орален статус</v>
          </cell>
          <cell r="I117">
            <v>101</v>
          </cell>
          <cell r="J117">
            <v>14</v>
          </cell>
          <cell r="L117">
            <v>3.5</v>
          </cell>
          <cell r="M117">
            <v>91</v>
          </cell>
          <cell r="N117">
            <v>20.399999999999999</v>
          </cell>
          <cell r="O117">
            <v>4</v>
          </cell>
          <cell r="P117">
            <v>20</v>
          </cell>
          <cell r="Q117">
            <v>4</v>
          </cell>
          <cell r="R117">
            <v>624</v>
          </cell>
          <cell r="S117">
            <v>4</v>
          </cell>
          <cell r="T117">
            <v>20</v>
          </cell>
        </row>
        <row r="118">
          <cell r="C118">
            <v>2431112059</v>
          </cell>
          <cell r="D118">
            <v>4511017572</v>
          </cell>
          <cell r="E118" t="str">
            <v>ИППСП</v>
          </cell>
          <cell r="F118" t="str">
            <v>24-0370</v>
          </cell>
          <cell r="G118">
            <v>36922</v>
          </cell>
          <cell r="H118" t="str">
            <v>Обстоен преглед за установяване на орален статус</v>
          </cell>
          <cell r="I118">
            <v>101</v>
          </cell>
          <cell r="J118">
            <v>27</v>
          </cell>
          <cell r="L118">
            <v>6.75</v>
          </cell>
          <cell r="M118">
            <v>175.5</v>
          </cell>
          <cell r="N118">
            <v>20.38</v>
          </cell>
          <cell r="O118">
            <v>7.16</v>
          </cell>
          <cell r="P118">
            <v>20</v>
          </cell>
          <cell r="Q118">
            <v>7</v>
          </cell>
          <cell r="R118">
            <v>702</v>
          </cell>
          <cell r="S118">
            <v>7</v>
          </cell>
          <cell r="T118">
            <v>20</v>
          </cell>
        </row>
        <row r="119">
          <cell r="C119">
            <v>2431112093</v>
          </cell>
          <cell r="D119">
            <v>4904097579</v>
          </cell>
          <cell r="E119" t="str">
            <v>ИППСП</v>
          </cell>
          <cell r="F119" t="str">
            <v>24-0115</v>
          </cell>
          <cell r="G119">
            <v>36916</v>
          </cell>
          <cell r="H119" t="str">
            <v>Обстоен преглед за установяване на орален статус</v>
          </cell>
          <cell r="I119">
            <v>101</v>
          </cell>
          <cell r="J119">
            <v>19</v>
          </cell>
          <cell r="L119">
            <v>4.75</v>
          </cell>
          <cell r="M119">
            <v>123.5</v>
          </cell>
          <cell r="N119">
            <v>18.8</v>
          </cell>
          <cell r="O119">
            <v>8.3000000000000007</v>
          </cell>
          <cell r="P119">
            <v>20</v>
          </cell>
          <cell r="Q119">
            <v>7</v>
          </cell>
          <cell r="R119">
            <v>702</v>
          </cell>
          <cell r="S119">
            <v>8.1999999999999993</v>
          </cell>
          <cell r="T119">
            <v>18.8</v>
          </cell>
        </row>
        <row r="120">
          <cell r="C120">
            <v>2431112100</v>
          </cell>
          <cell r="D120">
            <v>6001143711</v>
          </cell>
          <cell r="E120" t="str">
            <v>ИППСП</v>
          </cell>
          <cell r="F120" t="str">
            <v>24-0151</v>
          </cell>
          <cell r="G120">
            <v>36922</v>
          </cell>
          <cell r="H120" t="str">
            <v>Обстоен преглед за установяване на орален статус</v>
          </cell>
          <cell r="I120">
            <v>101</v>
          </cell>
          <cell r="J120">
            <v>11</v>
          </cell>
          <cell r="L120">
            <v>2.75</v>
          </cell>
          <cell r="M120">
            <v>71.5</v>
          </cell>
          <cell r="N120">
            <v>12.28</v>
          </cell>
          <cell r="O120">
            <v>12.85</v>
          </cell>
          <cell r="P120">
            <v>18</v>
          </cell>
          <cell r="Q120">
            <v>7</v>
          </cell>
          <cell r="R120">
            <v>650</v>
          </cell>
          <cell r="S120">
            <v>12.72</v>
          </cell>
          <cell r="T120">
            <v>12.28</v>
          </cell>
        </row>
        <row r="121">
          <cell r="C121">
            <v>2431112101</v>
          </cell>
          <cell r="D121">
            <v>5902253859</v>
          </cell>
          <cell r="E121" t="str">
            <v>ИППСП</v>
          </cell>
          <cell r="F121" t="str">
            <v>24-0436</v>
          </cell>
          <cell r="G121">
            <v>36922</v>
          </cell>
          <cell r="H121" t="str">
            <v>Обстоен преглед за установяване на орален статус</v>
          </cell>
          <cell r="I121">
            <v>101</v>
          </cell>
          <cell r="J121">
            <v>11</v>
          </cell>
          <cell r="L121">
            <v>2.75</v>
          </cell>
          <cell r="M121">
            <v>71.5</v>
          </cell>
          <cell r="N121">
            <v>15.02</v>
          </cell>
          <cell r="O121">
            <v>7.03</v>
          </cell>
          <cell r="P121">
            <v>15</v>
          </cell>
          <cell r="Q121">
            <v>7</v>
          </cell>
          <cell r="R121">
            <v>572</v>
          </cell>
          <cell r="S121">
            <v>7</v>
          </cell>
          <cell r="T121">
            <v>15</v>
          </cell>
        </row>
        <row r="122">
          <cell r="C122">
            <v>2431112119</v>
          </cell>
          <cell r="D122">
            <v>5902017560</v>
          </cell>
          <cell r="E122" t="str">
            <v>ИППСП</v>
          </cell>
          <cell r="F122" t="str">
            <v>24-0432</v>
          </cell>
          <cell r="G122">
            <v>36922</v>
          </cell>
          <cell r="H122" t="str">
            <v>Обстоен преглед за установяване на орален статус</v>
          </cell>
          <cell r="I122">
            <v>101</v>
          </cell>
          <cell r="J122">
            <v>14</v>
          </cell>
          <cell r="L122">
            <v>3.5</v>
          </cell>
          <cell r="M122">
            <v>91</v>
          </cell>
          <cell r="N122">
            <v>20.100000000000001</v>
          </cell>
          <cell r="O122">
            <v>0</v>
          </cell>
          <cell r="P122">
            <v>20</v>
          </cell>
          <cell r="Q122">
            <v>0</v>
          </cell>
          <cell r="R122">
            <v>520</v>
          </cell>
          <cell r="S122">
            <v>0</v>
          </cell>
          <cell r="T122">
            <v>20</v>
          </cell>
        </row>
        <row r="123">
          <cell r="C123">
            <v>2431112144</v>
          </cell>
          <cell r="D123">
            <v>6610207615</v>
          </cell>
          <cell r="E123" t="str">
            <v>ИППСП</v>
          </cell>
          <cell r="F123" t="str">
            <v>24-0456</v>
          </cell>
          <cell r="G123">
            <v>36922</v>
          </cell>
          <cell r="H123" t="str">
            <v>Обстоен преглед за установяване на орален статус</v>
          </cell>
          <cell r="I123">
            <v>101</v>
          </cell>
          <cell r="J123">
            <v>14</v>
          </cell>
          <cell r="L123">
            <v>3.5</v>
          </cell>
          <cell r="M123">
            <v>91</v>
          </cell>
          <cell r="N123">
            <v>15.13</v>
          </cell>
          <cell r="O123">
            <v>7.41</v>
          </cell>
          <cell r="P123">
            <v>15</v>
          </cell>
          <cell r="Q123">
            <v>7</v>
          </cell>
          <cell r="R123">
            <v>572</v>
          </cell>
          <cell r="S123">
            <v>7</v>
          </cell>
          <cell r="T123">
            <v>15</v>
          </cell>
        </row>
        <row r="124">
          <cell r="C124">
            <v>2431112127</v>
          </cell>
          <cell r="D124">
            <v>5411287679</v>
          </cell>
          <cell r="E124" t="str">
            <v>ИППСП</v>
          </cell>
          <cell r="F124" t="str">
            <v>24-0430</v>
          </cell>
          <cell r="G124">
            <v>36922</v>
          </cell>
          <cell r="H124" t="str">
            <v>Обстоен преглед за установяване на орален статус</v>
          </cell>
          <cell r="I124">
            <v>101</v>
          </cell>
          <cell r="J124">
            <v>7</v>
          </cell>
          <cell r="L124">
            <v>1.75</v>
          </cell>
          <cell r="M124">
            <v>45.5</v>
          </cell>
          <cell r="N124">
            <v>20.02</v>
          </cell>
          <cell r="O124">
            <v>0</v>
          </cell>
          <cell r="P124">
            <v>20</v>
          </cell>
          <cell r="Q124">
            <v>0</v>
          </cell>
          <cell r="R124">
            <v>520</v>
          </cell>
          <cell r="S124">
            <v>0</v>
          </cell>
          <cell r="T124">
            <v>20</v>
          </cell>
        </row>
        <row r="125">
          <cell r="C125">
            <v>2431112060</v>
          </cell>
          <cell r="D125">
            <v>5912157620</v>
          </cell>
          <cell r="E125" t="str">
            <v>ИППСП</v>
          </cell>
          <cell r="F125" t="str">
            <v>24-0431</v>
          </cell>
          <cell r="G125">
            <v>36922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13</v>
          </cell>
          <cell r="L125">
            <v>3.25</v>
          </cell>
          <cell r="M125">
            <v>84.5</v>
          </cell>
          <cell r="N125">
            <v>19.21</v>
          </cell>
          <cell r="O125">
            <v>3.9</v>
          </cell>
          <cell r="P125">
            <v>20</v>
          </cell>
          <cell r="Q125">
            <v>3</v>
          </cell>
          <cell r="R125">
            <v>598</v>
          </cell>
          <cell r="S125">
            <v>3.79</v>
          </cell>
          <cell r="T125">
            <v>19.21</v>
          </cell>
        </row>
        <row r="126">
          <cell r="C126">
            <v>2431112141</v>
          </cell>
          <cell r="D126">
            <v>7104197580</v>
          </cell>
          <cell r="E126" t="str">
            <v>ИППСП</v>
          </cell>
          <cell r="F126" t="str">
            <v>24-0344</v>
          </cell>
          <cell r="G126">
            <v>36922</v>
          </cell>
          <cell r="H126" t="str">
            <v>Обстоен преглед за установяване на орален статус</v>
          </cell>
          <cell r="I126">
            <v>101</v>
          </cell>
          <cell r="J126">
            <v>6</v>
          </cell>
          <cell r="L126">
            <v>1.5</v>
          </cell>
          <cell r="M126">
            <v>39</v>
          </cell>
          <cell r="N126">
            <v>10.1</v>
          </cell>
          <cell r="O126">
            <v>5.01</v>
          </cell>
          <cell r="P126">
            <v>10</v>
          </cell>
          <cell r="Q126">
            <v>5</v>
          </cell>
          <cell r="R126">
            <v>390</v>
          </cell>
          <cell r="S126">
            <v>5</v>
          </cell>
          <cell r="T126">
            <v>10</v>
          </cell>
        </row>
        <row r="127">
          <cell r="C127">
            <v>2431112052</v>
          </cell>
          <cell r="D127">
            <v>6403067560</v>
          </cell>
          <cell r="E127" t="str">
            <v>ИППСП</v>
          </cell>
          <cell r="F127" t="str">
            <v>24-0419</v>
          </cell>
          <cell r="G127">
            <v>36922</v>
          </cell>
          <cell r="H127" t="str">
            <v>Обстоен преглед за установяване на орален статус</v>
          </cell>
          <cell r="I127">
            <v>101</v>
          </cell>
          <cell r="J127">
            <v>12</v>
          </cell>
          <cell r="L127">
            <v>3</v>
          </cell>
          <cell r="M127">
            <v>78</v>
          </cell>
          <cell r="N127">
            <v>15.18</v>
          </cell>
          <cell r="O127">
            <v>7</v>
          </cell>
          <cell r="P127">
            <v>15</v>
          </cell>
          <cell r="Q127">
            <v>7</v>
          </cell>
          <cell r="R127">
            <v>572</v>
          </cell>
          <cell r="S127">
            <v>7</v>
          </cell>
          <cell r="T127">
            <v>15</v>
          </cell>
        </row>
        <row r="128">
          <cell r="C128">
            <v>2431112143</v>
          </cell>
          <cell r="D128">
            <v>5411127578</v>
          </cell>
          <cell r="E128" t="str">
            <v>ИППСП</v>
          </cell>
          <cell r="F128" t="str">
            <v>24-0304</v>
          </cell>
          <cell r="G128">
            <v>36922</v>
          </cell>
          <cell r="H128" t="str">
            <v>Обстоен преглед за установяване на орален статус</v>
          </cell>
          <cell r="I128">
            <v>101</v>
          </cell>
          <cell r="J128">
            <v>3</v>
          </cell>
          <cell r="L128">
            <v>0.75</v>
          </cell>
          <cell r="M128">
            <v>19.5</v>
          </cell>
          <cell r="N128">
            <v>16.14</v>
          </cell>
          <cell r="O128">
            <v>5.03</v>
          </cell>
          <cell r="P128">
            <v>15</v>
          </cell>
          <cell r="Q128">
            <v>5</v>
          </cell>
          <cell r="R128">
            <v>520</v>
          </cell>
          <cell r="S128">
            <v>5</v>
          </cell>
          <cell r="T128">
            <v>15</v>
          </cell>
        </row>
        <row r="129">
          <cell r="C129">
            <v>2431112106</v>
          </cell>
          <cell r="D129">
            <v>4805235848</v>
          </cell>
          <cell r="E129" t="str">
            <v>ИППСП</v>
          </cell>
          <cell r="F129" t="str">
            <v>24-0421</v>
          </cell>
          <cell r="G129">
            <v>36922</v>
          </cell>
          <cell r="H129" t="str">
            <v>Обстоен преглед за установяване на орален статус</v>
          </cell>
          <cell r="I129">
            <v>101</v>
          </cell>
          <cell r="J129">
            <v>20</v>
          </cell>
          <cell r="L129">
            <v>5</v>
          </cell>
          <cell r="M129">
            <v>130</v>
          </cell>
          <cell r="N129">
            <v>18.7</v>
          </cell>
          <cell r="O129">
            <v>8.3000000000000007</v>
          </cell>
          <cell r="P129">
            <v>20</v>
          </cell>
          <cell r="Q129">
            <v>7</v>
          </cell>
          <cell r="R129">
            <v>702</v>
          </cell>
          <cell r="S129">
            <v>8.3000000000000007</v>
          </cell>
          <cell r="T129">
            <v>18.7</v>
          </cell>
        </row>
        <row r="130">
          <cell r="C130">
            <v>2431112140</v>
          </cell>
          <cell r="D130">
            <v>5504067695</v>
          </cell>
          <cell r="E130" t="str">
            <v>ИППСП</v>
          </cell>
          <cell r="F130" t="str">
            <v>24-0426</v>
          </cell>
          <cell r="G130">
            <v>36922</v>
          </cell>
          <cell r="H130" t="str">
            <v>Обстоен преглед за установяване на орален статус</v>
          </cell>
          <cell r="I130">
            <v>101</v>
          </cell>
          <cell r="J130">
            <v>15</v>
          </cell>
          <cell r="L130">
            <v>3.75</v>
          </cell>
          <cell r="M130">
            <v>97.5</v>
          </cell>
          <cell r="N130">
            <v>20.12</v>
          </cell>
          <cell r="O130">
            <v>5</v>
          </cell>
          <cell r="P130">
            <v>20</v>
          </cell>
          <cell r="Q130">
            <v>5</v>
          </cell>
          <cell r="R130">
            <v>650</v>
          </cell>
          <cell r="S130">
            <v>5</v>
          </cell>
          <cell r="T130">
            <v>20</v>
          </cell>
        </row>
        <row r="131">
          <cell r="C131">
            <v>2431112151</v>
          </cell>
          <cell r="D131">
            <v>7112127636</v>
          </cell>
          <cell r="E131" t="str">
            <v>ИППСП</v>
          </cell>
          <cell r="F131" t="str">
            <v>24-0343</v>
          </cell>
          <cell r="G131">
            <v>36922</v>
          </cell>
          <cell r="H131" t="str">
            <v>Обстоен преглед за установяване на орален статус</v>
          </cell>
          <cell r="I131">
            <v>101</v>
          </cell>
          <cell r="J131">
            <v>10</v>
          </cell>
          <cell r="L131">
            <v>2.5</v>
          </cell>
          <cell r="M131">
            <v>65</v>
          </cell>
          <cell r="N131">
            <v>15.44</v>
          </cell>
          <cell r="O131">
            <v>7.55</v>
          </cell>
          <cell r="P131">
            <v>15</v>
          </cell>
          <cell r="Q131">
            <v>7</v>
          </cell>
          <cell r="R131">
            <v>572</v>
          </cell>
          <cell r="S131">
            <v>7</v>
          </cell>
          <cell r="T131">
            <v>15</v>
          </cell>
        </row>
        <row r="132">
          <cell r="C132">
            <v>2431112007</v>
          </cell>
          <cell r="D132" t="str">
            <v>5307267597</v>
          </cell>
          <cell r="E132" t="str">
            <v>ИППСП</v>
          </cell>
          <cell r="F132" t="str">
            <v>24-0541</v>
          </cell>
          <cell r="G132">
            <v>36922</v>
          </cell>
          <cell r="H132" t="str">
            <v>Обстоен преглед за установяване на орален статус</v>
          </cell>
          <cell r="I132">
            <v>101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R132">
            <v>0</v>
          </cell>
          <cell r="S132">
            <v>0</v>
          </cell>
          <cell r="T132">
            <v>0</v>
          </cell>
        </row>
        <row r="133">
          <cell r="C133">
            <v>2431112008</v>
          </cell>
          <cell r="D133" t="str">
            <v>5105281860</v>
          </cell>
          <cell r="E133" t="str">
            <v>ИППСП</v>
          </cell>
          <cell r="F133" t="str">
            <v>24-0540</v>
          </cell>
          <cell r="G133">
            <v>36922</v>
          </cell>
          <cell r="H133" t="str">
            <v>Обстоен преглед за установяване на орален статус</v>
          </cell>
          <cell r="I133">
            <v>101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R133">
            <v>0</v>
          </cell>
          <cell r="S133">
            <v>0</v>
          </cell>
          <cell r="T133">
            <v>0</v>
          </cell>
        </row>
        <row r="134">
          <cell r="C134">
            <v>2431112159</v>
          </cell>
          <cell r="D134" t="str">
            <v>4508067650</v>
          </cell>
          <cell r="E134" t="str">
            <v>ИППСП</v>
          </cell>
          <cell r="F134" t="str">
            <v>24-0451</v>
          </cell>
          <cell r="G134">
            <v>36922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9</v>
          </cell>
          <cell r="L134">
            <v>2.25</v>
          </cell>
          <cell r="M134">
            <v>58.5</v>
          </cell>
          <cell r="N134">
            <v>10.35</v>
          </cell>
          <cell r="O134">
            <v>0</v>
          </cell>
          <cell r="P134">
            <v>10</v>
          </cell>
          <cell r="Q134">
            <v>0</v>
          </cell>
          <cell r="R134">
            <v>260</v>
          </cell>
          <cell r="S134">
            <v>0</v>
          </cell>
          <cell r="T134">
            <v>10</v>
          </cell>
        </row>
        <row r="135">
          <cell r="C135">
            <v>2431112161</v>
          </cell>
          <cell r="D135" t="str">
            <v>7206257608</v>
          </cell>
          <cell r="E135" t="str">
            <v>ИППСП</v>
          </cell>
          <cell r="F135" t="str">
            <v>24-0208</v>
          </cell>
          <cell r="G135">
            <v>36921</v>
          </cell>
          <cell r="H135" t="str">
            <v>Обстоен преглед за установяване на орален статус</v>
          </cell>
          <cell r="I135">
            <v>101</v>
          </cell>
          <cell r="L135">
            <v>0</v>
          </cell>
          <cell r="M135">
            <v>0</v>
          </cell>
          <cell r="N135">
            <v>10.15</v>
          </cell>
          <cell r="O135">
            <v>0</v>
          </cell>
          <cell r="P135">
            <v>10</v>
          </cell>
          <cell r="Q135">
            <v>0</v>
          </cell>
          <cell r="R135">
            <v>260</v>
          </cell>
          <cell r="S135">
            <v>0</v>
          </cell>
          <cell r="T135">
            <v>10</v>
          </cell>
        </row>
        <row r="136">
          <cell r="C136">
            <v>2431112042</v>
          </cell>
          <cell r="D136">
            <v>5901293517</v>
          </cell>
          <cell r="E136" t="str">
            <v>ИППСП</v>
          </cell>
          <cell r="F136" t="str">
            <v>24-0206</v>
          </cell>
          <cell r="G136">
            <v>36921</v>
          </cell>
          <cell r="H136" t="str">
            <v>Обстоен преглед за установяване на орален статус</v>
          </cell>
          <cell r="I136">
            <v>101</v>
          </cell>
          <cell r="J136">
            <v>11</v>
          </cell>
          <cell r="L136">
            <v>2.75</v>
          </cell>
          <cell r="M136">
            <v>71.5</v>
          </cell>
          <cell r="N136">
            <v>15.1</v>
          </cell>
          <cell r="O136">
            <v>6.07</v>
          </cell>
          <cell r="P136">
            <v>15</v>
          </cell>
          <cell r="Q136">
            <v>6</v>
          </cell>
          <cell r="R136">
            <v>546</v>
          </cell>
          <cell r="S136">
            <v>6</v>
          </cell>
          <cell r="T136">
            <v>15</v>
          </cell>
        </row>
        <row r="137">
          <cell r="C137">
            <v>2431112125</v>
          </cell>
          <cell r="D137">
            <v>5910317611</v>
          </cell>
          <cell r="E137" t="str">
            <v>ИППСП</v>
          </cell>
          <cell r="F137" t="str">
            <v>24-0372</v>
          </cell>
          <cell r="G137">
            <v>36921</v>
          </cell>
          <cell r="H137" t="str">
            <v>Обстоен преглед за установяване на орален статус</v>
          </cell>
          <cell r="I137">
            <v>101</v>
          </cell>
          <cell r="J137">
            <v>11</v>
          </cell>
          <cell r="L137">
            <v>2.75</v>
          </cell>
          <cell r="M137">
            <v>71.5</v>
          </cell>
          <cell r="N137">
            <v>13</v>
          </cell>
          <cell r="O137">
            <v>7.11</v>
          </cell>
          <cell r="P137">
            <v>13</v>
          </cell>
          <cell r="Q137">
            <v>7</v>
          </cell>
          <cell r="R137">
            <v>520</v>
          </cell>
          <cell r="S137">
            <v>7</v>
          </cell>
          <cell r="T137">
            <v>13</v>
          </cell>
        </row>
        <row r="138">
          <cell r="C138">
            <v>2431112088</v>
          </cell>
          <cell r="D138">
            <v>5812147655</v>
          </cell>
          <cell r="E138" t="str">
            <v>ИППСП</v>
          </cell>
          <cell r="F138" t="str">
            <v>24-0410</v>
          </cell>
          <cell r="G138">
            <v>36921</v>
          </cell>
          <cell r="H138" t="str">
            <v>Обстоен преглед за установяване на орален статус</v>
          </cell>
          <cell r="I138">
            <v>101</v>
          </cell>
          <cell r="J138">
            <v>17</v>
          </cell>
          <cell r="L138">
            <v>4.25</v>
          </cell>
          <cell r="M138">
            <v>110.5</v>
          </cell>
          <cell r="N138">
            <v>17.55</v>
          </cell>
          <cell r="O138">
            <v>4.7300000000000004</v>
          </cell>
          <cell r="P138">
            <v>20</v>
          </cell>
          <cell r="Q138">
            <v>2</v>
          </cell>
          <cell r="R138">
            <v>572</v>
          </cell>
          <cell r="S138">
            <v>4.45</v>
          </cell>
          <cell r="T138">
            <v>17.55</v>
          </cell>
        </row>
        <row r="139">
          <cell r="C139">
            <v>2431112006</v>
          </cell>
          <cell r="D139">
            <v>5802099077</v>
          </cell>
          <cell r="E139" t="str">
            <v>ИППСП</v>
          </cell>
          <cell r="F139" t="str">
            <v>24-0113</v>
          </cell>
          <cell r="G139">
            <v>36916</v>
          </cell>
          <cell r="H139" t="str">
            <v>Обстоен преглед за установяване на орален статус</v>
          </cell>
          <cell r="I139">
            <v>101</v>
          </cell>
          <cell r="J139">
            <v>19</v>
          </cell>
          <cell r="L139">
            <v>4.75</v>
          </cell>
          <cell r="M139">
            <v>123.5</v>
          </cell>
          <cell r="N139">
            <v>19.920000000000002</v>
          </cell>
          <cell r="O139">
            <v>5.37</v>
          </cell>
          <cell r="P139">
            <v>20</v>
          </cell>
          <cell r="Q139">
            <v>5</v>
          </cell>
          <cell r="R139">
            <v>650</v>
          </cell>
          <cell r="S139">
            <v>5.08</v>
          </cell>
          <cell r="T139">
            <v>19.920000000000002</v>
          </cell>
        </row>
        <row r="140">
          <cell r="C140">
            <v>2431112047</v>
          </cell>
          <cell r="D140">
            <v>5112277653</v>
          </cell>
          <cell r="E140" t="str">
            <v>ИППСП</v>
          </cell>
          <cell r="F140" t="str">
            <v>24-0235</v>
          </cell>
          <cell r="G140">
            <v>36921</v>
          </cell>
          <cell r="H140" t="str">
            <v>Обстоен преглед за установяване на орален статус</v>
          </cell>
          <cell r="I140">
            <v>101</v>
          </cell>
          <cell r="J140">
            <v>11</v>
          </cell>
          <cell r="L140">
            <v>2.75</v>
          </cell>
          <cell r="M140">
            <v>71.5</v>
          </cell>
          <cell r="N140">
            <v>12.65</v>
          </cell>
          <cell r="O140">
            <v>9.06</v>
          </cell>
          <cell r="P140">
            <v>16</v>
          </cell>
          <cell r="Q140">
            <v>5</v>
          </cell>
          <cell r="R140">
            <v>546</v>
          </cell>
          <cell r="S140">
            <v>8.35</v>
          </cell>
          <cell r="T140">
            <v>12.65</v>
          </cell>
        </row>
        <row r="141">
          <cell r="C141">
            <v>2431112050</v>
          </cell>
          <cell r="D141">
            <v>5906217778</v>
          </cell>
          <cell r="E141" t="str">
            <v>ИППСП</v>
          </cell>
          <cell r="F141" t="str">
            <v>24-0108</v>
          </cell>
          <cell r="G141">
            <v>36916</v>
          </cell>
          <cell r="H141" t="str">
            <v>Обстоен преглед за установяване на орален статус</v>
          </cell>
          <cell r="I141">
            <v>101</v>
          </cell>
          <cell r="L141">
            <v>0</v>
          </cell>
          <cell r="M141">
            <v>0</v>
          </cell>
          <cell r="N141">
            <v>16.03</v>
          </cell>
          <cell r="O141">
            <v>14.02</v>
          </cell>
          <cell r="P141">
            <v>25</v>
          </cell>
          <cell r="Q141">
            <v>5</v>
          </cell>
          <cell r="R141">
            <v>780</v>
          </cell>
          <cell r="S141">
            <v>13.97</v>
          </cell>
          <cell r="T141">
            <v>16.03</v>
          </cell>
        </row>
        <row r="142">
          <cell r="C142">
            <v>2431112084</v>
          </cell>
          <cell r="D142">
            <v>6810097670</v>
          </cell>
          <cell r="E142" t="str">
            <v>ИППСП</v>
          </cell>
          <cell r="F142" t="str">
            <v>24-0025</v>
          </cell>
          <cell r="G142">
            <v>36915</v>
          </cell>
          <cell r="H142" t="str">
            <v>Обстоен преглед за установяване на орален статус</v>
          </cell>
          <cell r="I142">
            <v>101</v>
          </cell>
          <cell r="J142">
            <v>20</v>
          </cell>
          <cell r="L142">
            <v>5</v>
          </cell>
          <cell r="M142">
            <v>130</v>
          </cell>
          <cell r="N142">
            <v>20.79</v>
          </cell>
          <cell r="O142">
            <v>5.5</v>
          </cell>
          <cell r="P142">
            <v>20</v>
          </cell>
          <cell r="Q142">
            <v>5</v>
          </cell>
          <cell r="R142">
            <v>650</v>
          </cell>
          <cell r="S142">
            <v>5</v>
          </cell>
          <cell r="T142">
            <v>20</v>
          </cell>
        </row>
        <row r="143">
          <cell r="C143">
            <v>2431112070</v>
          </cell>
          <cell r="D143">
            <v>5010286077</v>
          </cell>
          <cell r="E143" t="str">
            <v>ИППСП</v>
          </cell>
          <cell r="F143" t="str">
            <v>24-0128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24</v>
          </cell>
          <cell r="L143">
            <v>6</v>
          </cell>
          <cell r="M143">
            <v>156</v>
          </cell>
          <cell r="N143">
            <v>20.02</v>
          </cell>
          <cell r="O143">
            <v>0</v>
          </cell>
          <cell r="P143">
            <v>20</v>
          </cell>
          <cell r="Q143">
            <v>0</v>
          </cell>
          <cell r="R143">
            <v>520</v>
          </cell>
          <cell r="S143">
            <v>0</v>
          </cell>
          <cell r="T143">
            <v>20</v>
          </cell>
        </row>
        <row r="144">
          <cell r="C144">
            <v>2431112037</v>
          </cell>
          <cell r="D144">
            <v>5502097520</v>
          </cell>
          <cell r="E144" t="str">
            <v>ИППСП</v>
          </cell>
          <cell r="F144" t="str">
            <v>24-0121</v>
          </cell>
          <cell r="G144">
            <v>36916</v>
          </cell>
          <cell r="H144" t="str">
            <v>Обстоен преглед за установяване на орален статус</v>
          </cell>
          <cell r="I144">
            <v>101</v>
          </cell>
          <cell r="J144">
            <v>13</v>
          </cell>
          <cell r="L144">
            <v>3.25</v>
          </cell>
          <cell r="M144">
            <v>84.5</v>
          </cell>
          <cell r="N144">
            <v>13.52</v>
          </cell>
          <cell r="O144">
            <v>11.44</v>
          </cell>
          <cell r="P144">
            <v>20</v>
          </cell>
          <cell r="Q144">
            <v>5</v>
          </cell>
          <cell r="R144">
            <v>648.96</v>
          </cell>
          <cell r="S144">
            <v>11.44</v>
          </cell>
          <cell r="T144">
            <v>13.52</v>
          </cell>
        </row>
        <row r="145">
          <cell r="C145">
            <v>2431112126</v>
          </cell>
          <cell r="D145">
            <v>5609025778</v>
          </cell>
          <cell r="E145" t="str">
            <v>ИППСП</v>
          </cell>
          <cell r="F145" t="str">
            <v>24-005</v>
          </cell>
          <cell r="G145">
            <v>36914</v>
          </cell>
          <cell r="H145" t="str">
            <v>Обстоен преглед за установяване на орален статус</v>
          </cell>
          <cell r="I145">
            <v>101</v>
          </cell>
          <cell r="J145">
            <v>9</v>
          </cell>
          <cell r="L145">
            <v>2.25</v>
          </cell>
          <cell r="M145">
            <v>58.5</v>
          </cell>
          <cell r="N145">
            <v>19.989999999999998</v>
          </cell>
          <cell r="O145">
            <v>0</v>
          </cell>
          <cell r="P145">
            <v>20</v>
          </cell>
          <cell r="Q145">
            <v>0</v>
          </cell>
          <cell r="R145">
            <v>519.74</v>
          </cell>
          <cell r="S145">
            <v>0</v>
          </cell>
          <cell r="T145">
            <v>19.989999999999998</v>
          </cell>
        </row>
        <row r="146">
          <cell r="C146">
            <v>2431112145</v>
          </cell>
          <cell r="D146">
            <v>6609067538</v>
          </cell>
          <cell r="E146" t="str">
            <v>ИППСП</v>
          </cell>
          <cell r="F146" t="str">
            <v>24-0114</v>
          </cell>
          <cell r="G146">
            <v>36916</v>
          </cell>
          <cell r="H146" t="str">
            <v>Обстоен преглед за установяване на орален статус</v>
          </cell>
          <cell r="I146">
            <v>101</v>
          </cell>
          <cell r="J146">
            <v>8</v>
          </cell>
          <cell r="L146">
            <v>2</v>
          </cell>
          <cell r="M146">
            <v>52</v>
          </cell>
          <cell r="N146">
            <v>9.01</v>
          </cell>
          <cell r="O146">
            <v>1.05</v>
          </cell>
          <cell r="P146">
            <v>9</v>
          </cell>
          <cell r="Q146">
            <v>1</v>
          </cell>
          <cell r="R146">
            <v>260</v>
          </cell>
          <cell r="S146">
            <v>1</v>
          </cell>
          <cell r="T146">
            <v>9</v>
          </cell>
        </row>
        <row r="147">
          <cell r="C147">
            <v>2431112136</v>
          </cell>
          <cell r="D147">
            <v>5601207631</v>
          </cell>
          <cell r="E147" t="str">
            <v>ИППСП</v>
          </cell>
          <cell r="F147" t="str">
            <v>24-0107</v>
          </cell>
          <cell r="G147">
            <v>36916</v>
          </cell>
          <cell r="H147" t="str">
            <v>Обстоен преглед за установяване на орален статус</v>
          </cell>
          <cell r="I147">
            <v>101</v>
          </cell>
          <cell r="J147">
            <v>20</v>
          </cell>
          <cell r="L147">
            <v>5</v>
          </cell>
          <cell r="M147">
            <v>130</v>
          </cell>
          <cell r="N147">
            <v>15.2</v>
          </cell>
          <cell r="O147">
            <v>3.27</v>
          </cell>
          <cell r="P147">
            <v>15</v>
          </cell>
          <cell r="Q147">
            <v>4</v>
          </cell>
          <cell r="R147">
            <v>475.02</v>
          </cell>
          <cell r="S147">
            <v>3.27</v>
          </cell>
          <cell r="T147">
            <v>15</v>
          </cell>
        </row>
        <row r="148">
          <cell r="C148">
            <v>2431112003</v>
          </cell>
          <cell r="D148">
            <v>7306227572</v>
          </cell>
          <cell r="E148" t="str">
            <v>ИППСП</v>
          </cell>
          <cell r="F148" t="str">
            <v>24-0146</v>
          </cell>
          <cell r="G148">
            <v>36917</v>
          </cell>
          <cell r="H148" t="str">
            <v>Обстоен преглед за установяване на орален статус</v>
          </cell>
          <cell r="I148">
            <v>101</v>
          </cell>
          <cell r="J148">
            <v>16</v>
          </cell>
          <cell r="L148">
            <v>4</v>
          </cell>
          <cell r="M148">
            <v>104</v>
          </cell>
          <cell r="N148">
            <v>19.739999999999998</v>
          </cell>
          <cell r="O148">
            <v>2.27</v>
          </cell>
          <cell r="P148">
            <v>20</v>
          </cell>
          <cell r="Q148">
            <v>2</v>
          </cell>
          <cell r="R148">
            <v>572</v>
          </cell>
          <cell r="S148">
            <v>2.2599999999999998</v>
          </cell>
          <cell r="T148">
            <v>19.739999999999998</v>
          </cell>
        </row>
        <row r="149">
          <cell r="C149">
            <v>2431112010</v>
          </cell>
          <cell r="D149">
            <v>6202087646</v>
          </cell>
          <cell r="E149" t="str">
            <v>ИППСП</v>
          </cell>
          <cell r="F149" t="str">
            <v>24-0232</v>
          </cell>
          <cell r="G149">
            <v>36917</v>
          </cell>
          <cell r="H149" t="str">
            <v>Обстоен преглед за установяване на орален статус</v>
          </cell>
          <cell r="I149">
            <v>101</v>
          </cell>
          <cell r="J149">
            <v>12</v>
          </cell>
          <cell r="L149">
            <v>3</v>
          </cell>
          <cell r="M149">
            <v>78</v>
          </cell>
          <cell r="N149">
            <v>20.11</v>
          </cell>
          <cell r="O149">
            <v>0</v>
          </cell>
          <cell r="P149">
            <v>20</v>
          </cell>
          <cell r="Q149">
            <v>0</v>
          </cell>
          <cell r="R149">
            <v>520</v>
          </cell>
          <cell r="S149">
            <v>0</v>
          </cell>
          <cell r="T149">
            <v>20</v>
          </cell>
        </row>
        <row r="150">
          <cell r="C150">
            <v>2431112038</v>
          </cell>
          <cell r="D150">
            <v>5101277630</v>
          </cell>
          <cell r="E150" t="str">
            <v>ИППСП</v>
          </cell>
          <cell r="F150" t="str">
            <v>24-0227</v>
          </cell>
          <cell r="G150">
            <v>36917</v>
          </cell>
          <cell r="H150" t="str">
            <v>Обстоен преглед за установяване на орален статус</v>
          </cell>
          <cell r="I150">
            <v>101</v>
          </cell>
          <cell r="J150">
            <v>14</v>
          </cell>
          <cell r="L150">
            <v>3.5</v>
          </cell>
          <cell r="M150">
            <v>91</v>
          </cell>
          <cell r="N150">
            <v>15.15</v>
          </cell>
          <cell r="O150">
            <v>2.78</v>
          </cell>
          <cell r="P150">
            <v>15</v>
          </cell>
          <cell r="Q150">
            <v>5</v>
          </cell>
          <cell r="R150">
            <v>462.28</v>
          </cell>
          <cell r="S150">
            <v>2.78</v>
          </cell>
          <cell r="T150">
            <v>15</v>
          </cell>
        </row>
        <row r="151">
          <cell r="C151">
            <v>2431112065</v>
          </cell>
          <cell r="D151">
            <v>7006287713</v>
          </cell>
          <cell r="E151" t="str">
            <v>ИППСП</v>
          </cell>
          <cell r="F151" t="str">
            <v>24-0125</v>
          </cell>
          <cell r="G151">
            <v>36916</v>
          </cell>
          <cell r="H151" t="str">
            <v>Обстоен преглед за установяване на орален статус</v>
          </cell>
          <cell r="I151">
            <v>101</v>
          </cell>
          <cell r="J151">
            <v>13</v>
          </cell>
          <cell r="L151">
            <v>3.25</v>
          </cell>
          <cell r="M151">
            <v>84.5</v>
          </cell>
          <cell r="N151">
            <v>15.06</v>
          </cell>
          <cell r="O151">
            <v>3.96</v>
          </cell>
          <cell r="P151">
            <v>15</v>
          </cell>
          <cell r="Q151">
            <v>4</v>
          </cell>
          <cell r="R151">
            <v>492.96</v>
          </cell>
          <cell r="S151">
            <v>3.96</v>
          </cell>
          <cell r="T151">
            <v>15</v>
          </cell>
        </row>
        <row r="152">
          <cell r="C152">
            <v>2431112029</v>
          </cell>
          <cell r="D152">
            <v>7103077532</v>
          </cell>
          <cell r="E152" t="str">
            <v>ИППСП</v>
          </cell>
          <cell r="F152" t="str">
            <v>24-0220</v>
          </cell>
          <cell r="G152">
            <v>36917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8</v>
          </cell>
          <cell r="L152">
            <v>2</v>
          </cell>
          <cell r="M152">
            <v>52</v>
          </cell>
          <cell r="N152">
            <v>14.8</v>
          </cell>
          <cell r="O152">
            <v>10.23</v>
          </cell>
          <cell r="P152">
            <v>18</v>
          </cell>
          <cell r="Q152">
            <v>7</v>
          </cell>
          <cell r="R152">
            <v>650</v>
          </cell>
          <cell r="S152">
            <v>10.199999999999999</v>
          </cell>
          <cell r="T152">
            <v>14.8</v>
          </cell>
        </row>
        <row r="153">
          <cell r="C153">
            <v>2431112156</v>
          </cell>
          <cell r="D153">
            <v>6811137593</v>
          </cell>
          <cell r="E153" t="str">
            <v>ИППСП</v>
          </cell>
          <cell r="F153" t="str">
            <v>24-0229</v>
          </cell>
          <cell r="G153">
            <v>36917</v>
          </cell>
          <cell r="H153" t="str">
            <v>Обстоен преглед за установяване на орален статус</v>
          </cell>
          <cell r="I153">
            <v>101</v>
          </cell>
          <cell r="J153">
            <v>16</v>
          </cell>
          <cell r="L153">
            <v>4</v>
          </cell>
          <cell r="M153">
            <v>104</v>
          </cell>
          <cell r="N153">
            <v>15.07</v>
          </cell>
          <cell r="O153">
            <v>7.08</v>
          </cell>
          <cell r="P153">
            <v>15</v>
          </cell>
          <cell r="Q153">
            <v>7</v>
          </cell>
          <cell r="R153">
            <v>572</v>
          </cell>
          <cell r="S153">
            <v>7</v>
          </cell>
          <cell r="T153">
            <v>15</v>
          </cell>
        </row>
        <row r="154">
          <cell r="C154">
            <v>2431112091</v>
          </cell>
          <cell r="D154">
            <v>7404197549</v>
          </cell>
          <cell r="E154" t="str">
            <v>ИППСП</v>
          </cell>
          <cell r="F154" t="str">
            <v>24-0150</v>
          </cell>
          <cell r="G154">
            <v>36919</v>
          </cell>
          <cell r="H154" t="str">
            <v>Обстоен преглед за установяване на орален статус</v>
          </cell>
          <cell r="I154">
            <v>101</v>
          </cell>
          <cell r="J154">
            <v>13</v>
          </cell>
          <cell r="L154">
            <v>3.25</v>
          </cell>
          <cell r="M154">
            <v>84.5</v>
          </cell>
          <cell r="N154">
            <v>15.03</v>
          </cell>
          <cell r="O154">
            <v>7.07</v>
          </cell>
          <cell r="P154">
            <v>15</v>
          </cell>
          <cell r="Q154">
            <v>7</v>
          </cell>
          <cell r="R154">
            <v>572</v>
          </cell>
          <cell r="S154">
            <v>7</v>
          </cell>
          <cell r="T154">
            <v>15</v>
          </cell>
        </row>
        <row r="155">
          <cell r="C155">
            <v>2431112023</v>
          </cell>
          <cell r="D155">
            <v>6111050970</v>
          </cell>
          <cell r="E155" t="str">
            <v>ИППСП</v>
          </cell>
          <cell r="F155" t="str">
            <v>24-0205</v>
          </cell>
          <cell r="G155">
            <v>36918</v>
          </cell>
          <cell r="H155" t="str">
            <v>Обстоен преглед за установяване на орален статус</v>
          </cell>
          <cell r="I155">
            <v>101</v>
          </cell>
          <cell r="J155">
            <v>5</v>
          </cell>
          <cell r="L155">
            <v>1.25</v>
          </cell>
          <cell r="M155">
            <v>32.5</v>
          </cell>
          <cell r="N155">
            <v>10.72</v>
          </cell>
          <cell r="O155">
            <v>8.6999999999999993</v>
          </cell>
          <cell r="P155">
            <v>15</v>
          </cell>
          <cell r="Q155">
            <v>4</v>
          </cell>
          <cell r="R155">
            <v>494</v>
          </cell>
          <cell r="S155">
            <v>8.2799999999999994</v>
          </cell>
          <cell r="T155">
            <v>10.72</v>
          </cell>
        </row>
        <row r="156">
          <cell r="C156">
            <v>2431112155</v>
          </cell>
          <cell r="D156">
            <v>7003197690</v>
          </cell>
          <cell r="E156" t="str">
            <v>ИППСП</v>
          </cell>
          <cell r="F156" t="str">
            <v>24-0295</v>
          </cell>
          <cell r="G156">
            <v>36918</v>
          </cell>
          <cell r="H156" t="str">
            <v>Обстоен преглед за установяване на орален статус</v>
          </cell>
          <cell r="I156">
            <v>101</v>
          </cell>
          <cell r="J156">
            <v>2</v>
          </cell>
          <cell r="L156">
            <v>0.5</v>
          </cell>
          <cell r="M156">
            <v>13</v>
          </cell>
          <cell r="N156">
            <v>8.5</v>
          </cell>
          <cell r="O156">
            <v>1.58</v>
          </cell>
          <cell r="P156">
            <v>9</v>
          </cell>
          <cell r="Q156">
            <v>1</v>
          </cell>
          <cell r="R156">
            <v>260</v>
          </cell>
          <cell r="S156">
            <v>1.5</v>
          </cell>
          <cell r="T156">
            <v>8.5</v>
          </cell>
        </row>
        <row r="157">
          <cell r="C157">
            <v>2431112157</v>
          </cell>
          <cell r="D157" t="str">
            <v>6006243591</v>
          </cell>
          <cell r="E157" t="str">
            <v>ИППСП</v>
          </cell>
          <cell r="F157" t="str">
            <v>24-0294</v>
          </cell>
          <cell r="G157">
            <v>36918</v>
          </cell>
          <cell r="H157" t="str">
            <v>Обстоен преглед за установяване на орален статус</v>
          </cell>
          <cell r="I157">
            <v>101</v>
          </cell>
          <cell r="J157">
            <v>4</v>
          </cell>
          <cell r="L157">
            <v>1</v>
          </cell>
          <cell r="M157">
            <v>26</v>
          </cell>
          <cell r="N157">
            <v>15.1</v>
          </cell>
          <cell r="O157">
            <v>7.03</v>
          </cell>
          <cell r="P157">
            <v>15</v>
          </cell>
          <cell r="Q157">
            <v>7</v>
          </cell>
          <cell r="R157">
            <v>572</v>
          </cell>
          <cell r="S157">
            <v>7</v>
          </cell>
          <cell r="T157">
            <v>15</v>
          </cell>
        </row>
        <row r="158">
          <cell r="C158">
            <v>2431112053</v>
          </cell>
          <cell r="D158">
            <v>4910169106</v>
          </cell>
          <cell r="E158" t="str">
            <v>ИППСП</v>
          </cell>
          <cell r="F158" t="str">
            <v>24-0269</v>
          </cell>
          <cell r="G158">
            <v>36920</v>
          </cell>
          <cell r="H158" t="str">
            <v>Обстоен преглед за установяване на орален статус</v>
          </cell>
          <cell r="I158">
            <v>101</v>
          </cell>
          <cell r="J158">
            <v>9</v>
          </cell>
          <cell r="L158">
            <v>2.25</v>
          </cell>
          <cell r="M158">
            <v>58.5</v>
          </cell>
          <cell r="N158">
            <v>14.82</v>
          </cell>
          <cell r="O158">
            <v>7.22</v>
          </cell>
          <cell r="P158">
            <v>15</v>
          </cell>
          <cell r="Q158">
            <v>7</v>
          </cell>
          <cell r="R158">
            <v>572</v>
          </cell>
          <cell r="S158">
            <v>7.18</v>
          </cell>
          <cell r="T158">
            <v>14.82</v>
          </cell>
        </row>
        <row r="159">
          <cell r="C159">
            <v>2431112097</v>
          </cell>
          <cell r="D159">
            <v>6005025893</v>
          </cell>
          <cell r="E159" t="str">
            <v>ИППСП</v>
          </cell>
          <cell r="F159" t="str">
            <v>24-0157</v>
          </cell>
          <cell r="G159">
            <v>36920</v>
          </cell>
          <cell r="H159" t="str">
            <v>Обстоен преглед за установяване на орален статус</v>
          </cell>
          <cell r="I159">
            <v>101</v>
          </cell>
          <cell r="J159">
            <v>6</v>
          </cell>
          <cell r="L159">
            <v>1.5</v>
          </cell>
          <cell r="M159">
            <v>39</v>
          </cell>
          <cell r="N159">
            <v>6.98</v>
          </cell>
          <cell r="O159">
            <v>3.03</v>
          </cell>
          <cell r="P159">
            <v>9</v>
          </cell>
          <cell r="Q159">
            <v>1</v>
          </cell>
          <cell r="R159">
            <v>260</v>
          </cell>
          <cell r="S159">
            <v>3.02</v>
          </cell>
          <cell r="T159">
            <v>6.98</v>
          </cell>
        </row>
        <row r="160">
          <cell r="C160">
            <v>2431112078</v>
          </cell>
          <cell r="D160">
            <v>5707277727</v>
          </cell>
          <cell r="E160" t="str">
            <v>ИППСП</v>
          </cell>
          <cell r="F160" t="str">
            <v>24-0149</v>
          </cell>
          <cell r="G160">
            <v>36920</v>
          </cell>
          <cell r="H160" t="str">
            <v>Обстоен преглед за установяване на орален статус</v>
          </cell>
          <cell r="I160">
            <v>101</v>
          </cell>
          <cell r="J160">
            <v>13</v>
          </cell>
          <cell r="L160">
            <v>3.25</v>
          </cell>
          <cell r="M160">
            <v>84.5</v>
          </cell>
          <cell r="N160">
            <v>11.59</v>
          </cell>
          <cell r="O160">
            <v>10.45</v>
          </cell>
          <cell r="P160">
            <v>15</v>
          </cell>
          <cell r="Q160">
            <v>7</v>
          </cell>
          <cell r="R160">
            <v>572</v>
          </cell>
          <cell r="S160">
            <v>10.41</v>
          </cell>
          <cell r="T160">
            <v>11.59</v>
          </cell>
        </row>
        <row r="161">
          <cell r="C161">
            <v>2431112083</v>
          </cell>
          <cell r="D161">
            <v>5909037553</v>
          </cell>
          <cell r="E161" t="str">
            <v>ИППСП</v>
          </cell>
          <cell r="F161" t="str">
            <v>24-0271</v>
          </cell>
          <cell r="G161">
            <v>36920</v>
          </cell>
          <cell r="H161" t="str">
            <v>Обстоен преглед за установяване на орален статус</v>
          </cell>
          <cell r="I161">
            <v>101</v>
          </cell>
          <cell r="J161">
            <v>14</v>
          </cell>
          <cell r="L161">
            <v>3.5</v>
          </cell>
          <cell r="M161">
            <v>91</v>
          </cell>
          <cell r="N161">
            <v>20.43</v>
          </cell>
          <cell r="O161">
            <v>4.13</v>
          </cell>
          <cell r="P161">
            <v>20</v>
          </cell>
          <cell r="Q161">
            <v>4</v>
          </cell>
          <cell r="R161">
            <v>624</v>
          </cell>
          <cell r="S161">
            <v>4</v>
          </cell>
          <cell r="T161">
            <v>20</v>
          </cell>
        </row>
        <row r="162">
          <cell r="C162">
            <v>2431112132</v>
          </cell>
          <cell r="D162">
            <v>5807093997</v>
          </cell>
          <cell r="E162" t="str">
            <v>ИППСП</v>
          </cell>
          <cell r="F162" t="str">
            <v>24-0153</v>
          </cell>
          <cell r="G162">
            <v>36920</v>
          </cell>
          <cell r="H162" t="str">
            <v>Обстоен преглед за установяване на орален статус</v>
          </cell>
          <cell r="I162">
            <v>101</v>
          </cell>
          <cell r="J162">
            <v>25</v>
          </cell>
          <cell r="L162">
            <v>6.25</v>
          </cell>
          <cell r="M162">
            <v>162.5</v>
          </cell>
          <cell r="N162">
            <v>20.350000000000001</v>
          </cell>
          <cell r="O162">
            <v>5.2</v>
          </cell>
          <cell r="P162">
            <v>20</v>
          </cell>
          <cell r="Q162">
            <v>5</v>
          </cell>
          <cell r="R162">
            <v>650</v>
          </cell>
          <cell r="S162">
            <v>5</v>
          </cell>
          <cell r="T162">
            <v>20</v>
          </cell>
        </row>
        <row r="163">
          <cell r="C163">
            <v>2431112076</v>
          </cell>
          <cell r="D163">
            <v>5001025785</v>
          </cell>
          <cell r="E163" t="str">
            <v>ИППСП</v>
          </cell>
          <cell r="F163" t="str">
            <v>24-0147</v>
          </cell>
          <cell r="G163">
            <v>36919</v>
          </cell>
          <cell r="H163" t="str">
            <v>Обстоен преглед за установяване на орален статус</v>
          </cell>
          <cell r="I163">
            <v>101</v>
          </cell>
          <cell r="J163">
            <v>21</v>
          </cell>
          <cell r="L163">
            <v>5.25</v>
          </cell>
          <cell r="M163">
            <v>136.5</v>
          </cell>
          <cell r="N163">
            <v>20.62</v>
          </cell>
          <cell r="O163">
            <v>4</v>
          </cell>
          <cell r="P163">
            <v>20</v>
          </cell>
          <cell r="Q163">
            <v>4</v>
          </cell>
          <cell r="R163">
            <v>624</v>
          </cell>
          <cell r="S163">
            <v>4</v>
          </cell>
          <cell r="T163">
            <v>20</v>
          </cell>
        </row>
        <row r="164">
          <cell r="C164">
            <v>2431112147</v>
          </cell>
          <cell r="D164">
            <v>6007117617</v>
          </cell>
          <cell r="E164" t="str">
            <v>ИППСП</v>
          </cell>
          <cell r="F164" t="str">
            <v>24-0371</v>
          </cell>
          <cell r="G164">
            <v>36919</v>
          </cell>
          <cell r="H164" t="str">
            <v>Обстоен преглед за установяване на орален статус</v>
          </cell>
          <cell r="I164">
            <v>101</v>
          </cell>
          <cell r="J164">
            <v>15</v>
          </cell>
          <cell r="L164">
            <v>3.75</v>
          </cell>
          <cell r="M164">
            <v>97.5</v>
          </cell>
          <cell r="N164">
            <v>14.17</v>
          </cell>
          <cell r="O164">
            <v>7.9</v>
          </cell>
          <cell r="P164">
            <v>20</v>
          </cell>
          <cell r="Q164">
            <v>2</v>
          </cell>
          <cell r="R164">
            <v>572</v>
          </cell>
          <cell r="S164">
            <v>7.83</v>
          </cell>
          <cell r="T164">
            <v>14.17</v>
          </cell>
        </row>
        <row r="165">
          <cell r="C165">
            <v>2431112118</v>
          </cell>
          <cell r="D165">
            <v>7401127574</v>
          </cell>
          <cell r="E165" t="str">
            <v>ИППСП</v>
          </cell>
          <cell r="F165" t="str">
            <v>24-0365</v>
          </cell>
          <cell r="G165">
            <v>36919</v>
          </cell>
          <cell r="H165" t="str">
            <v>Обстоен преглед за установяване на орален статус</v>
          </cell>
          <cell r="I165">
            <v>101</v>
          </cell>
          <cell r="J165">
            <v>17</v>
          </cell>
          <cell r="L165">
            <v>4.25</v>
          </cell>
          <cell r="M165">
            <v>110.5</v>
          </cell>
          <cell r="N165">
            <v>17.3</v>
          </cell>
          <cell r="O165">
            <v>5.0199999999999996</v>
          </cell>
          <cell r="P165">
            <v>17</v>
          </cell>
          <cell r="Q165">
            <v>5</v>
          </cell>
          <cell r="R165">
            <v>572</v>
          </cell>
          <cell r="S165">
            <v>5</v>
          </cell>
          <cell r="T165">
            <v>17</v>
          </cell>
        </row>
        <row r="166">
          <cell r="C166">
            <v>2431112135</v>
          </cell>
          <cell r="D166">
            <v>6310167574</v>
          </cell>
          <cell r="E166" t="str">
            <v>ИППСП</v>
          </cell>
          <cell r="F166" t="str">
            <v>24-0366</v>
          </cell>
          <cell r="G166">
            <v>36919</v>
          </cell>
          <cell r="H166" t="str">
            <v>Обстоен преглед за установяване на орален статус</v>
          </cell>
          <cell r="I166">
            <v>101</v>
          </cell>
          <cell r="J166">
            <v>13</v>
          </cell>
          <cell r="L166">
            <v>3.25</v>
          </cell>
          <cell r="M166">
            <v>84.5</v>
          </cell>
          <cell r="N166">
            <v>15.44</v>
          </cell>
          <cell r="O166">
            <v>7.2</v>
          </cell>
          <cell r="P166">
            <v>15</v>
          </cell>
          <cell r="Q166">
            <v>7</v>
          </cell>
          <cell r="R166">
            <v>572</v>
          </cell>
          <cell r="S166">
            <v>7</v>
          </cell>
          <cell r="T166">
            <v>15</v>
          </cell>
        </row>
        <row r="167">
          <cell r="C167">
            <v>2431112111</v>
          </cell>
          <cell r="D167">
            <v>5506247551</v>
          </cell>
          <cell r="E167" t="str">
            <v>ИППСП</v>
          </cell>
          <cell r="F167" t="str">
            <v>24-0020</v>
          </cell>
          <cell r="G167">
            <v>36915</v>
          </cell>
          <cell r="H167" t="str">
            <v>Обстоен преглед за установяване на орален статус</v>
          </cell>
          <cell r="I167">
            <v>101</v>
          </cell>
          <cell r="J167">
            <v>3</v>
          </cell>
          <cell r="L167">
            <v>0.75</v>
          </cell>
          <cell r="M167">
            <v>19.5</v>
          </cell>
          <cell r="N167">
            <v>7.25</v>
          </cell>
          <cell r="O167">
            <v>14.8</v>
          </cell>
          <cell r="P167">
            <v>15</v>
          </cell>
          <cell r="Q167">
            <v>7</v>
          </cell>
          <cell r="R167">
            <v>572</v>
          </cell>
          <cell r="S167">
            <v>14.75</v>
          </cell>
          <cell r="T167">
            <v>7.25</v>
          </cell>
        </row>
        <row r="168">
          <cell r="C168">
            <v>2431112048</v>
          </cell>
          <cell r="D168">
            <v>5205084818</v>
          </cell>
          <cell r="E168" t="str">
            <v>ИППСП</v>
          </cell>
          <cell r="F168" t="str">
            <v>24-0066</v>
          </cell>
          <cell r="G168">
            <v>36915</v>
          </cell>
          <cell r="H168" t="str">
            <v>Обстоен преглед за установяване на орален статус</v>
          </cell>
          <cell r="I168">
            <v>101</v>
          </cell>
          <cell r="J168">
            <v>7</v>
          </cell>
          <cell r="L168">
            <v>1.75</v>
          </cell>
          <cell r="M168">
            <v>45.5</v>
          </cell>
          <cell r="N168">
            <v>15.11</v>
          </cell>
          <cell r="O168">
            <v>7.28</v>
          </cell>
          <cell r="P168">
            <v>15</v>
          </cell>
          <cell r="Q168">
            <v>7</v>
          </cell>
          <cell r="R168">
            <v>572</v>
          </cell>
          <cell r="S168">
            <v>7</v>
          </cell>
          <cell r="T168">
            <v>15</v>
          </cell>
        </row>
        <row r="169">
          <cell r="C169">
            <v>2431112129</v>
          </cell>
          <cell r="D169">
            <v>6410067542</v>
          </cell>
          <cell r="E169" t="str">
            <v>ИППСП</v>
          </cell>
          <cell r="F169" t="str">
            <v>24-007</v>
          </cell>
          <cell r="G169">
            <v>36914</v>
          </cell>
          <cell r="H169" t="str">
            <v>Обстоен преглед за установяване на орален статус</v>
          </cell>
          <cell r="I169">
            <v>101</v>
          </cell>
          <cell r="J169">
            <v>8</v>
          </cell>
          <cell r="L169">
            <v>2</v>
          </cell>
          <cell r="M169">
            <v>52</v>
          </cell>
          <cell r="N169">
            <v>8.15</v>
          </cell>
          <cell r="O169">
            <v>14.08</v>
          </cell>
          <cell r="P169">
            <v>15</v>
          </cell>
          <cell r="Q169">
            <v>7</v>
          </cell>
          <cell r="R169">
            <v>572</v>
          </cell>
          <cell r="S169">
            <v>13.85</v>
          </cell>
          <cell r="T169">
            <v>8.15</v>
          </cell>
        </row>
        <row r="170">
          <cell r="C170">
            <v>2431112025</v>
          </cell>
          <cell r="D170">
            <v>6211247541</v>
          </cell>
          <cell r="E170" t="str">
            <v>ИППСП</v>
          </cell>
          <cell r="F170" t="str">
            <v>24-0123</v>
          </cell>
          <cell r="G170">
            <v>36916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6</v>
          </cell>
          <cell r="L170">
            <v>1.5</v>
          </cell>
          <cell r="M170">
            <v>39</v>
          </cell>
          <cell r="N170">
            <v>13.85</v>
          </cell>
          <cell r="O170">
            <v>11.2</v>
          </cell>
          <cell r="P170">
            <v>20</v>
          </cell>
          <cell r="Q170">
            <v>5</v>
          </cell>
          <cell r="R170">
            <v>650</v>
          </cell>
          <cell r="S170">
            <v>11.15</v>
          </cell>
          <cell r="T170">
            <v>13.85</v>
          </cell>
        </row>
        <row r="171">
          <cell r="C171">
            <v>2431112137</v>
          </cell>
          <cell r="D171">
            <v>5709057573</v>
          </cell>
          <cell r="E171" t="str">
            <v>ИППСП</v>
          </cell>
          <cell r="F171" t="str">
            <v>24-0118</v>
          </cell>
          <cell r="G171">
            <v>36916</v>
          </cell>
          <cell r="H171" t="str">
            <v>Обстоен преглед за установяване на орален статус</v>
          </cell>
          <cell r="I171">
            <v>101</v>
          </cell>
          <cell r="J171">
            <v>6</v>
          </cell>
          <cell r="L171">
            <v>1.5</v>
          </cell>
          <cell r="M171">
            <v>39</v>
          </cell>
          <cell r="N171">
            <v>10.9</v>
          </cell>
          <cell r="O171">
            <v>9.6300000000000008</v>
          </cell>
          <cell r="P171">
            <v>15</v>
          </cell>
          <cell r="Q171">
            <v>5</v>
          </cell>
          <cell r="R171">
            <v>520</v>
          </cell>
          <cell r="S171">
            <v>9.1</v>
          </cell>
          <cell r="T171">
            <v>10.9</v>
          </cell>
        </row>
        <row r="172">
          <cell r="C172">
            <v>2431112152</v>
          </cell>
          <cell r="D172">
            <v>6802129131</v>
          </cell>
          <cell r="E172" t="str">
            <v>ИППСП</v>
          </cell>
          <cell r="F172" t="str">
            <v>24-0122</v>
          </cell>
          <cell r="G172">
            <v>36916</v>
          </cell>
          <cell r="H172" t="str">
            <v>Обстоен преглед за установяване на орален статус</v>
          </cell>
          <cell r="I172">
            <v>101</v>
          </cell>
          <cell r="J172">
            <v>1</v>
          </cell>
          <cell r="L172">
            <v>0.25</v>
          </cell>
          <cell r="M172">
            <v>6.5</v>
          </cell>
          <cell r="N172">
            <v>9.7899999999999991</v>
          </cell>
          <cell r="O172">
            <v>10.58</v>
          </cell>
          <cell r="P172">
            <v>13</v>
          </cell>
          <cell r="Q172">
            <v>7</v>
          </cell>
          <cell r="R172">
            <v>520</v>
          </cell>
          <cell r="S172">
            <v>10.210000000000001</v>
          </cell>
          <cell r="T172">
            <v>9.7899999999999991</v>
          </cell>
        </row>
        <row r="173">
          <cell r="C173">
            <v>2431112073</v>
          </cell>
          <cell r="D173">
            <v>5508287640</v>
          </cell>
          <cell r="E173" t="str">
            <v>ИППСП</v>
          </cell>
          <cell r="F173" t="str">
            <v>24-0406</v>
          </cell>
          <cell r="G173">
            <v>36921</v>
          </cell>
          <cell r="H173" t="str">
            <v>Обстоен преглед за установяване на орален статус</v>
          </cell>
          <cell r="I173">
            <v>101</v>
          </cell>
          <cell r="J173">
            <v>13</v>
          </cell>
          <cell r="L173">
            <v>3.25</v>
          </cell>
          <cell r="M173">
            <v>84.5</v>
          </cell>
          <cell r="N173">
            <v>14.22</v>
          </cell>
          <cell r="O173">
            <v>5.82</v>
          </cell>
          <cell r="P173">
            <v>15</v>
          </cell>
          <cell r="Q173">
            <v>5</v>
          </cell>
          <cell r="R173">
            <v>520</v>
          </cell>
          <cell r="S173">
            <v>5.78</v>
          </cell>
          <cell r="T173">
            <v>14.22</v>
          </cell>
        </row>
        <row r="174">
          <cell r="C174">
            <v>2431112114</v>
          </cell>
          <cell r="D174">
            <v>6108137550</v>
          </cell>
          <cell r="E174" t="str">
            <v>ИППСП</v>
          </cell>
          <cell r="F174" t="str">
            <v>24-0412</v>
          </cell>
          <cell r="G174">
            <v>36921</v>
          </cell>
          <cell r="H174" t="str">
            <v>Обстоен преглед за установяване на орален статус</v>
          </cell>
          <cell r="I174">
            <v>101</v>
          </cell>
          <cell r="J174">
            <v>12</v>
          </cell>
          <cell r="L174">
            <v>3</v>
          </cell>
          <cell r="M174">
            <v>78</v>
          </cell>
          <cell r="N174">
            <v>10.65</v>
          </cell>
          <cell r="O174">
            <v>11.36</v>
          </cell>
          <cell r="P174">
            <v>15</v>
          </cell>
          <cell r="Q174">
            <v>7</v>
          </cell>
          <cell r="R174">
            <v>572</v>
          </cell>
          <cell r="S174">
            <v>11.35</v>
          </cell>
          <cell r="T174">
            <v>10.65</v>
          </cell>
        </row>
        <row r="175">
          <cell r="C175">
            <v>2431112150</v>
          </cell>
          <cell r="D175">
            <v>7112173518</v>
          </cell>
          <cell r="E175" t="str">
            <v>ИППСП</v>
          </cell>
          <cell r="F175" t="str">
            <v>24-0408</v>
          </cell>
          <cell r="G175">
            <v>36921</v>
          </cell>
          <cell r="H175" t="str">
            <v>Обстоен преглед за установяване на орален статус</v>
          </cell>
          <cell r="I175">
            <v>101</v>
          </cell>
          <cell r="J175">
            <v>3</v>
          </cell>
          <cell r="L175">
            <v>0.75</v>
          </cell>
          <cell r="M175">
            <v>19.5</v>
          </cell>
          <cell r="N175">
            <v>4.6500000000000004</v>
          </cell>
          <cell r="O175">
            <v>5.72</v>
          </cell>
          <cell r="P175">
            <v>8</v>
          </cell>
          <cell r="Q175">
            <v>2</v>
          </cell>
          <cell r="R175">
            <v>260</v>
          </cell>
          <cell r="S175">
            <v>5.35</v>
          </cell>
          <cell r="T175">
            <v>4.6500000000000004</v>
          </cell>
        </row>
        <row r="176">
          <cell r="C176">
            <v>2431112103</v>
          </cell>
          <cell r="D176">
            <v>6503227682</v>
          </cell>
          <cell r="E176" t="str">
            <v>ИППСП</v>
          </cell>
          <cell r="F176" t="str">
            <v>24-0367</v>
          </cell>
          <cell r="G176">
            <v>36919</v>
          </cell>
          <cell r="H176" t="str">
            <v>Обстоен преглед за установяване на орален статус</v>
          </cell>
          <cell r="I176">
            <v>101</v>
          </cell>
          <cell r="J176">
            <v>2</v>
          </cell>
          <cell r="L176">
            <v>0.5</v>
          </cell>
          <cell r="M176">
            <v>13</v>
          </cell>
          <cell r="N176">
            <v>9.82</v>
          </cell>
          <cell r="O176">
            <v>12.2</v>
          </cell>
          <cell r="P176">
            <v>15</v>
          </cell>
          <cell r="Q176">
            <v>7</v>
          </cell>
          <cell r="R176">
            <v>572</v>
          </cell>
          <cell r="S176">
            <v>12.18</v>
          </cell>
          <cell r="T176">
            <v>9.82</v>
          </cell>
        </row>
        <row r="177">
          <cell r="C177">
            <v>2431112044</v>
          </cell>
          <cell r="D177">
            <v>6610097565</v>
          </cell>
          <cell r="E177" t="str">
            <v>ИППСП</v>
          </cell>
          <cell r="F177" t="str">
            <v>24-0221</v>
          </cell>
          <cell r="G177">
            <v>36917</v>
          </cell>
          <cell r="H177" t="str">
            <v>Обстоен преглед за установяване на орален статус</v>
          </cell>
          <cell r="I177">
            <v>101</v>
          </cell>
          <cell r="J177">
            <v>6</v>
          </cell>
          <cell r="L177">
            <v>1.5</v>
          </cell>
          <cell r="M177">
            <v>39</v>
          </cell>
          <cell r="N177">
            <v>10.68</v>
          </cell>
          <cell r="O177">
            <v>7.65</v>
          </cell>
          <cell r="P177">
            <v>13</v>
          </cell>
          <cell r="Q177">
            <v>5</v>
          </cell>
          <cell r="R177">
            <v>468</v>
          </cell>
          <cell r="S177">
            <v>7.32</v>
          </cell>
          <cell r="T177">
            <v>10.68</v>
          </cell>
        </row>
        <row r="178">
          <cell r="C178">
            <v>2431112046</v>
          </cell>
          <cell r="D178">
            <v>5509107759</v>
          </cell>
          <cell r="E178" t="str">
            <v>ИППСП</v>
          </cell>
          <cell r="F178" t="str">
            <v>24-0401</v>
          </cell>
          <cell r="G178">
            <v>36921</v>
          </cell>
          <cell r="H178" t="str">
            <v>Обстоен преглед за установяване на орален статус</v>
          </cell>
          <cell r="I178">
            <v>101</v>
          </cell>
          <cell r="J178">
            <v>24</v>
          </cell>
          <cell r="L178">
            <v>6</v>
          </cell>
          <cell r="M178">
            <v>156</v>
          </cell>
          <cell r="N178">
            <v>20.03</v>
          </cell>
          <cell r="O178">
            <v>3.9</v>
          </cell>
          <cell r="P178">
            <v>20</v>
          </cell>
          <cell r="Q178">
            <v>4</v>
          </cell>
          <cell r="R178">
            <v>621.4</v>
          </cell>
          <cell r="S178">
            <v>3.9</v>
          </cell>
          <cell r="T178">
            <v>20</v>
          </cell>
        </row>
        <row r="179">
          <cell r="C179">
            <v>2431112133</v>
          </cell>
          <cell r="D179">
            <v>5301235838</v>
          </cell>
          <cell r="E179" t="str">
            <v>ИППСП</v>
          </cell>
          <cell r="F179" t="str">
            <v>24-0402</v>
          </cell>
          <cell r="G179">
            <v>36921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2</v>
          </cell>
          <cell r="L179">
            <v>0.5</v>
          </cell>
          <cell r="M179">
            <v>13</v>
          </cell>
          <cell r="N179">
            <v>12.21</v>
          </cell>
          <cell r="O179">
            <v>10.029999999999999</v>
          </cell>
          <cell r="P179">
            <v>15</v>
          </cell>
          <cell r="Q179">
            <v>7</v>
          </cell>
          <cell r="R179">
            <v>572</v>
          </cell>
          <cell r="S179">
            <v>9.7899999999999991</v>
          </cell>
          <cell r="T179">
            <v>12.21</v>
          </cell>
        </row>
        <row r="180">
          <cell r="C180">
            <v>2431112040</v>
          </cell>
          <cell r="D180">
            <v>4607277819</v>
          </cell>
          <cell r="E180" t="str">
            <v>ИППСП</v>
          </cell>
          <cell r="F180" t="str">
            <v>24-0407</v>
          </cell>
          <cell r="G180">
            <v>36921</v>
          </cell>
          <cell r="H180" t="str">
            <v>Обстоен преглед за установяване на орален статус</v>
          </cell>
          <cell r="I180">
            <v>101</v>
          </cell>
          <cell r="J180">
            <v>17</v>
          </cell>
          <cell r="L180">
            <v>4.25</v>
          </cell>
          <cell r="M180">
            <v>110.5</v>
          </cell>
          <cell r="N180">
            <v>15.08</v>
          </cell>
          <cell r="O180">
            <v>4.25</v>
          </cell>
          <cell r="P180">
            <v>15</v>
          </cell>
          <cell r="Q180">
            <v>4</v>
          </cell>
          <cell r="R180">
            <v>494</v>
          </cell>
          <cell r="S180">
            <v>4</v>
          </cell>
          <cell r="T180">
            <v>15</v>
          </cell>
        </row>
        <row r="181">
          <cell r="C181">
            <v>2431112055</v>
          </cell>
          <cell r="D181">
            <v>7006187606</v>
          </cell>
          <cell r="E181" t="str">
            <v>ИППСП</v>
          </cell>
          <cell r="F181" t="str">
            <v>24-0413</v>
          </cell>
          <cell r="G181">
            <v>36921</v>
          </cell>
          <cell r="H181" t="str">
            <v>Обстоен преглед за установяване на орален статус</v>
          </cell>
          <cell r="I181">
            <v>101</v>
          </cell>
          <cell r="J181">
            <v>9</v>
          </cell>
          <cell r="L181">
            <v>2.25</v>
          </cell>
          <cell r="M181">
            <v>58.5</v>
          </cell>
          <cell r="N181">
            <v>15.38</v>
          </cell>
          <cell r="O181">
            <v>8.35</v>
          </cell>
          <cell r="P181">
            <v>15</v>
          </cell>
          <cell r="Q181">
            <v>7</v>
          </cell>
          <cell r="R181">
            <v>572</v>
          </cell>
          <cell r="S181">
            <v>7</v>
          </cell>
          <cell r="T181">
            <v>15</v>
          </cell>
        </row>
        <row r="182">
          <cell r="C182">
            <v>2431112056</v>
          </cell>
          <cell r="D182">
            <v>7209237550</v>
          </cell>
          <cell r="E182" t="str">
            <v>ИППСП</v>
          </cell>
          <cell r="F182" t="str">
            <v>24-0414</v>
          </cell>
          <cell r="G182">
            <v>36921</v>
          </cell>
          <cell r="H182" t="str">
            <v>Обстоен преглед за установяване на орален статус</v>
          </cell>
          <cell r="I182">
            <v>101</v>
          </cell>
          <cell r="J182">
            <v>14</v>
          </cell>
          <cell r="L182">
            <v>3.5</v>
          </cell>
          <cell r="M182">
            <v>91</v>
          </cell>
          <cell r="N182">
            <v>15.63</v>
          </cell>
          <cell r="O182">
            <v>7</v>
          </cell>
          <cell r="P182">
            <v>15</v>
          </cell>
          <cell r="Q182">
            <v>7</v>
          </cell>
          <cell r="R182">
            <v>572</v>
          </cell>
          <cell r="S182">
            <v>7</v>
          </cell>
          <cell r="T182">
            <v>15</v>
          </cell>
        </row>
        <row r="183">
          <cell r="C183">
            <v>2431112066</v>
          </cell>
          <cell r="D183">
            <v>6803077578</v>
          </cell>
          <cell r="E183" t="str">
            <v>ИППСП</v>
          </cell>
          <cell r="F183" t="str">
            <v>24-0404</v>
          </cell>
          <cell r="G183">
            <v>36921</v>
          </cell>
          <cell r="H183" t="str">
            <v>Обстоен преглед за установяване на орален статус</v>
          </cell>
          <cell r="I183">
            <v>101</v>
          </cell>
          <cell r="J183">
            <v>9</v>
          </cell>
          <cell r="L183">
            <v>2.25</v>
          </cell>
          <cell r="M183">
            <v>58.5</v>
          </cell>
          <cell r="N183">
            <v>15.42</v>
          </cell>
          <cell r="O183">
            <v>3.03</v>
          </cell>
          <cell r="P183">
            <v>15</v>
          </cell>
          <cell r="Q183">
            <v>3</v>
          </cell>
          <cell r="R183">
            <v>468</v>
          </cell>
          <cell r="S183">
            <v>3</v>
          </cell>
          <cell r="T183">
            <v>15</v>
          </cell>
        </row>
        <row r="184">
          <cell r="C184">
            <v>2431112051</v>
          </cell>
          <cell r="D184">
            <v>4402167576</v>
          </cell>
          <cell r="E184" t="str">
            <v>ИППСП</v>
          </cell>
          <cell r="F184" t="str">
            <v>24-0409</v>
          </cell>
          <cell r="G184">
            <v>36921</v>
          </cell>
          <cell r="H184" t="str">
            <v>Обстоен преглед за установяване на орален статус</v>
          </cell>
          <cell r="I184">
            <v>101</v>
          </cell>
          <cell r="J184">
            <v>15</v>
          </cell>
          <cell r="L184">
            <v>3.75</v>
          </cell>
          <cell r="M184">
            <v>97.5</v>
          </cell>
          <cell r="N184">
            <v>15.02</v>
          </cell>
          <cell r="O184">
            <v>7.05</v>
          </cell>
          <cell r="P184">
            <v>15</v>
          </cell>
          <cell r="Q184">
            <v>7</v>
          </cell>
          <cell r="R184">
            <v>572</v>
          </cell>
          <cell r="S184">
            <v>7</v>
          </cell>
          <cell r="T184">
            <v>15</v>
          </cell>
        </row>
        <row r="185">
          <cell r="C185">
            <v>2431112045</v>
          </cell>
          <cell r="D185">
            <v>5209157620</v>
          </cell>
          <cell r="E185" t="str">
            <v>ИППСП</v>
          </cell>
          <cell r="F185" t="str">
            <v>24-0385</v>
          </cell>
          <cell r="G185">
            <v>36921</v>
          </cell>
          <cell r="H185" t="str">
            <v>Обстоен преглед за установяване на орален статус</v>
          </cell>
          <cell r="I185">
            <v>101</v>
          </cell>
          <cell r="J185">
            <v>13</v>
          </cell>
          <cell r="L185">
            <v>3.25</v>
          </cell>
          <cell r="M185">
            <v>84.5</v>
          </cell>
          <cell r="N185">
            <v>18.18</v>
          </cell>
          <cell r="O185">
            <v>0</v>
          </cell>
          <cell r="P185">
            <v>18</v>
          </cell>
          <cell r="Q185">
            <v>0</v>
          </cell>
          <cell r="R185">
            <v>468</v>
          </cell>
          <cell r="S185">
            <v>0</v>
          </cell>
          <cell r="T185">
            <v>18</v>
          </cell>
        </row>
        <row r="186">
          <cell r="C186">
            <v>2431112130</v>
          </cell>
          <cell r="D186">
            <v>5602067792</v>
          </cell>
          <cell r="E186" t="str">
            <v>ИППСП</v>
          </cell>
          <cell r="F186" t="str">
            <v>24-0384</v>
          </cell>
          <cell r="G186">
            <v>36921</v>
          </cell>
          <cell r="H186" t="str">
            <v>Обстоен преглед за установяване на орален статус</v>
          </cell>
          <cell r="I186">
            <v>101</v>
          </cell>
          <cell r="J186">
            <v>2</v>
          </cell>
          <cell r="L186">
            <v>0.5</v>
          </cell>
          <cell r="M186">
            <v>13</v>
          </cell>
          <cell r="N186">
            <v>5.7</v>
          </cell>
          <cell r="O186">
            <v>9.42</v>
          </cell>
          <cell r="P186">
            <v>7</v>
          </cell>
          <cell r="Q186">
            <v>8</v>
          </cell>
          <cell r="R186">
            <v>390</v>
          </cell>
          <cell r="S186">
            <v>9.3000000000000007</v>
          </cell>
          <cell r="T186">
            <v>5.7</v>
          </cell>
        </row>
        <row r="187">
          <cell r="C187">
            <v>2431112041</v>
          </cell>
          <cell r="D187">
            <v>7302107603</v>
          </cell>
          <cell r="E187" t="str">
            <v>ИППСП</v>
          </cell>
          <cell r="F187" t="str">
            <v>24-0411</v>
          </cell>
          <cell r="G187">
            <v>36921</v>
          </cell>
          <cell r="H187" t="str">
            <v>Обстоен преглед за установяване на орален статус</v>
          </cell>
          <cell r="I187">
            <v>101</v>
          </cell>
          <cell r="J187">
            <v>19</v>
          </cell>
          <cell r="L187">
            <v>4.75</v>
          </cell>
          <cell r="M187">
            <v>123.5</v>
          </cell>
          <cell r="N187">
            <v>20.03</v>
          </cell>
          <cell r="O187">
            <v>6.01</v>
          </cell>
          <cell r="P187">
            <v>20</v>
          </cell>
          <cell r="Q187">
            <v>6</v>
          </cell>
          <cell r="R187">
            <v>676</v>
          </cell>
          <cell r="S187">
            <v>6</v>
          </cell>
          <cell r="T187">
            <v>20</v>
          </cell>
        </row>
        <row r="188">
          <cell r="C188">
            <v>0</v>
          </cell>
          <cell r="D188">
            <v>6810057636</v>
          </cell>
          <cell r="E188" t="str">
            <v>ИППСП</v>
          </cell>
          <cell r="F188" t="str">
            <v>24-013</v>
          </cell>
          <cell r="G188">
            <v>36915</v>
          </cell>
          <cell r="H188" t="str">
            <v>Обстоен преглед за установяване на орален статус</v>
          </cell>
          <cell r="I188">
            <v>101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R188">
            <v>0</v>
          </cell>
          <cell r="S188">
            <v>0</v>
          </cell>
          <cell r="T188">
            <v>0</v>
          </cell>
        </row>
        <row r="189">
          <cell r="C189">
            <v>2431112033</v>
          </cell>
          <cell r="D189">
            <v>6403117568</v>
          </cell>
          <cell r="E189" t="str">
            <v>ИППСП</v>
          </cell>
          <cell r="F189" t="str">
            <v>24-022</v>
          </cell>
          <cell r="G189">
            <v>36915</v>
          </cell>
          <cell r="H189" t="str">
            <v>Обстоен преглед за установяване на орален статус</v>
          </cell>
          <cell r="I189">
            <v>101</v>
          </cell>
          <cell r="J189">
            <v>13</v>
          </cell>
          <cell r="L189">
            <v>3.25</v>
          </cell>
          <cell r="M189">
            <v>84.5</v>
          </cell>
          <cell r="N189">
            <v>16.16</v>
          </cell>
          <cell r="O189">
            <v>8.93</v>
          </cell>
          <cell r="P189">
            <v>20</v>
          </cell>
          <cell r="Q189">
            <v>5</v>
          </cell>
          <cell r="R189">
            <v>650</v>
          </cell>
          <cell r="S189">
            <v>8.84</v>
          </cell>
          <cell r="T189">
            <v>16.16</v>
          </cell>
        </row>
        <row r="190">
          <cell r="C190">
            <v>2431112074</v>
          </cell>
          <cell r="D190">
            <v>6104237593</v>
          </cell>
          <cell r="E190" t="str">
            <v>ИППСП</v>
          </cell>
          <cell r="F190" t="str">
            <v>24-0026</v>
          </cell>
          <cell r="G190">
            <v>36915</v>
          </cell>
          <cell r="H190" t="str">
            <v>Обстоен преглед за установяване на орален статус</v>
          </cell>
          <cell r="I190">
            <v>101</v>
          </cell>
          <cell r="J190">
            <v>14</v>
          </cell>
          <cell r="L190">
            <v>3.5</v>
          </cell>
          <cell r="M190">
            <v>91</v>
          </cell>
          <cell r="N190">
            <v>15.14</v>
          </cell>
          <cell r="O190">
            <v>7.37</v>
          </cell>
          <cell r="P190">
            <v>15</v>
          </cell>
          <cell r="Q190">
            <v>7</v>
          </cell>
          <cell r="R190">
            <v>572</v>
          </cell>
          <cell r="S190">
            <v>7</v>
          </cell>
          <cell r="T190">
            <v>15</v>
          </cell>
        </row>
        <row r="191">
          <cell r="C191">
            <v>2431112102</v>
          </cell>
          <cell r="D191">
            <v>7006087525</v>
          </cell>
          <cell r="E191" t="str">
            <v>ИППСП</v>
          </cell>
          <cell r="F191" t="str">
            <v>24-0564</v>
          </cell>
          <cell r="G191">
            <v>36921</v>
          </cell>
          <cell r="H191" t="str">
            <v>Обстоен преглед за установяване на орален статус</v>
          </cell>
          <cell r="I191">
            <v>101</v>
          </cell>
          <cell r="L191">
            <v>0</v>
          </cell>
          <cell r="M191">
            <v>0</v>
          </cell>
          <cell r="N191">
            <v>0</v>
          </cell>
          <cell r="O191">
            <v>21.38</v>
          </cell>
          <cell r="P191">
            <v>20</v>
          </cell>
          <cell r="Q191">
            <v>1</v>
          </cell>
          <cell r="R191">
            <v>546</v>
          </cell>
          <cell r="S191">
            <v>21</v>
          </cell>
          <cell r="T191">
            <v>0</v>
          </cell>
        </row>
        <row r="192">
          <cell r="C192">
            <v>2431112043</v>
          </cell>
          <cell r="D192">
            <v>5601317618</v>
          </cell>
          <cell r="E192" t="str">
            <v>ИППСП</v>
          </cell>
          <cell r="F192" t="str">
            <v>24-0236</v>
          </cell>
          <cell r="G192">
            <v>36921</v>
          </cell>
          <cell r="H192" t="str">
            <v>Обстоен преглед за установяване на орален статус</v>
          </cell>
          <cell r="I192">
            <v>101</v>
          </cell>
          <cell r="J192">
            <v>19</v>
          </cell>
          <cell r="L192">
            <v>4.75</v>
          </cell>
          <cell r="M192">
            <v>123.5</v>
          </cell>
          <cell r="N192">
            <v>22.01</v>
          </cell>
          <cell r="O192">
            <v>5.04</v>
          </cell>
          <cell r="P192">
            <v>22</v>
          </cell>
          <cell r="Q192">
            <v>5</v>
          </cell>
          <cell r="R192">
            <v>702</v>
          </cell>
          <cell r="S192">
            <v>5</v>
          </cell>
          <cell r="T192">
            <v>22</v>
          </cell>
        </row>
        <row r="193">
          <cell r="C193">
            <v>2431112139</v>
          </cell>
          <cell r="D193">
            <v>7509177657</v>
          </cell>
          <cell r="E193" t="str">
            <v>ИППСП</v>
          </cell>
          <cell r="F193" t="str">
            <v>24-0440</v>
          </cell>
          <cell r="G193">
            <v>36923</v>
          </cell>
          <cell r="H193" t="str">
            <v>Обстоен преглед за установяване на орален статус</v>
          </cell>
          <cell r="I193">
            <v>101</v>
          </cell>
          <cell r="J193">
            <v>16</v>
          </cell>
          <cell r="L193">
            <v>4</v>
          </cell>
          <cell r="M193">
            <v>104</v>
          </cell>
          <cell r="N193">
            <v>15.34</v>
          </cell>
          <cell r="O193">
            <v>4.66</v>
          </cell>
          <cell r="P193">
            <v>16</v>
          </cell>
          <cell r="Q193">
            <v>4</v>
          </cell>
          <cell r="R193">
            <v>520</v>
          </cell>
          <cell r="S193">
            <v>4.66</v>
          </cell>
          <cell r="T193">
            <v>15.34</v>
          </cell>
        </row>
        <row r="194">
          <cell r="C194">
            <v>2431112067</v>
          </cell>
          <cell r="D194">
            <v>6705047584</v>
          </cell>
          <cell r="E194" t="str">
            <v>ИППСП</v>
          </cell>
          <cell r="F194" t="str">
            <v>24-0447</v>
          </cell>
          <cell r="G194">
            <v>36923</v>
          </cell>
          <cell r="H194" t="str">
            <v>Обстоен преглед за установяване на орален статус</v>
          </cell>
          <cell r="I194">
            <v>101</v>
          </cell>
          <cell r="J194">
            <v>20</v>
          </cell>
          <cell r="L194">
            <v>5</v>
          </cell>
          <cell r="M194">
            <v>130</v>
          </cell>
          <cell r="N194">
            <v>21.61</v>
          </cell>
          <cell r="O194">
            <v>8.74</v>
          </cell>
          <cell r="P194">
            <v>25</v>
          </cell>
          <cell r="Q194">
            <v>5</v>
          </cell>
          <cell r="R194">
            <v>780</v>
          </cell>
          <cell r="S194">
            <v>8.39</v>
          </cell>
          <cell r="T194">
            <v>21.61</v>
          </cell>
        </row>
        <row r="195">
          <cell r="C195">
            <v>2431112112</v>
          </cell>
          <cell r="D195">
            <v>3401036841</v>
          </cell>
          <cell r="E195" t="str">
            <v>ИППСП</v>
          </cell>
          <cell r="F195" t="str">
            <v>24-0341</v>
          </cell>
          <cell r="G195">
            <v>36923</v>
          </cell>
          <cell r="H195" t="str">
            <v>Обстоен преглед за установяване на орален статус</v>
          </cell>
          <cell r="I195">
            <v>101</v>
          </cell>
          <cell r="J195">
            <v>15</v>
          </cell>
          <cell r="L195">
            <v>3.75</v>
          </cell>
          <cell r="M195">
            <v>97.5</v>
          </cell>
          <cell r="N195">
            <v>15.52</v>
          </cell>
          <cell r="O195">
            <v>7.82</v>
          </cell>
          <cell r="P195">
            <v>15</v>
          </cell>
          <cell r="Q195">
            <v>7</v>
          </cell>
          <cell r="R195">
            <v>572</v>
          </cell>
          <cell r="S195">
            <v>7</v>
          </cell>
          <cell r="T195">
            <v>15</v>
          </cell>
        </row>
        <row r="196">
          <cell r="C196">
            <v>2431112153</v>
          </cell>
          <cell r="D196">
            <v>4504117618</v>
          </cell>
          <cell r="E196" t="str">
            <v>ИППСП</v>
          </cell>
          <cell r="F196" t="str">
            <v>24-0444</v>
          </cell>
          <cell r="G196">
            <v>36923</v>
          </cell>
          <cell r="H196" t="str">
            <v>Обстоен преглед за установяване на орален статус</v>
          </cell>
          <cell r="I196">
            <v>101</v>
          </cell>
          <cell r="J196">
            <v>13</v>
          </cell>
          <cell r="L196">
            <v>3.25</v>
          </cell>
          <cell r="M196">
            <v>84.5</v>
          </cell>
          <cell r="N196">
            <v>20.079999999999998</v>
          </cell>
          <cell r="O196">
            <v>5.09</v>
          </cell>
          <cell r="P196">
            <v>20</v>
          </cell>
          <cell r="Q196">
            <v>5</v>
          </cell>
          <cell r="R196">
            <v>650</v>
          </cell>
          <cell r="S196">
            <v>5</v>
          </cell>
          <cell r="T196">
            <v>20</v>
          </cell>
        </row>
        <row r="197">
          <cell r="C197">
            <v>2431112120</v>
          </cell>
          <cell r="D197">
            <v>5101027591</v>
          </cell>
          <cell r="E197" t="str">
            <v>ИППСП</v>
          </cell>
          <cell r="F197" t="str">
            <v>24-0028</v>
          </cell>
          <cell r="G197">
            <v>36921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21</v>
          </cell>
          <cell r="L197">
            <v>5.25</v>
          </cell>
          <cell r="M197">
            <v>136.5</v>
          </cell>
          <cell r="N197">
            <v>20.12</v>
          </cell>
          <cell r="O197">
            <v>5.08</v>
          </cell>
          <cell r="P197">
            <v>20</v>
          </cell>
          <cell r="Q197">
            <v>5</v>
          </cell>
          <cell r="R197">
            <v>650</v>
          </cell>
          <cell r="S197">
            <v>5</v>
          </cell>
          <cell r="T197">
            <v>20</v>
          </cell>
        </row>
        <row r="198">
          <cell r="C198">
            <v>2431112017</v>
          </cell>
          <cell r="D198">
            <v>5111057546</v>
          </cell>
          <cell r="E198" t="str">
            <v>ИППСП</v>
          </cell>
          <cell r="F198" t="str">
            <v>24-0024</v>
          </cell>
          <cell r="G198">
            <v>36915</v>
          </cell>
          <cell r="H198" t="str">
            <v>Обстоен преглед за установяване на орален статус</v>
          </cell>
          <cell r="I198">
            <v>101</v>
          </cell>
          <cell r="J198">
            <v>12</v>
          </cell>
          <cell r="L198">
            <v>3</v>
          </cell>
          <cell r="M198">
            <v>78</v>
          </cell>
          <cell r="N198">
            <v>17.87</v>
          </cell>
          <cell r="O198">
            <v>7.16</v>
          </cell>
          <cell r="P198">
            <v>19</v>
          </cell>
          <cell r="Q198">
            <v>6</v>
          </cell>
          <cell r="R198">
            <v>650</v>
          </cell>
          <cell r="S198">
            <v>7.13</v>
          </cell>
          <cell r="T198">
            <v>17.87</v>
          </cell>
        </row>
        <row r="199">
          <cell r="C199">
            <v>2431112018</v>
          </cell>
          <cell r="D199">
            <v>5607248751</v>
          </cell>
          <cell r="E199" t="str">
            <v>ИППСП</v>
          </cell>
          <cell r="F199" t="str">
            <v>24-029</v>
          </cell>
          <cell r="G199">
            <v>36915</v>
          </cell>
          <cell r="H199" t="str">
            <v>Обстоен преглед за установяване на орален статус</v>
          </cell>
          <cell r="I199">
            <v>101</v>
          </cell>
          <cell r="J199">
            <v>12</v>
          </cell>
          <cell r="L199">
            <v>3</v>
          </cell>
          <cell r="M199">
            <v>78</v>
          </cell>
          <cell r="N199">
            <v>9.52</v>
          </cell>
          <cell r="O199">
            <v>12.65</v>
          </cell>
          <cell r="P199">
            <v>15</v>
          </cell>
          <cell r="Q199">
            <v>7</v>
          </cell>
          <cell r="R199">
            <v>572</v>
          </cell>
          <cell r="S199">
            <v>12.48</v>
          </cell>
          <cell r="T199">
            <v>9.52</v>
          </cell>
        </row>
        <row r="200">
          <cell r="C200">
            <v>2431112002</v>
          </cell>
          <cell r="D200">
            <v>5202155902</v>
          </cell>
          <cell r="E200" t="str">
            <v>ИППСП</v>
          </cell>
          <cell r="F200" t="str">
            <v>24-017</v>
          </cell>
          <cell r="G200">
            <v>36915</v>
          </cell>
          <cell r="H200" t="str">
            <v>Обстоен преглед за установяване на орален статус</v>
          </cell>
          <cell r="I200">
            <v>101</v>
          </cell>
          <cell r="J200">
            <v>17</v>
          </cell>
          <cell r="L200">
            <v>4.25</v>
          </cell>
          <cell r="M200">
            <v>110.5</v>
          </cell>
          <cell r="N200">
            <v>16.93</v>
          </cell>
          <cell r="O200">
            <v>6.5</v>
          </cell>
          <cell r="P200">
            <v>20</v>
          </cell>
          <cell r="Q200">
            <v>3</v>
          </cell>
          <cell r="R200">
            <v>598</v>
          </cell>
          <cell r="S200">
            <v>6.07</v>
          </cell>
          <cell r="T200">
            <v>16.93</v>
          </cell>
        </row>
        <row r="201">
          <cell r="C201">
            <v>2431112134</v>
          </cell>
          <cell r="D201">
            <v>5407247552</v>
          </cell>
          <cell r="E201" t="str">
            <v>ИППСП</v>
          </cell>
          <cell r="F201" t="str">
            <v>24-0027</v>
          </cell>
          <cell r="G201">
            <v>36915</v>
          </cell>
          <cell r="H201" t="str">
            <v>Обстоен преглед за установяване на орален статус</v>
          </cell>
          <cell r="I201">
            <v>101</v>
          </cell>
          <cell r="J201">
            <v>10</v>
          </cell>
          <cell r="L201">
            <v>2.5</v>
          </cell>
          <cell r="M201">
            <v>65</v>
          </cell>
          <cell r="N201">
            <v>14.17</v>
          </cell>
          <cell r="O201">
            <v>7.91</v>
          </cell>
          <cell r="P201">
            <v>15</v>
          </cell>
          <cell r="Q201">
            <v>7</v>
          </cell>
          <cell r="R201">
            <v>572</v>
          </cell>
          <cell r="S201">
            <v>7.83</v>
          </cell>
          <cell r="T201">
            <v>14.17</v>
          </cell>
        </row>
        <row r="202">
          <cell r="C202">
            <v>2431112071</v>
          </cell>
          <cell r="D202">
            <v>5503287606</v>
          </cell>
          <cell r="E202" t="str">
            <v>ИППСП</v>
          </cell>
          <cell r="F202" t="str">
            <v>24-0405</v>
          </cell>
          <cell r="G202">
            <v>36921</v>
          </cell>
          <cell r="H202" t="str">
            <v>Обстоен преглед за установяване на орален статус</v>
          </cell>
          <cell r="I202">
            <v>101</v>
          </cell>
          <cell r="J202">
            <v>18</v>
          </cell>
          <cell r="L202">
            <v>4.5</v>
          </cell>
          <cell r="M202">
            <v>117</v>
          </cell>
          <cell r="N202">
            <v>18.579999999999998</v>
          </cell>
          <cell r="O202">
            <v>6.45</v>
          </cell>
          <cell r="P202">
            <v>22</v>
          </cell>
          <cell r="Q202">
            <v>3</v>
          </cell>
          <cell r="R202">
            <v>650</v>
          </cell>
          <cell r="S202">
            <v>6.42</v>
          </cell>
          <cell r="T202">
            <v>18.579999999999998</v>
          </cell>
        </row>
        <row r="203">
          <cell r="C203">
            <v>2431112109</v>
          </cell>
          <cell r="D203">
            <v>6012058530</v>
          </cell>
          <cell r="E203" t="str">
            <v>ИППСП</v>
          </cell>
          <cell r="F203" t="str">
            <v>24-0441</v>
          </cell>
          <cell r="G203">
            <v>36923</v>
          </cell>
          <cell r="H203" t="str">
            <v>Обстоен преглед за установяване на орален статус</v>
          </cell>
          <cell r="I203">
            <v>101</v>
          </cell>
          <cell r="J203">
            <v>12</v>
          </cell>
          <cell r="L203">
            <v>3</v>
          </cell>
          <cell r="M203">
            <v>78</v>
          </cell>
          <cell r="N203">
            <v>15.07</v>
          </cell>
          <cell r="O203">
            <v>7.05</v>
          </cell>
          <cell r="P203">
            <v>15</v>
          </cell>
          <cell r="Q203">
            <v>7</v>
          </cell>
          <cell r="R203">
            <v>572</v>
          </cell>
          <cell r="S203">
            <v>7</v>
          </cell>
          <cell r="T203">
            <v>15</v>
          </cell>
        </row>
        <row r="204">
          <cell r="C204">
            <v>2431112128</v>
          </cell>
          <cell r="D204">
            <v>5801187260</v>
          </cell>
          <cell r="E204" t="str">
            <v>ИППСП</v>
          </cell>
          <cell r="F204" t="str">
            <v>24-0496</v>
          </cell>
          <cell r="G204">
            <v>36923</v>
          </cell>
          <cell r="H204" t="str">
            <v>Обстоен преглед за установяване на орален статус</v>
          </cell>
          <cell r="I204">
            <v>101</v>
          </cell>
          <cell r="J204">
            <v>8</v>
          </cell>
          <cell r="L204">
            <v>2</v>
          </cell>
          <cell r="M204">
            <v>52</v>
          </cell>
          <cell r="N204">
            <v>18.96</v>
          </cell>
          <cell r="O204">
            <v>0</v>
          </cell>
          <cell r="P204">
            <v>19</v>
          </cell>
          <cell r="Q204">
            <v>0</v>
          </cell>
          <cell r="R204">
            <v>492.96</v>
          </cell>
          <cell r="S204">
            <v>0</v>
          </cell>
          <cell r="T204">
            <v>18.96</v>
          </cell>
        </row>
        <row r="205">
          <cell r="C205">
            <v>2431112085</v>
          </cell>
          <cell r="D205">
            <v>3406037291</v>
          </cell>
          <cell r="E205" t="str">
            <v>ИППСП</v>
          </cell>
          <cell r="F205" t="str">
            <v>24-0497</v>
          </cell>
          <cell r="G205">
            <v>36923</v>
          </cell>
          <cell r="H205" t="str">
            <v>Обстоен преглед за установяване на орален статус</v>
          </cell>
          <cell r="I205">
            <v>101</v>
          </cell>
          <cell r="J205">
            <v>15</v>
          </cell>
          <cell r="L205">
            <v>3.75</v>
          </cell>
          <cell r="M205">
            <v>97.5</v>
          </cell>
          <cell r="N205">
            <v>19.16</v>
          </cell>
          <cell r="O205">
            <v>0</v>
          </cell>
          <cell r="P205">
            <v>19</v>
          </cell>
          <cell r="Q205">
            <v>0</v>
          </cell>
          <cell r="R205">
            <v>494</v>
          </cell>
          <cell r="S205">
            <v>0</v>
          </cell>
          <cell r="T205">
            <v>19</v>
          </cell>
        </row>
        <row r="206">
          <cell r="C206">
            <v>2431112089</v>
          </cell>
          <cell r="D206">
            <v>5110017615</v>
          </cell>
          <cell r="E206" t="str">
            <v>ИППСП</v>
          </cell>
          <cell r="F206" t="str">
            <v>24-0446</v>
          </cell>
          <cell r="G206">
            <v>36923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7</v>
          </cell>
          <cell r="L206">
            <v>1.75</v>
          </cell>
          <cell r="M206">
            <v>45.5</v>
          </cell>
          <cell r="N206">
            <v>19.59</v>
          </cell>
          <cell r="O206">
            <v>5.59</v>
          </cell>
          <cell r="P206">
            <v>20</v>
          </cell>
          <cell r="Q206">
            <v>5</v>
          </cell>
          <cell r="R206">
            <v>650</v>
          </cell>
          <cell r="S206">
            <v>5.41</v>
          </cell>
          <cell r="T206">
            <v>19.59</v>
          </cell>
        </row>
        <row r="207">
          <cell r="C207">
            <v>2431112035</v>
          </cell>
          <cell r="D207">
            <v>7104287636</v>
          </cell>
          <cell r="E207" t="str">
            <v>ИППСП</v>
          </cell>
          <cell r="F207" t="str">
            <v>24-0222</v>
          </cell>
          <cell r="G207">
            <v>36917</v>
          </cell>
          <cell r="H207" t="str">
            <v>Обстоен преглед за установяване на орален статус</v>
          </cell>
          <cell r="I207">
            <v>101</v>
          </cell>
          <cell r="J207">
            <v>12</v>
          </cell>
          <cell r="L207">
            <v>3</v>
          </cell>
          <cell r="M207">
            <v>78</v>
          </cell>
          <cell r="N207">
            <v>14.62</v>
          </cell>
          <cell r="O207">
            <v>5.41</v>
          </cell>
          <cell r="P207">
            <v>15</v>
          </cell>
          <cell r="Q207">
            <v>5</v>
          </cell>
          <cell r="R207">
            <v>520</v>
          </cell>
          <cell r="S207">
            <v>5.38</v>
          </cell>
          <cell r="T207">
            <v>14.62</v>
          </cell>
        </row>
        <row r="208">
          <cell r="C208">
            <v>2431112030</v>
          </cell>
          <cell r="D208">
            <v>4810267705</v>
          </cell>
          <cell r="E208" t="str">
            <v>ИППСП</v>
          </cell>
          <cell r="F208" t="str">
            <v>24-0155</v>
          </cell>
          <cell r="G208">
            <v>36918</v>
          </cell>
          <cell r="H208" t="str">
            <v>Обстоен преглед за установяване на орален статус</v>
          </cell>
          <cell r="I208">
            <v>101</v>
          </cell>
          <cell r="J208">
            <v>16</v>
          </cell>
          <cell r="L208">
            <v>4</v>
          </cell>
          <cell r="M208">
            <v>104</v>
          </cell>
          <cell r="N208">
            <v>17.07</v>
          </cell>
          <cell r="O208">
            <v>5.03</v>
          </cell>
          <cell r="P208">
            <v>17</v>
          </cell>
          <cell r="Q208">
            <v>5</v>
          </cell>
          <cell r="R208">
            <v>572</v>
          </cell>
          <cell r="S208">
            <v>5</v>
          </cell>
          <cell r="T208">
            <v>17</v>
          </cell>
        </row>
        <row r="209">
          <cell r="C209">
            <v>2431112072</v>
          </cell>
          <cell r="D209">
            <v>5904262612</v>
          </cell>
          <cell r="E209" t="str">
            <v>ИППСП</v>
          </cell>
          <cell r="F209" t="str">
            <v>24-0364</v>
          </cell>
          <cell r="G209">
            <v>36919</v>
          </cell>
          <cell r="H209" t="str">
            <v>Обстоен преглед за установяване на орален статус</v>
          </cell>
          <cell r="I209">
            <v>101</v>
          </cell>
          <cell r="J209">
            <v>14</v>
          </cell>
          <cell r="L209">
            <v>3.5</v>
          </cell>
          <cell r="M209">
            <v>91</v>
          </cell>
          <cell r="N209">
            <v>18.170000000000002</v>
          </cell>
          <cell r="O209">
            <v>7.09</v>
          </cell>
          <cell r="P209">
            <v>18</v>
          </cell>
          <cell r="Q209">
            <v>7</v>
          </cell>
          <cell r="R209">
            <v>650</v>
          </cell>
          <cell r="S209">
            <v>7</v>
          </cell>
          <cell r="T209">
            <v>18</v>
          </cell>
        </row>
        <row r="210">
          <cell r="C210">
            <v>2431112009</v>
          </cell>
          <cell r="D210">
            <v>6801107591</v>
          </cell>
          <cell r="E210" t="str">
            <v>ИППСП</v>
          </cell>
          <cell r="F210" t="str">
            <v>24-0158</v>
          </cell>
          <cell r="G210">
            <v>36917</v>
          </cell>
          <cell r="H210" t="str">
            <v>Обстоен преглед за установяване на орален статус</v>
          </cell>
          <cell r="I210">
            <v>101</v>
          </cell>
          <cell r="J210">
            <v>7</v>
          </cell>
          <cell r="L210">
            <v>1.75</v>
          </cell>
          <cell r="M210">
            <v>45.5</v>
          </cell>
          <cell r="N210">
            <v>11.59</v>
          </cell>
          <cell r="O210">
            <v>9.5</v>
          </cell>
          <cell r="P210">
            <v>15</v>
          </cell>
          <cell r="Q210">
            <v>6</v>
          </cell>
          <cell r="R210">
            <v>546</v>
          </cell>
          <cell r="S210">
            <v>9.41</v>
          </cell>
          <cell r="T210">
            <v>11.59</v>
          </cell>
        </row>
        <row r="211">
          <cell r="C211">
            <v>2431112149</v>
          </cell>
          <cell r="D211">
            <v>6008257594</v>
          </cell>
          <cell r="E211" t="str">
            <v>ИППСП</v>
          </cell>
          <cell r="F211" t="str">
            <v>24-0213</v>
          </cell>
          <cell r="G211">
            <v>36917</v>
          </cell>
          <cell r="H211" t="str">
            <v>Обстоен преглед за установяване на орален статус</v>
          </cell>
          <cell r="I211">
            <v>101</v>
          </cell>
          <cell r="J211">
            <v>9</v>
          </cell>
          <cell r="L211">
            <v>2.25</v>
          </cell>
          <cell r="M211">
            <v>58.5</v>
          </cell>
          <cell r="N211">
            <v>10.42</v>
          </cell>
          <cell r="O211">
            <v>7.62</v>
          </cell>
          <cell r="P211">
            <v>15</v>
          </cell>
          <cell r="Q211">
            <v>3</v>
          </cell>
          <cell r="R211">
            <v>468</v>
          </cell>
          <cell r="S211">
            <v>7.58</v>
          </cell>
          <cell r="T211">
            <v>10.42</v>
          </cell>
        </row>
        <row r="212">
          <cell r="C212">
            <v>2431112105</v>
          </cell>
          <cell r="D212">
            <v>6903307627</v>
          </cell>
          <cell r="E212" t="str">
            <v>ИППСП</v>
          </cell>
          <cell r="F212" t="str">
            <v>24-0164</v>
          </cell>
          <cell r="G212">
            <v>36917</v>
          </cell>
          <cell r="H212" t="str">
            <v>Обстоен преглед за установяване на орален статус</v>
          </cell>
          <cell r="I212">
            <v>101</v>
          </cell>
          <cell r="J212">
            <v>27</v>
          </cell>
          <cell r="L212">
            <v>6.75</v>
          </cell>
          <cell r="M212">
            <v>175.5</v>
          </cell>
          <cell r="N212">
            <v>21.23</v>
          </cell>
          <cell r="O212">
            <v>2.35</v>
          </cell>
          <cell r="P212">
            <v>20</v>
          </cell>
          <cell r="Q212">
            <v>2</v>
          </cell>
          <cell r="R212">
            <v>572</v>
          </cell>
          <cell r="S212">
            <v>2</v>
          </cell>
          <cell r="T212">
            <v>20</v>
          </cell>
        </row>
        <row r="213">
          <cell r="C213">
            <v>2431112036</v>
          </cell>
          <cell r="D213">
            <v>6901237618</v>
          </cell>
          <cell r="E213" t="str">
            <v>ИППСП</v>
          </cell>
          <cell r="F213" t="str">
            <v>14-0189</v>
          </cell>
          <cell r="G213">
            <v>36913</v>
          </cell>
          <cell r="H213" t="str">
            <v>Обстоен преглед за установяване на орален статус</v>
          </cell>
          <cell r="I213">
            <v>101</v>
          </cell>
          <cell r="J213">
            <v>29</v>
          </cell>
          <cell r="L213">
            <v>7.25</v>
          </cell>
          <cell r="M213">
            <v>188.5</v>
          </cell>
          <cell r="N213">
            <v>20.02</v>
          </cell>
          <cell r="O213">
            <v>5.05</v>
          </cell>
          <cell r="P213">
            <v>20</v>
          </cell>
          <cell r="Q213">
            <v>5</v>
          </cell>
          <cell r="R213">
            <v>650</v>
          </cell>
          <cell r="S213">
            <v>5</v>
          </cell>
          <cell r="T213">
            <v>20</v>
          </cell>
        </row>
        <row r="214">
          <cell r="C214">
            <v>2431112057</v>
          </cell>
          <cell r="D214">
            <v>5302167614</v>
          </cell>
          <cell r="E214" t="str">
            <v>ИППСП</v>
          </cell>
          <cell r="F214" t="str">
            <v>24-0012</v>
          </cell>
          <cell r="G214">
            <v>36914</v>
          </cell>
          <cell r="H214" t="str">
            <v>Обстоен преглед за установяване на орален статус</v>
          </cell>
          <cell r="I214">
            <v>101</v>
          </cell>
          <cell r="J214">
            <v>21</v>
          </cell>
          <cell r="L214">
            <v>5.25</v>
          </cell>
          <cell r="M214">
            <v>136.5</v>
          </cell>
          <cell r="N214">
            <v>19.38</v>
          </cell>
          <cell r="O214">
            <v>5.67</v>
          </cell>
          <cell r="P214">
            <v>20</v>
          </cell>
          <cell r="Q214">
            <v>5</v>
          </cell>
          <cell r="R214">
            <v>650</v>
          </cell>
          <cell r="S214">
            <v>5.62</v>
          </cell>
          <cell r="T214">
            <v>19.38</v>
          </cell>
        </row>
        <row r="215">
          <cell r="C215">
            <v>2431112162</v>
          </cell>
          <cell r="D215" t="str">
            <v>7404137616</v>
          </cell>
          <cell r="E215" t="str">
            <v>ИППСП</v>
          </cell>
          <cell r="F215" t="str">
            <v>24-014</v>
          </cell>
          <cell r="G215">
            <v>36915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3</v>
          </cell>
          <cell r="L215">
            <v>0.75</v>
          </cell>
          <cell r="M215">
            <v>19.5</v>
          </cell>
          <cell r="N215">
            <v>15.05</v>
          </cell>
          <cell r="O215">
            <v>0</v>
          </cell>
          <cell r="P215">
            <v>15</v>
          </cell>
          <cell r="Q215">
            <v>0</v>
          </cell>
          <cell r="R215">
            <v>390</v>
          </cell>
          <cell r="S215">
            <v>0</v>
          </cell>
          <cell r="T215">
            <v>15</v>
          </cell>
        </row>
        <row r="216">
          <cell r="C216">
            <v>2431112113</v>
          </cell>
          <cell r="D216">
            <v>5611267561</v>
          </cell>
          <cell r="E216" t="str">
            <v>ИППСП</v>
          </cell>
          <cell r="F216" t="str">
            <v>24-0018</v>
          </cell>
          <cell r="G216">
            <v>36915</v>
          </cell>
          <cell r="H216" t="str">
            <v>Обстоен преглед за установяване на орален статус</v>
          </cell>
          <cell r="I216">
            <v>101</v>
          </cell>
          <cell r="J216">
            <v>39</v>
          </cell>
          <cell r="L216">
            <v>9.75</v>
          </cell>
          <cell r="M216">
            <v>253.5</v>
          </cell>
          <cell r="N216">
            <v>30.09</v>
          </cell>
          <cell r="O216">
            <v>5.12</v>
          </cell>
          <cell r="P216">
            <v>30</v>
          </cell>
          <cell r="Q216">
            <v>5</v>
          </cell>
          <cell r="R216">
            <v>910</v>
          </cell>
          <cell r="S216">
            <v>5</v>
          </cell>
          <cell r="T216">
            <v>30</v>
          </cell>
        </row>
        <row r="217">
          <cell r="C217">
            <v>2431112146</v>
          </cell>
          <cell r="D217">
            <v>6502277610</v>
          </cell>
          <cell r="E217" t="str">
            <v>ИППСП</v>
          </cell>
          <cell r="F217" t="str">
            <v>24-0369</v>
          </cell>
          <cell r="G217">
            <v>36919</v>
          </cell>
          <cell r="H217" t="str">
            <v>Обстоен преглед за установяване на орален статус</v>
          </cell>
          <cell r="I217">
            <v>101</v>
          </cell>
          <cell r="J217">
            <v>7</v>
          </cell>
          <cell r="L217">
            <v>1.75</v>
          </cell>
          <cell r="M217">
            <v>45.5</v>
          </cell>
          <cell r="N217">
            <v>12.37</v>
          </cell>
          <cell r="O217">
            <v>9.74</v>
          </cell>
          <cell r="P217">
            <v>15</v>
          </cell>
          <cell r="Q217">
            <v>7</v>
          </cell>
          <cell r="R217">
            <v>572</v>
          </cell>
          <cell r="S217">
            <v>9.6300000000000008</v>
          </cell>
          <cell r="T217">
            <v>12.37</v>
          </cell>
        </row>
        <row r="218">
          <cell r="C218">
            <v>2431112039</v>
          </cell>
          <cell r="D218">
            <v>5203107560</v>
          </cell>
          <cell r="E218" t="str">
            <v>ИППСП</v>
          </cell>
          <cell r="F218" t="str">
            <v>24-0215</v>
          </cell>
          <cell r="G218">
            <v>36917</v>
          </cell>
          <cell r="H218" t="str">
            <v>Обстоен преглед за установяване на орален статус</v>
          </cell>
          <cell r="I218">
            <v>101</v>
          </cell>
          <cell r="J218">
            <v>7</v>
          </cell>
          <cell r="L218">
            <v>1.75</v>
          </cell>
          <cell r="M218">
            <v>45.5</v>
          </cell>
          <cell r="N218">
            <v>7.82</v>
          </cell>
          <cell r="O218">
            <v>2.17</v>
          </cell>
          <cell r="P218">
            <v>9</v>
          </cell>
          <cell r="Q218">
            <v>1</v>
          </cell>
          <cell r="R218">
            <v>259.74</v>
          </cell>
          <cell r="S218">
            <v>2.17</v>
          </cell>
          <cell r="T218">
            <v>7.82</v>
          </cell>
        </row>
        <row r="219">
          <cell r="C219">
            <v>2431112062</v>
          </cell>
          <cell r="D219">
            <v>5702117650</v>
          </cell>
          <cell r="E219" t="str">
            <v>ИППСП</v>
          </cell>
          <cell r="F219" t="str">
            <v>24-0225</v>
          </cell>
          <cell r="G219">
            <v>36917</v>
          </cell>
          <cell r="H219" t="str">
            <v>Обстоен преглед за установяване на орален статус</v>
          </cell>
          <cell r="I219">
            <v>101</v>
          </cell>
          <cell r="J219">
            <v>14</v>
          </cell>
          <cell r="L219">
            <v>3.5</v>
          </cell>
          <cell r="M219">
            <v>91</v>
          </cell>
          <cell r="N219">
            <v>12.7</v>
          </cell>
          <cell r="O219">
            <v>12.37</v>
          </cell>
          <cell r="P219">
            <v>18</v>
          </cell>
          <cell r="Q219">
            <v>7</v>
          </cell>
          <cell r="R219">
            <v>650</v>
          </cell>
          <cell r="S219">
            <v>12.3</v>
          </cell>
          <cell r="T219">
            <v>12.7</v>
          </cell>
        </row>
        <row r="220">
          <cell r="C220">
            <v>2431112098</v>
          </cell>
          <cell r="D220">
            <v>5701287610</v>
          </cell>
          <cell r="E220" t="str">
            <v>ИППСП</v>
          </cell>
          <cell r="F220" t="str">
            <v>24-0498</v>
          </cell>
          <cell r="G220">
            <v>36923</v>
          </cell>
          <cell r="H220" t="str">
            <v>Обстоен преглед за установяване на орален статус</v>
          </cell>
          <cell r="I220">
            <v>101</v>
          </cell>
          <cell r="J220">
            <v>17</v>
          </cell>
          <cell r="L220">
            <v>4.25</v>
          </cell>
          <cell r="M220">
            <v>110.5</v>
          </cell>
          <cell r="N220">
            <v>20.059999999999999</v>
          </cell>
          <cell r="O220">
            <v>4</v>
          </cell>
          <cell r="P220">
            <v>20</v>
          </cell>
          <cell r="Q220">
            <v>4</v>
          </cell>
          <cell r="R220">
            <v>624</v>
          </cell>
          <cell r="S220">
            <v>4</v>
          </cell>
          <cell r="T220">
            <v>20</v>
          </cell>
        </row>
        <row r="221">
          <cell r="C221">
            <v>2431112061</v>
          </cell>
          <cell r="D221">
            <v>5810285790</v>
          </cell>
          <cell r="E221" t="str">
            <v>ИППСП</v>
          </cell>
          <cell r="F221" t="str">
            <v>24-0445</v>
          </cell>
          <cell r="G221">
            <v>36923</v>
          </cell>
          <cell r="H221" t="str">
            <v>Обстоен преглед за установяване на орален статус</v>
          </cell>
          <cell r="I221">
            <v>101</v>
          </cell>
          <cell r="J221">
            <v>13</v>
          </cell>
          <cell r="L221">
            <v>3.25</v>
          </cell>
          <cell r="M221">
            <v>84.5</v>
          </cell>
          <cell r="N221">
            <v>14.65</v>
          </cell>
          <cell r="O221">
            <v>11.63</v>
          </cell>
          <cell r="P221">
            <v>20</v>
          </cell>
          <cell r="Q221">
            <v>5</v>
          </cell>
          <cell r="R221">
            <v>650</v>
          </cell>
          <cell r="S221">
            <v>10.35</v>
          </cell>
          <cell r="T221">
            <v>14.65</v>
          </cell>
        </row>
        <row r="222">
          <cell r="C222">
            <v>2431112013</v>
          </cell>
          <cell r="D222">
            <v>5708317531</v>
          </cell>
          <cell r="E222" t="str">
            <v>ИППСП</v>
          </cell>
          <cell r="F222" t="str">
            <v>24-0546</v>
          </cell>
          <cell r="G222">
            <v>36923</v>
          </cell>
          <cell r="H222" t="str">
            <v>Обстоен преглед за установяване на орален статус</v>
          </cell>
          <cell r="I222">
            <v>101</v>
          </cell>
          <cell r="L222">
            <v>0</v>
          </cell>
          <cell r="M222">
            <v>0</v>
          </cell>
          <cell r="N222">
            <v>1.87</v>
          </cell>
          <cell r="O222">
            <v>20.22</v>
          </cell>
          <cell r="P222">
            <v>15</v>
          </cell>
          <cell r="Q222">
            <v>7</v>
          </cell>
          <cell r="R222">
            <v>572</v>
          </cell>
          <cell r="S222">
            <v>20.13</v>
          </cell>
          <cell r="T222">
            <v>1.87</v>
          </cell>
        </row>
        <row r="223">
          <cell r="C223">
            <v>2431112063</v>
          </cell>
          <cell r="D223">
            <v>5901275895</v>
          </cell>
          <cell r="E223" t="str">
            <v>ИППСП</v>
          </cell>
          <cell r="F223" t="str">
            <v>24-0435</v>
          </cell>
          <cell r="G223">
            <v>36923</v>
          </cell>
          <cell r="H223" t="str">
            <v>Обстоен преглед за установяване на орален статус</v>
          </cell>
          <cell r="I223">
            <v>101</v>
          </cell>
          <cell r="J223">
            <v>18</v>
          </cell>
          <cell r="L223">
            <v>4.5</v>
          </cell>
          <cell r="M223">
            <v>117</v>
          </cell>
          <cell r="N223">
            <v>20.02</v>
          </cell>
          <cell r="O223">
            <v>5.07</v>
          </cell>
          <cell r="P223">
            <v>20</v>
          </cell>
          <cell r="Q223">
            <v>5</v>
          </cell>
          <cell r="R223">
            <v>650</v>
          </cell>
          <cell r="S223">
            <v>5</v>
          </cell>
          <cell r="T223">
            <v>20</v>
          </cell>
        </row>
        <row r="224">
          <cell r="C224">
            <v>2431112154</v>
          </cell>
          <cell r="D224" t="str">
            <v>5703087740</v>
          </cell>
          <cell r="E224" t="str">
            <v>ИППСП</v>
          </cell>
          <cell r="F224" t="str">
            <v>24-0337</v>
          </cell>
          <cell r="G224">
            <v>36923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7</v>
          </cell>
          <cell r="L224">
            <v>1.75</v>
          </cell>
          <cell r="M224">
            <v>45.5</v>
          </cell>
          <cell r="N224">
            <v>10.29</v>
          </cell>
          <cell r="O224">
            <v>5.05</v>
          </cell>
          <cell r="P224">
            <v>10</v>
          </cell>
          <cell r="Q224">
            <v>5</v>
          </cell>
          <cell r="R224">
            <v>390</v>
          </cell>
          <cell r="S224">
            <v>5</v>
          </cell>
          <cell r="T224">
            <v>10</v>
          </cell>
        </row>
        <row r="225">
          <cell r="C225">
            <v>2431112086</v>
          </cell>
          <cell r="D225">
            <v>6211147687</v>
          </cell>
          <cell r="E225" t="str">
            <v>ИППСП</v>
          </cell>
          <cell r="F225" t="str">
            <v>24-0458</v>
          </cell>
          <cell r="G225">
            <v>36923</v>
          </cell>
          <cell r="H225" t="str">
            <v>Обстоен преглед за установяване на орален статус</v>
          </cell>
          <cell r="I225">
            <v>101</v>
          </cell>
          <cell r="J225">
            <v>5</v>
          </cell>
          <cell r="L225">
            <v>1.25</v>
          </cell>
          <cell r="M225">
            <v>32.5</v>
          </cell>
          <cell r="N225">
            <v>20.13</v>
          </cell>
          <cell r="O225">
            <v>0</v>
          </cell>
          <cell r="P225">
            <v>20</v>
          </cell>
          <cell r="Q225">
            <v>0</v>
          </cell>
          <cell r="R225">
            <v>520</v>
          </cell>
          <cell r="S225">
            <v>0</v>
          </cell>
          <cell r="T225">
            <v>20</v>
          </cell>
        </row>
        <row r="226">
          <cell r="C226">
            <v>2431112026</v>
          </cell>
          <cell r="D226">
            <v>6004137667</v>
          </cell>
          <cell r="E226" t="str">
            <v>ИППСП</v>
          </cell>
          <cell r="F226" t="str">
            <v>24-0257</v>
          </cell>
          <cell r="G226">
            <v>36923</v>
          </cell>
          <cell r="H226" t="str">
            <v>Обстоен преглед за установяване на орален статус</v>
          </cell>
          <cell r="I226">
            <v>101</v>
          </cell>
          <cell r="J226">
            <v>7</v>
          </cell>
          <cell r="L226">
            <v>1.75</v>
          </cell>
          <cell r="M226">
            <v>45.5</v>
          </cell>
          <cell r="N226">
            <v>14.61</v>
          </cell>
          <cell r="O226">
            <v>10.71</v>
          </cell>
          <cell r="P226">
            <v>20</v>
          </cell>
          <cell r="Q226">
            <v>5</v>
          </cell>
          <cell r="R226">
            <v>650</v>
          </cell>
          <cell r="S226">
            <v>10.39</v>
          </cell>
          <cell r="T226">
            <v>14.61</v>
          </cell>
        </row>
        <row r="227">
          <cell r="C227">
            <v>2431112005</v>
          </cell>
          <cell r="D227">
            <v>7402017566</v>
          </cell>
          <cell r="E227" t="str">
            <v>ИППСП</v>
          </cell>
          <cell r="F227" t="str">
            <v>24-0374</v>
          </cell>
          <cell r="G227">
            <v>36923</v>
          </cell>
          <cell r="H227" t="str">
            <v>Обстоен преглед за установяване на орален статус</v>
          </cell>
          <cell r="I227">
            <v>101</v>
          </cell>
          <cell r="J227">
            <v>7</v>
          </cell>
          <cell r="L227">
            <v>1.75</v>
          </cell>
          <cell r="M227">
            <v>45.5</v>
          </cell>
          <cell r="N227">
            <v>8.9</v>
          </cell>
          <cell r="O227">
            <v>9.83</v>
          </cell>
          <cell r="P227">
            <v>20</v>
          </cell>
          <cell r="Q227">
            <v>5</v>
          </cell>
          <cell r="R227">
            <v>486.98</v>
          </cell>
          <cell r="S227">
            <v>9.83</v>
          </cell>
          <cell r="T227">
            <v>8.9</v>
          </cell>
        </row>
        <row r="228">
          <cell r="C228">
            <v>2431112011</v>
          </cell>
          <cell r="D228">
            <v>5107157680</v>
          </cell>
          <cell r="E228" t="str">
            <v>ИППСП</v>
          </cell>
          <cell r="F228" t="str">
            <v>24-0375</v>
          </cell>
          <cell r="G228">
            <v>36923</v>
          </cell>
          <cell r="H228" t="str">
            <v>Обстоен преглед за установяване на орален статус</v>
          </cell>
          <cell r="I228">
            <v>101</v>
          </cell>
          <cell r="J228">
            <v>11</v>
          </cell>
          <cell r="L228">
            <v>2.75</v>
          </cell>
          <cell r="M228">
            <v>71.5</v>
          </cell>
          <cell r="N228">
            <v>11.73</v>
          </cell>
          <cell r="O228">
            <v>13.04</v>
          </cell>
          <cell r="P228">
            <v>20</v>
          </cell>
          <cell r="Q228">
            <v>5</v>
          </cell>
          <cell r="R228">
            <v>644.02</v>
          </cell>
          <cell r="S228">
            <v>13.04</v>
          </cell>
          <cell r="T228">
            <v>11.73</v>
          </cell>
        </row>
        <row r="229">
          <cell r="C229">
            <v>2431112138</v>
          </cell>
          <cell r="D229">
            <v>6002183616</v>
          </cell>
          <cell r="E229" t="str">
            <v>ИППСП</v>
          </cell>
          <cell r="F229" t="str">
            <v>24-0438</v>
          </cell>
          <cell r="G229">
            <v>36923</v>
          </cell>
          <cell r="H229" t="str">
            <v>Обстоен преглед за установяване на орален статус</v>
          </cell>
          <cell r="I229">
            <v>101</v>
          </cell>
          <cell r="J229">
            <v>13</v>
          </cell>
          <cell r="L229">
            <v>3.25</v>
          </cell>
          <cell r="M229">
            <v>84.5</v>
          </cell>
          <cell r="N229">
            <v>12.78</v>
          </cell>
          <cell r="O229">
            <v>9.32</v>
          </cell>
          <cell r="P229">
            <v>15</v>
          </cell>
          <cell r="Q229">
            <v>7</v>
          </cell>
          <cell r="R229">
            <v>572</v>
          </cell>
          <cell r="S229">
            <v>9.2200000000000006</v>
          </cell>
          <cell r="T229">
            <v>12.78</v>
          </cell>
        </row>
        <row r="230">
          <cell r="C230">
            <v>2431112022</v>
          </cell>
          <cell r="D230">
            <v>6109237678</v>
          </cell>
          <cell r="E230" t="str">
            <v>ИППСП</v>
          </cell>
          <cell r="F230" t="str">
            <v>24-0437</v>
          </cell>
          <cell r="G230">
            <v>36923</v>
          </cell>
          <cell r="H230" t="str">
            <v>Обстоен преглед за установяване на орален статус</v>
          </cell>
          <cell r="I230">
            <v>101</v>
          </cell>
          <cell r="J230">
            <v>5</v>
          </cell>
          <cell r="L230">
            <v>1.25</v>
          </cell>
          <cell r="M230">
            <v>32.5</v>
          </cell>
          <cell r="N230">
            <v>13.09</v>
          </cell>
          <cell r="O230">
            <v>9.02</v>
          </cell>
          <cell r="P230">
            <v>15</v>
          </cell>
          <cell r="Q230">
            <v>7</v>
          </cell>
          <cell r="R230">
            <v>572</v>
          </cell>
          <cell r="S230">
            <v>8.91</v>
          </cell>
          <cell r="T230">
            <v>13.09</v>
          </cell>
        </row>
        <row r="231">
          <cell r="C231">
            <v>2431112158</v>
          </cell>
          <cell r="D231">
            <v>6211147624</v>
          </cell>
          <cell r="E231" t="str">
            <v>ИППСП</v>
          </cell>
          <cell r="F231" t="str">
            <v>24-0552</v>
          </cell>
          <cell r="G231">
            <v>36924</v>
          </cell>
          <cell r="H231" t="str">
            <v>Обстоен преглед за установяване на орален статус</v>
          </cell>
          <cell r="I231">
            <v>101</v>
          </cell>
          <cell r="J231">
            <v>12</v>
          </cell>
          <cell r="L231">
            <v>3</v>
          </cell>
          <cell r="M231">
            <v>78</v>
          </cell>
          <cell r="N231">
            <v>13.2</v>
          </cell>
          <cell r="O231">
            <v>7.8</v>
          </cell>
          <cell r="P231">
            <v>13</v>
          </cell>
          <cell r="Q231">
            <v>7</v>
          </cell>
          <cell r="R231">
            <v>520</v>
          </cell>
          <cell r="S231">
            <v>7</v>
          </cell>
          <cell r="T231">
            <v>13</v>
          </cell>
        </row>
        <row r="232">
          <cell r="C232">
            <v>2431112068</v>
          </cell>
          <cell r="D232">
            <v>5303087621</v>
          </cell>
          <cell r="E232" t="str">
            <v>ИППСП</v>
          </cell>
          <cell r="F232" t="str">
            <v>24-0525</v>
          </cell>
          <cell r="G232">
            <v>36924</v>
          </cell>
          <cell r="H232" t="str">
            <v>Обстоен преглед за установяване на орален статус</v>
          </cell>
          <cell r="I232">
            <v>101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18</v>
          </cell>
          <cell r="Q232">
            <v>7</v>
          </cell>
          <cell r="R232">
            <v>0</v>
          </cell>
          <cell r="S232">
            <v>0</v>
          </cell>
          <cell r="T232">
            <v>0</v>
          </cell>
        </row>
        <row r="233">
          <cell r="C233">
            <v>2431112108</v>
          </cell>
          <cell r="D233">
            <v>6311298537</v>
          </cell>
          <cell r="E233" t="str">
            <v>ИППСП</v>
          </cell>
          <cell r="F233" t="str">
            <v>24-0575</v>
          </cell>
          <cell r="G233">
            <v>36924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12</v>
          </cell>
          <cell r="L233">
            <v>3</v>
          </cell>
          <cell r="M233">
            <v>78</v>
          </cell>
          <cell r="N233">
            <v>14.5</v>
          </cell>
          <cell r="O233">
            <v>7.57</v>
          </cell>
          <cell r="P233">
            <v>15</v>
          </cell>
          <cell r="Q233">
            <v>7</v>
          </cell>
          <cell r="R233">
            <v>572</v>
          </cell>
          <cell r="S233">
            <v>7.5</v>
          </cell>
          <cell r="T233">
            <v>14.5</v>
          </cell>
        </row>
        <row r="234">
          <cell r="C234">
            <v>2431112077</v>
          </cell>
          <cell r="D234">
            <v>5411117630</v>
          </cell>
          <cell r="E234" t="str">
            <v>ИППСП</v>
          </cell>
          <cell r="F234" t="str">
            <v>24-0595</v>
          </cell>
          <cell r="G234">
            <v>36924</v>
          </cell>
          <cell r="H234" t="str">
            <v>Обстоен преглед за установяване на орален статус</v>
          </cell>
          <cell r="I234">
            <v>101</v>
          </cell>
          <cell r="J234">
            <v>14</v>
          </cell>
          <cell r="L234">
            <v>3.5</v>
          </cell>
          <cell r="M234">
            <v>91</v>
          </cell>
          <cell r="N234">
            <v>20.03</v>
          </cell>
          <cell r="O234">
            <v>5.16</v>
          </cell>
          <cell r="P234">
            <v>20</v>
          </cell>
          <cell r="Q234">
            <v>5</v>
          </cell>
          <cell r="R234">
            <v>650</v>
          </cell>
          <cell r="S234">
            <v>5</v>
          </cell>
          <cell r="T234">
            <v>20</v>
          </cell>
        </row>
        <row r="235">
          <cell r="C235">
            <v>2431112058</v>
          </cell>
          <cell r="D235">
            <v>7407017553</v>
          </cell>
          <cell r="E235" t="str">
            <v>ИППСП</v>
          </cell>
          <cell r="F235" t="str">
            <v>24-0507</v>
          </cell>
          <cell r="G235">
            <v>36924</v>
          </cell>
          <cell r="H235" t="str">
            <v>Обстоен преглед за установяване на орален статус</v>
          </cell>
          <cell r="I235">
            <v>101</v>
          </cell>
          <cell r="J235">
            <v>16</v>
          </cell>
          <cell r="L235">
            <v>4</v>
          </cell>
          <cell r="M235">
            <v>104</v>
          </cell>
          <cell r="N235">
            <v>16.989999999999998</v>
          </cell>
          <cell r="O235">
            <v>5.84</v>
          </cell>
          <cell r="P235">
            <v>17</v>
          </cell>
          <cell r="Q235">
            <v>7</v>
          </cell>
          <cell r="R235">
            <v>593.58000000000004</v>
          </cell>
          <cell r="S235">
            <v>5.84</v>
          </cell>
          <cell r="T235">
            <v>16.989999999999998</v>
          </cell>
        </row>
        <row r="236">
          <cell r="C236">
            <v>2431112064</v>
          </cell>
          <cell r="D236">
            <v>5305137655</v>
          </cell>
          <cell r="E236" t="str">
            <v>ИППСП</v>
          </cell>
          <cell r="F236" t="str">
            <v>24-0611</v>
          </cell>
          <cell r="G236">
            <v>36924</v>
          </cell>
          <cell r="H236" t="str">
            <v>Обстоен преглед за установяване на орален статус</v>
          </cell>
          <cell r="I236">
            <v>101</v>
          </cell>
          <cell r="J236">
            <v>12</v>
          </cell>
          <cell r="L236">
            <v>3</v>
          </cell>
          <cell r="M236">
            <v>78</v>
          </cell>
          <cell r="N236">
            <v>15.08</v>
          </cell>
          <cell r="O236">
            <v>7.01</v>
          </cell>
          <cell r="P236">
            <v>15</v>
          </cell>
          <cell r="Q236">
            <v>7</v>
          </cell>
          <cell r="R236">
            <v>572</v>
          </cell>
          <cell r="S236">
            <v>7</v>
          </cell>
          <cell r="T236">
            <v>15</v>
          </cell>
        </row>
        <row r="237">
          <cell r="C237">
            <v>2431112075</v>
          </cell>
          <cell r="D237">
            <v>6402177602</v>
          </cell>
          <cell r="E237" t="str">
            <v>ИППСП</v>
          </cell>
          <cell r="F237" t="str">
            <v>24-0571</v>
          </cell>
          <cell r="G237">
            <v>36924</v>
          </cell>
          <cell r="H237" t="str">
            <v>Обстоен преглед за установяване на орален статус</v>
          </cell>
          <cell r="I237">
            <v>101</v>
          </cell>
          <cell r="J237">
            <v>14</v>
          </cell>
          <cell r="L237">
            <v>3.5</v>
          </cell>
          <cell r="M237">
            <v>91</v>
          </cell>
          <cell r="N237">
            <v>17.010000000000002</v>
          </cell>
          <cell r="O237">
            <v>7.05</v>
          </cell>
          <cell r="P237">
            <v>17</v>
          </cell>
          <cell r="Q237">
            <v>7</v>
          </cell>
          <cell r="R237">
            <v>624</v>
          </cell>
          <cell r="S237">
            <v>7</v>
          </cell>
          <cell r="T237">
            <v>17</v>
          </cell>
        </row>
        <row r="238">
          <cell r="C238">
            <v>2431112131</v>
          </cell>
          <cell r="D238">
            <v>5706297631</v>
          </cell>
          <cell r="E238" t="str">
            <v>ИППСП</v>
          </cell>
          <cell r="F238" t="str">
            <v>24-0574</v>
          </cell>
          <cell r="G238">
            <v>36924</v>
          </cell>
          <cell r="H238" t="str">
            <v>Обстоен преглед за установяване на орален статус</v>
          </cell>
          <cell r="I238">
            <v>101</v>
          </cell>
          <cell r="J238">
            <v>1</v>
          </cell>
          <cell r="L238">
            <v>0.25</v>
          </cell>
          <cell r="M238">
            <v>6.5</v>
          </cell>
          <cell r="N238">
            <v>11.32</v>
          </cell>
          <cell r="O238">
            <v>9.0399999999999991</v>
          </cell>
          <cell r="P238">
            <v>14</v>
          </cell>
          <cell r="Q238">
            <v>6</v>
          </cell>
          <cell r="R238">
            <v>520</v>
          </cell>
          <cell r="S238">
            <v>8.68</v>
          </cell>
          <cell r="T238">
            <v>11.32</v>
          </cell>
        </row>
        <row r="239">
          <cell r="C239">
            <v>2431112124</v>
          </cell>
          <cell r="D239">
            <v>5104197591</v>
          </cell>
          <cell r="E239" t="str">
            <v>ИППСП</v>
          </cell>
          <cell r="F239" t="str">
            <v>24-0573</v>
          </cell>
          <cell r="G239">
            <v>36924</v>
          </cell>
          <cell r="H239" t="str">
            <v>Обстоен преглед за установяване на орален статус</v>
          </cell>
          <cell r="I239">
            <v>101</v>
          </cell>
          <cell r="J239">
            <v>15</v>
          </cell>
          <cell r="L239">
            <v>3.75</v>
          </cell>
          <cell r="M239">
            <v>97.5</v>
          </cell>
          <cell r="N239">
            <v>14.8</v>
          </cell>
          <cell r="O239">
            <v>4.9800000000000004</v>
          </cell>
          <cell r="P239">
            <v>15</v>
          </cell>
          <cell r="Q239">
            <v>5</v>
          </cell>
          <cell r="R239">
            <v>514.28</v>
          </cell>
          <cell r="S239">
            <v>4.9800000000000004</v>
          </cell>
          <cell r="T239">
            <v>14.8</v>
          </cell>
        </row>
        <row r="240">
          <cell r="C240">
            <v>2431112121</v>
          </cell>
          <cell r="D240">
            <v>5108125970</v>
          </cell>
          <cell r="E240" t="str">
            <v>ИППСП</v>
          </cell>
          <cell r="F240" t="str">
            <v>24-0587</v>
          </cell>
          <cell r="G240">
            <v>36924</v>
          </cell>
          <cell r="H240" t="str">
            <v>Обстоен преглед за установяване на орален статус</v>
          </cell>
          <cell r="I240">
            <v>101</v>
          </cell>
          <cell r="J240">
            <v>14</v>
          </cell>
          <cell r="L240">
            <v>3.5</v>
          </cell>
          <cell r="M240">
            <v>91</v>
          </cell>
          <cell r="N240">
            <v>11.95</v>
          </cell>
          <cell r="O240">
            <v>10.11</v>
          </cell>
          <cell r="P240">
            <v>20</v>
          </cell>
          <cell r="Q240">
            <v>2</v>
          </cell>
          <cell r="R240">
            <v>572</v>
          </cell>
          <cell r="S240">
            <v>10.050000000000001</v>
          </cell>
          <cell r="T240">
            <v>11.95</v>
          </cell>
        </row>
        <row r="241">
          <cell r="C241">
            <v>2431112096</v>
          </cell>
          <cell r="D241">
            <v>7203287569</v>
          </cell>
          <cell r="E241" t="str">
            <v>ИППСП</v>
          </cell>
          <cell r="F241" t="str">
            <v>24-0275</v>
          </cell>
          <cell r="G241">
            <v>36924</v>
          </cell>
          <cell r="H241" t="str">
            <v>Обстоен преглед за установяване на орален статус</v>
          </cell>
          <cell r="I241">
            <v>101</v>
          </cell>
          <cell r="J241">
            <v>9</v>
          </cell>
          <cell r="L241">
            <v>2.25</v>
          </cell>
          <cell r="M241">
            <v>58.5</v>
          </cell>
          <cell r="N241">
            <v>7.25</v>
          </cell>
          <cell r="O241">
            <v>17.79</v>
          </cell>
          <cell r="P241">
            <v>18</v>
          </cell>
          <cell r="Q241">
            <v>7</v>
          </cell>
          <cell r="R241">
            <v>650</v>
          </cell>
          <cell r="S241">
            <v>17.75</v>
          </cell>
          <cell r="T241">
            <v>7.25</v>
          </cell>
        </row>
        <row r="242">
          <cell r="C242">
            <v>2431112142</v>
          </cell>
          <cell r="D242">
            <v>6410017541</v>
          </cell>
          <cell r="E242" t="str">
            <v>ИППСП</v>
          </cell>
          <cell r="F242" t="str">
            <v>24-0542</v>
          </cell>
          <cell r="G242">
            <v>36924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2</v>
          </cell>
          <cell r="L242">
            <v>0.5</v>
          </cell>
          <cell r="M242">
            <v>13</v>
          </cell>
          <cell r="N242">
            <v>4.34</v>
          </cell>
          <cell r="O242">
            <v>11.13</v>
          </cell>
          <cell r="P242">
            <v>12</v>
          </cell>
          <cell r="Q242">
            <v>3</v>
          </cell>
          <cell r="R242">
            <v>390</v>
          </cell>
          <cell r="S242">
            <v>10.66</v>
          </cell>
          <cell r="T242">
            <v>4.34</v>
          </cell>
        </row>
        <row r="243">
          <cell r="C243">
            <v>2431112080</v>
          </cell>
          <cell r="D243">
            <v>7101027743</v>
          </cell>
          <cell r="E243" t="str">
            <v>ИППСП</v>
          </cell>
          <cell r="F243" t="str">
            <v>24-0591</v>
          </cell>
          <cell r="G243">
            <v>36924</v>
          </cell>
          <cell r="H243" t="str">
            <v>Обстоен преглед за установяване на орален статус</v>
          </cell>
          <cell r="I243">
            <v>101</v>
          </cell>
          <cell r="J243">
            <v>5</v>
          </cell>
          <cell r="L243">
            <v>1.25</v>
          </cell>
          <cell r="M243">
            <v>32.5</v>
          </cell>
          <cell r="N243">
            <v>11.02</v>
          </cell>
          <cell r="O243">
            <v>6.1</v>
          </cell>
          <cell r="P243">
            <v>15</v>
          </cell>
          <cell r="Q243">
            <v>7</v>
          </cell>
          <cell r="R243">
            <v>445.12</v>
          </cell>
          <cell r="S243">
            <v>6.1</v>
          </cell>
          <cell r="T243">
            <v>11.02</v>
          </cell>
        </row>
        <row r="244">
          <cell r="C244">
            <v>2431112019</v>
          </cell>
          <cell r="D244">
            <v>5503200231</v>
          </cell>
          <cell r="E244" t="str">
            <v>ИППСП</v>
          </cell>
          <cell r="F244" t="str">
            <v>24-0576</v>
          </cell>
          <cell r="G244">
            <v>36924</v>
          </cell>
          <cell r="H244" t="str">
            <v>Обстоен преглед за установяване на орален статус</v>
          </cell>
          <cell r="I244">
            <v>101</v>
          </cell>
          <cell r="J244">
            <v>8</v>
          </cell>
          <cell r="L244">
            <v>2</v>
          </cell>
          <cell r="M244">
            <v>52</v>
          </cell>
          <cell r="N244">
            <v>15.22</v>
          </cell>
          <cell r="O244">
            <v>9.01</v>
          </cell>
          <cell r="P244">
            <v>17</v>
          </cell>
          <cell r="Q244">
            <v>7</v>
          </cell>
          <cell r="R244">
            <v>624</v>
          </cell>
          <cell r="S244">
            <v>8.7799999999999994</v>
          </cell>
          <cell r="T244">
            <v>15.22</v>
          </cell>
        </row>
        <row r="245">
          <cell r="C245">
            <v>2431112123</v>
          </cell>
          <cell r="D245">
            <v>6211267595</v>
          </cell>
          <cell r="E245" t="str">
            <v>ИППСП</v>
          </cell>
          <cell r="F245" t="str">
            <v>24-0383</v>
          </cell>
          <cell r="G245">
            <v>36923</v>
          </cell>
          <cell r="H245" t="str">
            <v>Обстоен преглед за установяване на орален статус</v>
          </cell>
          <cell r="I245">
            <v>101</v>
          </cell>
          <cell r="J245">
            <v>13</v>
          </cell>
          <cell r="L245">
            <v>3.25</v>
          </cell>
          <cell r="M245">
            <v>84.5</v>
          </cell>
          <cell r="N245">
            <v>16.82</v>
          </cell>
          <cell r="O245">
            <v>7.3</v>
          </cell>
          <cell r="P245">
            <v>17</v>
          </cell>
          <cell r="Q245">
            <v>7</v>
          </cell>
          <cell r="R245">
            <v>624</v>
          </cell>
          <cell r="S245">
            <v>7.18</v>
          </cell>
          <cell r="T245">
            <v>16.82</v>
          </cell>
        </row>
        <row r="246">
          <cell r="C246">
            <v>2431112099</v>
          </cell>
          <cell r="D246">
            <v>5508277534</v>
          </cell>
          <cell r="E246" t="str">
            <v>ИППСП</v>
          </cell>
          <cell r="F246" t="str">
            <v>24-0442</v>
          </cell>
          <cell r="G246">
            <v>36923</v>
          </cell>
          <cell r="H246" t="str">
            <v>Обстоен преглед за установяване на орален статус</v>
          </cell>
          <cell r="I246">
            <v>101</v>
          </cell>
          <cell r="J246">
            <v>11</v>
          </cell>
          <cell r="L246">
            <v>2.75</v>
          </cell>
          <cell r="M246">
            <v>71.5</v>
          </cell>
          <cell r="N246">
            <v>14.77</v>
          </cell>
          <cell r="O246">
            <v>5.45</v>
          </cell>
          <cell r="P246">
            <v>15</v>
          </cell>
          <cell r="Q246">
            <v>5</v>
          </cell>
          <cell r="R246">
            <v>520</v>
          </cell>
          <cell r="S246">
            <v>5.23</v>
          </cell>
          <cell r="T246">
            <v>14.77</v>
          </cell>
        </row>
        <row r="247">
          <cell r="C247">
            <v>2431112016</v>
          </cell>
          <cell r="D247">
            <v>5507247670</v>
          </cell>
          <cell r="E247" t="str">
            <v>ИППСП</v>
          </cell>
          <cell r="F247" t="str">
            <v>24-0284</v>
          </cell>
          <cell r="G247">
            <v>36923</v>
          </cell>
          <cell r="H247" t="str">
            <v>Обстоен преглед за установяване на орален статус</v>
          </cell>
          <cell r="I247">
            <v>101</v>
          </cell>
          <cell r="J247">
            <v>13</v>
          </cell>
          <cell r="L247">
            <v>3.25</v>
          </cell>
          <cell r="M247">
            <v>84.5</v>
          </cell>
          <cell r="N247">
            <v>17.989999999999998</v>
          </cell>
          <cell r="O247">
            <v>6.2</v>
          </cell>
          <cell r="P247">
            <v>19</v>
          </cell>
          <cell r="Q247">
            <v>5</v>
          </cell>
          <cell r="R247">
            <v>624</v>
          </cell>
          <cell r="S247">
            <v>6.01</v>
          </cell>
          <cell r="T247">
            <v>17.989999999999998</v>
          </cell>
        </row>
        <row r="248">
          <cell r="C248">
            <v>2431112012</v>
          </cell>
          <cell r="D248">
            <v>6008283510</v>
          </cell>
          <cell r="E248" t="str">
            <v>ИППСП</v>
          </cell>
          <cell r="F248" t="str">
            <v>24-0340</v>
          </cell>
          <cell r="G248">
            <v>36923</v>
          </cell>
          <cell r="H248" t="str">
            <v>Обстоен преглед за установяване на орален статус</v>
          </cell>
          <cell r="I248">
            <v>101</v>
          </cell>
          <cell r="J248">
            <v>18</v>
          </cell>
          <cell r="L248">
            <v>4.5</v>
          </cell>
          <cell r="M248">
            <v>117</v>
          </cell>
          <cell r="N248">
            <v>18.059999999999999</v>
          </cell>
          <cell r="O248">
            <v>7.19</v>
          </cell>
          <cell r="P248">
            <v>18</v>
          </cell>
          <cell r="Q248">
            <v>7</v>
          </cell>
          <cell r="R248">
            <v>650</v>
          </cell>
          <cell r="S248">
            <v>7</v>
          </cell>
          <cell r="T248">
            <v>18</v>
          </cell>
        </row>
        <row r="249">
          <cell r="C249">
            <v>2431112081</v>
          </cell>
          <cell r="D249">
            <v>5011234632</v>
          </cell>
          <cell r="E249" t="str">
            <v>ИППСП</v>
          </cell>
          <cell r="F249" t="str">
            <v>24-0625</v>
          </cell>
          <cell r="G249">
            <v>36927</v>
          </cell>
          <cell r="H249" t="str">
            <v>Обстоен преглед за установяване на орален статус</v>
          </cell>
          <cell r="I249">
            <v>101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R249">
            <v>0</v>
          </cell>
          <cell r="S249">
            <v>0</v>
          </cell>
          <cell r="T249">
            <v>0</v>
          </cell>
        </row>
        <row r="250">
          <cell r="C250">
            <v>2431112087</v>
          </cell>
          <cell r="D250">
            <v>6402287657</v>
          </cell>
          <cell r="E250" t="str">
            <v>ИППСП</v>
          </cell>
          <cell r="F250" t="str">
            <v>24-0531</v>
          </cell>
          <cell r="G250">
            <v>36922</v>
          </cell>
          <cell r="H250" t="str">
            <v>Обстоен преглед за установяване на орален статус</v>
          </cell>
          <cell r="I250">
            <v>101</v>
          </cell>
          <cell r="J250">
            <v>9</v>
          </cell>
          <cell r="L250">
            <v>2.25</v>
          </cell>
          <cell r="M250">
            <v>58.5</v>
          </cell>
          <cell r="N250">
            <v>8.5500000000000007</v>
          </cell>
          <cell r="O250">
            <v>16.86</v>
          </cell>
          <cell r="P250">
            <v>17</v>
          </cell>
          <cell r="Q250">
            <v>8</v>
          </cell>
          <cell r="R250">
            <v>650</v>
          </cell>
          <cell r="S250">
            <v>16.45</v>
          </cell>
          <cell r="T250">
            <v>8.5500000000000007</v>
          </cell>
        </row>
        <row r="251">
          <cell r="C251">
            <v>2431112034</v>
          </cell>
          <cell r="D251">
            <v>4012277616</v>
          </cell>
          <cell r="E251" t="str">
            <v>ИППСП</v>
          </cell>
          <cell r="F251" t="str">
            <v>24-0154</v>
          </cell>
          <cell r="G251">
            <v>36930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11</v>
          </cell>
          <cell r="L251">
            <v>2.75</v>
          </cell>
          <cell r="M251">
            <v>71.5</v>
          </cell>
          <cell r="N251">
            <v>14.88</v>
          </cell>
          <cell r="O251">
            <v>5.31</v>
          </cell>
          <cell r="P251">
            <v>15</v>
          </cell>
          <cell r="Q251">
            <v>5</v>
          </cell>
          <cell r="R251">
            <v>520</v>
          </cell>
          <cell r="S251">
            <v>5.12</v>
          </cell>
          <cell r="T251">
            <v>14.88</v>
          </cell>
        </row>
        <row r="252">
          <cell r="C252">
            <v>2431112054</v>
          </cell>
          <cell r="D252">
            <v>6508227577</v>
          </cell>
          <cell r="E252" t="str">
            <v>ИППСП</v>
          </cell>
          <cell r="F252" t="str">
            <v>24-0624</v>
          </cell>
          <cell r="G252">
            <v>36931</v>
          </cell>
          <cell r="H252" t="str">
            <v>Обстоен преглед за установяване на орален статус</v>
          </cell>
          <cell r="I252">
            <v>101</v>
          </cell>
          <cell r="J252">
            <v>8</v>
          </cell>
          <cell r="L252">
            <v>2</v>
          </cell>
          <cell r="M252">
            <v>52</v>
          </cell>
          <cell r="N252">
            <v>9.7100000000000009</v>
          </cell>
          <cell r="O252">
            <v>12.45</v>
          </cell>
          <cell r="P252">
            <v>15</v>
          </cell>
          <cell r="Q252">
            <v>7</v>
          </cell>
          <cell r="R252">
            <v>572</v>
          </cell>
          <cell r="S252">
            <v>12.29</v>
          </cell>
          <cell r="T252">
            <v>9.7100000000000009</v>
          </cell>
        </row>
        <row r="253">
          <cell r="C253">
            <v>2431114001</v>
          </cell>
          <cell r="D253" t="str">
            <v>5907087560</v>
          </cell>
          <cell r="E253" t="str">
            <v>"ГППСП-ДЕНТАСТОМ" ООД</v>
          </cell>
          <cell r="F253" t="str">
            <v>24-0594</v>
          </cell>
          <cell r="G253" t="str">
            <v>02.02.2001</v>
          </cell>
          <cell r="H253" t="str">
            <v>Обстоен преглед за установяване на орален статус</v>
          </cell>
          <cell r="I253">
            <v>101</v>
          </cell>
          <cell r="J253">
            <v>24</v>
          </cell>
          <cell r="L253">
            <v>6</v>
          </cell>
          <cell r="M253">
            <v>156</v>
          </cell>
          <cell r="N253">
            <v>18.190000000000001</v>
          </cell>
          <cell r="O253">
            <v>9.07</v>
          </cell>
          <cell r="P253">
            <v>20</v>
          </cell>
          <cell r="Q253">
            <v>7</v>
          </cell>
          <cell r="R253">
            <v>702</v>
          </cell>
          <cell r="S253">
            <v>8.81</v>
          </cell>
          <cell r="T253">
            <v>18.190000000000001</v>
          </cell>
        </row>
        <row r="254">
          <cell r="C254">
            <v>2431112164</v>
          </cell>
          <cell r="D254" t="str">
            <v>7202177612</v>
          </cell>
          <cell r="E254" t="str">
            <v>ИППСП</v>
          </cell>
          <cell r="F254" t="str">
            <v>24-0666</v>
          </cell>
          <cell r="G254">
            <v>36992</v>
          </cell>
          <cell r="H254" t="str">
            <v>Обстоен преглед за установяване на орален статус</v>
          </cell>
          <cell r="I254">
            <v>101</v>
          </cell>
          <cell r="J254">
            <v>4</v>
          </cell>
          <cell r="L254">
            <v>1</v>
          </cell>
          <cell r="M254">
            <v>26</v>
          </cell>
          <cell r="N254">
            <v>10.25</v>
          </cell>
          <cell r="O254">
            <v>0</v>
          </cell>
          <cell r="P254">
            <v>10</v>
          </cell>
          <cell r="Q254">
            <v>0</v>
          </cell>
          <cell r="R254">
            <v>260</v>
          </cell>
          <cell r="S254">
            <v>0</v>
          </cell>
          <cell r="T254">
            <v>10</v>
          </cell>
        </row>
        <row r="255">
          <cell r="C255">
            <v>2431112166</v>
          </cell>
          <cell r="D255">
            <v>7503027602</v>
          </cell>
          <cell r="E255" t="str">
            <v>ИППСП</v>
          </cell>
          <cell r="F255" t="str">
            <v>24-0693</v>
          </cell>
          <cell r="G255">
            <v>37135</v>
          </cell>
          <cell r="H255" t="str">
            <v>Обстоен преглед за установяване на орален статус</v>
          </cell>
          <cell r="I255">
            <v>101</v>
          </cell>
          <cell r="J255">
            <v>5</v>
          </cell>
          <cell r="L255">
            <v>1.25</v>
          </cell>
          <cell r="M255">
            <v>32.5</v>
          </cell>
          <cell r="N255">
            <v>6.29</v>
          </cell>
          <cell r="O255">
            <v>1.77</v>
          </cell>
          <cell r="P255">
            <v>7</v>
          </cell>
          <cell r="Q255">
            <v>1</v>
          </cell>
          <cell r="R255">
            <v>208</v>
          </cell>
          <cell r="S255">
            <v>1.71</v>
          </cell>
          <cell r="T255">
            <v>6.29</v>
          </cell>
        </row>
        <row r="256">
          <cell r="C256">
            <v>2431112165</v>
          </cell>
          <cell r="D256">
            <v>7407277566</v>
          </cell>
          <cell r="E256" t="str">
            <v>ИППСП</v>
          </cell>
          <cell r="F256" t="str">
            <v>24-0694</v>
          </cell>
          <cell r="G256">
            <v>37135</v>
          </cell>
          <cell r="H256" t="str">
            <v>Обстоен преглед за установяване на орален статус</v>
          </cell>
          <cell r="I256">
            <v>101</v>
          </cell>
          <cell r="J256">
            <v>6</v>
          </cell>
          <cell r="L256">
            <v>1.5</v>
          </cell>
          <cell r="M256">
            <v>39</v>
          </cell>
          <cell r="N256">
            <v>8.02</v>
          </cell>
          <cell r="O256">
            <v>0</v>
          </cell>
          <cell r="P256">
            <v>8</v>
          </cell>
          <cell r="Q256">
            <v>0</v>
          </cell>
          <cell r="R256">
            <v>208</v>
          </cell>
          <cell r="S256">
            <v>0</v>
          </cell>
          <cell r="T256">
            <v>8</v>
          </cell>
        </row>
        <row r="257">
          <cell r="C257">
            <v>2436112002</v>
          </cell>
          <cell r="D257">
            <v>6707067661</v>
          </cell>
          <cell r="E257" t="str">
            <v>ИППСП</v>
          </cell>
          <cell r="F257" t="str">
            <v>24-0290</v>
          </cell>
          <cell r="G257">
            <v>36918</v>
          </cell>
          <cell r="H257" t="str">
            <v>Обстоен преглед за установяване на орален статус</v>
          </cell>
          <cell r="I257">
            <v>101</v>
          </cell>
          <cell r="J257">
            <v>21</v>
          </cell>
          <cell r="L257">
            <v>5.25</v>
          </cell>
          <cell r="M257">
            <v>136.5</v>
          </cell>
          <cell r="N257">
            <v>19.78</v>
          </cell>
          <cell r="O257">
            <v>17.350000000000001</v>
          </cell>
          <cell r="P257">
            <v>32</v>
          </cell>
          <cell r="Q257">
            <v>5</v>
          </cell>
          <cell r="R257">
            <v>962</v>
          </cell>
          <cell r="S257">
            <v>17.22</v>
          </cell>
          <cell r="T257">
            <v>19.78</v>
          </cell>
        </row>
        <row r="258">
          <cell r="C258">
            <v>2436112003</v>
          </cell>
          <cell r="D258">
            <v>6808091711</v>
          </cell>
          <cell r="E258" t="str">
            <v>ИППСП</v>
          </cell>
          <cell r="F258" t="str">
            <v>24-0423</v>
          </cell>
          <cell r="G258">
            <v>36922</v>
          </cell>
          <cell r="H258" t="str">
            <v>Обстоен преглед за установяване на орален статус</v>
          </cell>
          <cell r="I258">
            <v>101</v>
          </cell>
          <cell r="J258">
            <v>18</v>
          </cell>
          <cell r="L258">
            <v>4.5</v>
          </cell>
          <cell r="M258">
            <v>117</v>
          </cell>
          <cell r="N258">
            <v>17.02</v>
          </cell>
          <cell r="O258">
            <v>11.03</v>
          </cell>
          <cell r="P258">
            <v>23</v>
          </cell>
          <cell r="Q258">
            <v>5</v>
          </cell>
          <cell r="R258">
            <v>728</v>
          </cell>
          <cell r="S258">
            <v>10.98</v>
          </cell>
          <cell r="T258">
            <v>17.02</v>
          </cell>
        </row>
        <row r="259">
          <cell r="C259">
            <v>2436112004</v>
          </cell>
          <cell r="D259">
            <v>5712157557</v>
          </cell>
          <cell r="E259" t="str">
            <v>ИППСП</v>
          </cell>
          <cell r="F259" t="str">
            <v>24-0112</v>
          </cell>
          <cell r="G259">
            <v>36916</v>
          </cell>
          <cell r="H259" t="str">
            <v>Обстоен преглед за установяване на орален статус</v>
          </cell>
          <cell r="I259">
            <v>101</v>
          </cell>
          <cell r="J259">
            <v>26</v>
          </cell>
          <cell r="L259">
            <v>6.5</v>
          </cell>
          <cell r="M259">
            <v>169</v>
          </cell>
          <cell r="N259">
            <v>23.22</v>
          </cell>
          <cell r="O259">
            <v>7.32</v>
          </cell>
          <cell r="P259">
            <v>23</v>
          </cell>
          <cell r="Q259">
            <v>7</v>
          </cell>
          <cell r="R259">
            <v>780</v>
          </cell>
          <cell r="S259">
            <v>7</v>
          </cell>
          <cell r="T259">
            <v>23</v>
          </cell>
        </row>
        <row r="260">
          <cell r="C260">
            <v>2436112005</v>
          </cell>
          <cell r="D260">
            <v>6004297639</v>
          </cell>
          <cell r="E260" t="str">
            <v>ИППСП</v>
          </cell>
          <cell r="F260" t="str">
            <v>24-031</v>
          </cell>
          <cell r="G260">
            <v>36914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11</v>
          </cell>
          <cell r="L260">
            <v>2.75</v>
          </cell>
          <cell r="M260">
            <v>71.5</v>
          </cell>
          <cell r="N260">
            <v>10.08</v>
          </cell>
          <cell r="O260">
            <v>12.15</v>
          </cell>
          <cell r="P260">
            <v>18</v>
          </cell>
          <cell r="Q260">
            <v>4</v>
          </cell>
          <cell r="R260">
            <v>572</v>
          </cell>
          <cell r="S260">
            <v>11.92</v>
          </cell>
          <cell r="T260">
            <v>10.08</v>
          </cell>
        </row>
        <row r="261">
          <cell r="C261">
            <v>2436112007</v>
          </cell>
          <cell r="D261">
            <v>5612307545</v>
          </cell>
          <cell r="E261" t="str">
            <v>ИППСП</v>
          </cell>
          <cell r="F261" t="str">
            <v>24-0258</v>
          </cell>
          <cell r="G261">
            <v>36923</v>
          </cell>
          <cell r="H261" t="str">
            <v>Обстоен преглед за установяване на орален статус</v>
          </cell>
          <cell r="I261">
            <v>101</v>
          </cell>
          <cell r="J261">
            <v>9</v>
          </cell>
          <cell r="L261">
            <v>2.25</v>
          </cell>
          <cell r="M261">
            <v>58.5</v>
          </cell>
          <cell r="N261">
            <v>15.71</v>
          </cell>
          <cell r="O261">
            <v>2.29</v>
          </cell>
          <cell r="P261">
            <v>17</v>
          </cell>
          <cell r="Q261">
            <v>1</v>
          </cell>
          <cell r="R261">
            <v>468</v>
          </cell>
          <cell r="S261">
            <v>2.29</v>
          </cell>
          <cell r="T261">
            <v>15.71</v>
          </cell>
        </row>
        <row r="262">
          <cell r="C262">
            <v>2436112008</v>
          </cell>
          <cell r="D262">
            <v>5803114556</v>
          </cell>
          <cell r="E262" t="str">
            <v>ИППСП</v>
          </cell>
          <cell r="F262" t="str">
            <v>24-0569</v>
          </cell>
          <cell r="G262">
            <v>36924</v>
          </cell>
          <cell r="H262" t="str">
            <v>Обстоен преглед за установяване на орален статус</v>
          </cell>
          <cell r="I262">
            <v>101</v>
          </cell>
          <cell r="J262">
            <v>16</v>
          </cell>
          <cell r="L262">
            <v>4</v>
          </cell>
          <cell r="M262">
            <v>104</v>
          </cell>
          <cell r="N262">
            <v>16.329999999999998</v>
          </cell>
          <cell r="O262">
            <v>11.77</v>
          </cell>
          <cell r="P262">
            <v>25</v>
          </cell>
          <cell r="Q262">
            <v>3</v>
          </cell>
          <cell r="R262">
            <v>728</v>
          </cell>
          <cell r="S262">
            <v>11.67</v>
          </cell>
          <cell r="T262">
            <v>16.329999999999998</v>
          </cell>
        </row>
        <row r="263">
          <cell r="C263">
            <v>2436112009</v>
          </cell>
          <cell r="D263">
            <v>6207127525</v>
          </cell>
          <cell r="E263" t="str">
            <v>ИППСП</v>
          </cell>
          <cell r="F263" t="str">
            <v>24-0570</v>
          </cell>
          <cell r="G263">
            <v>36924</v>
          </cell>
          <cell r="H263" t="str">
            <v>Обстоен преглед за установяване на орален статус</v>
          </cell>
          <cell r="I263">
            <v>101</v>
          </cell>
          <cell r="J263">
            <v>22</v>
          </cell>
          <cell r="L263">
            <v>5.5</v>
          </cell>
          <cell r="M263">
            <v>143</v>
          </cell>
          <cell r="N263">
            <v>17.47</v>
          </cell>
          <cell r="O263">
            <v>12.72</v>
          </cell>
          <cell r="P263">
            <v>25</v>
          </cell>
          <cell r="Q263">
            <v>5</v>
          </cell>
          <cell r="R263">
            <v>780</v>
          </cell>
          <cell r="S263">
            <v>12.53</v>
          </cell>
          <cell r="T263">
            <v>17.47</v>
          </cell>
        </row>
        <row r="264">
          <cell r="C264">
            <v>2436112010</v>
          </cell>
          <cell r="D264">
            <v>6107154635</v>
          </cell>
          <cell r="E264" t="str">
            <v>ИППСП</v>
          </cell>
          <cell r="F264" t="str">
            <v>24-0572</v>
          </cell>
          <cell r="G264">
            <v>36924</v>
          </cell>
          <cell r="H264" t="str">
            <v>Обстоен преглед за установяване на орален статус</v>
          </cell>
          <cell r="I264">
            <v>101</v>
          </cell>
          <cell r="J264">
            <v>22</v>
          </cell>
          <cell r="L264">
            <v>5.5</v>
          </cell>
          <cell r="M264">
            <v>143</v>
          </cell>
          <cell r="N264">
            <v>22.14</v>
          </cell>
          <cell r="O264">
            <v>5</v>
          </cell>
          <cell r="P264">
            <v>22</v>
          </cell>
          <cell r="Q264">
            <v>5</v>
          </cell>
          <cell r="R264">
            <v>702</v>
          </cell>
          <cell r="S264">
            <v>5</v>
          </cell>
          <cell r="T264">
            <v>22</v>
          </cell>
        </row>
        <row r="265">
          <cell r="C265">
            <v>2436112012</v>
          </cell>
          <cell r="D265">
            <v>7502047559</v>
          </cell>
          <cell r="E265" t="str">
            <v>ИППСП</v>
          </cell>
          <cell r="F265" t="str">
            <v>24-0272</v>
          </cell>
          <cell r="G265">
            <v>36918</v>
          </cell>
          <cell r="H265" t="str">
            <v>Обстоен преглед за установяване на орален статус</v>
          </cell>
          <cell r="I265">
            <v>101</v>
          </cell>
          <cell r="J265">
            <v>3</v>
          </cell>
          <cell r="L265">
            <v>0.75</v>
          </cell>
          <cell r="M265">
            <v>19.5</v>
          </cell>
          <cell r="N265">
            <v>11.93</v>
          </cell>
          <cell r="O265">
            <v>0</v>
          </cell>
          <cell r="P265">
            <v>20</v>
          </cell>
          <cell r="Q265">
            <v>0</v>
          </cell>
          <cell r="R265">
            <v>310.18</v>
          </cell>
          <cell r="S265">
            <v>0</v>
          </cell>
          <cell r="T265">
            <v>11.93</v>
          </cell>
        </row>
        <row r="266">
          <cell r="C266">
            <v>2436112011</v>
          </cell>
          <cell r="D266">
            <v>5908244670</v>
          </cell>
          <cell r="E266" t="str">
            <v>ИППСП</v>
          </cell>
          <cell r="F266" t="str">
            <v>24-0523</v>
          </cell>
          <cell r="G266">
            <v>36924</v>
          </cell>
          <cell r="H266" t="str">
            <v>Обстоен преглед за установяване на орален статус</v>
          </cell>
          <cell r="I266">
            <v>101</v>
          </cell>
          <cell r="J266">
            <v>5</v>
          </cell>
          <cell r="L266">
            <v>1.25</v>
          </cell>
          <cell r="M266">
            <v>32.5</v>
          </cell>
          <cell r="N266">
            <v>8.0500000000000007</v>
          </cell>
          <cell r="O266">
            <v>2.08</v>
          </cell>
          <cell r="P266">
            <v>8</v>
          </cell>
          <cell r="Q266">
            <v>2</v>
          </cell>
          <cell r="R266">
            <v>260</v>
          </cell>
          <cell r="S266">
            <v>2</v>
          </cell>
          <cell r="T266">
            <v>8</v>
          </cell>
        </row>
        <row r="267">
          <cell r="C267">
            <v>2436112001</v>
          </cell>
          <cell r="D267">
            <v>5610287624</v>
          </cell>
          <cell r="E267" t="str">
            <v>ИППСП</v>
          </cell>
          <cell r="F267" t="str">
            <v>24-0226</v>
          </cell>
          <cell r="G267">
            <v>36917</v>
          </cell>
          <cell r="H267" t="str">
            <v>Обстоен преглед за установяване на орален статус</v>
          </cell>
          <cell r="I267">
            <v>101</v>
          </cell>
          <cell r="J267">
            <v>11</v>
          </cell>
          <cell r="L267">
            <v>2.75</v>
          </cell>
          <cell r="M267">
            <v>71.5</v>
          </cell>
          <cell r="N267">
            <v>13.68</v>
          </cell>
          <cell r="O267">
            <v>16.39</v>
          </cell>
          <cell r="P267">
            <v>27</v>
          </cell>
          <cell r="Q267">
            <v>3</v>
          </cell>
          <cell r="R267">
            <v>780</v>
          </cell>
          <cell r="S267">
            <v>16.32</v>
          </cell>
          <cell r="T267">
            <v>13.68</v>
          </cell>
        </row>
        <row r="268">
          <cell r="C268">
            <v>2437112001</v>
          </cell>
          <cell r="D268">
            <v>6011127641</v>
          </cell>
          <cell r="E268" t="str">
            <v>ИППСП</v>
          </cell>
          <cell r="F268" t="str">
            <v>24-0036</v>
          </cell>
          <cell r="G268">
            <v>36914</v>
          </cell>
          <cell r="H268" t="str">
            <v>Обстоен преглед за установяване на орален статус</v>
          </cell>
          <cell r="I268">
            <v>101</v>
          </cell>
          <cell r="J268">
            <v>15</v>
          </cell>
          <cell r="L268">
            <v>3.75</v>
          </cell>
          <cell r="M268">
            <v>97.5</v>
          </cell>
          <cell r="N268">
            <v>22.52</v>
          </cell>
          <cell r="O268">
            <v>8.1999999999999993</v>
          </cell>
          <cell r="P268">
            <v>22</v>
          </cell>
          <cell r="Q268">
            <v>8</v>
          </cell>
          <cell r="R268">
            <v>780</v>
          </cell>
          <cell r="S268">
            <v>8</v>
          </cell>
          <cell r="T268">
            <v>22</v>
          </cell>
        </row>
        <row r="269">
          <cell r="C269">
            <v>2438112001</v>
          </cell>
          <cell r="D269">
            <v>4909167597</v>
          </cell>
          <cell r="E269" t="str">
            <v>ИППСП</v>
          </cell>
          <cell r="F269" t="str">
            <v>24-008</v>
          </cell>
          <cell r="G269">
            <v>36915</v>
          </cell>
          <cell r="H269" t="str">
            <v>Обстоен преглед за установяване на орален статус</v>
          </cell>
          <cell r="I269">
            <v>101</v>
          </cell>
          <cell r="J269">
            <v>13</v>
          </cell>
          <cell r="L269">
            <v>3.25</v>
          </cell>
          <cell r="M269">
            <v>84.5</v>
          </cell>
          <cell r="N269">
            <v>20.059999999999999</v>
          </cell>
          <cell r="O269">
            <v>10.4</v>
          </cell>
          <cell r="P269">
            <v>20</v>
          </cell>
          <cell r="Q269">
            <v>10</v>
          </cell>
          <cell r="R269">
            <v>780</v>
          </cell>
          <cell r="S269">
            <v>10</v>
          </cell>
          <cell r="T269">
            <v>20</v>
          </cell>
        </row>
        <row r="270">
          <cell r="C270">
            <v>2438112002</v>
          </cell>
          <cell r="D270">
            <v>7502107581</v>
          </cell>
          <cell r="E270" t="str">
            <v>ИППСП</v>
          </cell>
          <cell r="F270" t="str">
            <v>24-011</v>
          </cell>
          <cell r="G270">
            <v>36915</v>
          </cell>
          <cell r="H270" t="str">
            <v>Обстоен преглед за установяване на орален статус</v>
          </cell>
          <cell r="I270">
            <v>101</v>
          </cell>
          <cell r="J270">
            <v>7</v>
          </cell>
          <cell r="L270">
            <v>1.75</v>
          </cell>
          <cell r="M270">
            <v>45.5</v>
          </cell>
          <cell r="N270">
            <v>9.1300000000000008</v>
          </cell>
          <cell r="O270">
            <v>1.08</v>
          </cell>
          <cell r="P270">
            <v>9</v>
          </cell>
          <cell r="Q270">
            <v>1</v>
          </cell>
          <cell r="R270">
            <v>260</v>
          </cell>
          <cell r="S270">
            <v>1</v>
          </cell>
          <cell r="T270">
            <v>9</v>
          </cell>
        </row>
        <row r="271">
          <cell r="C271">
            <v>2431112094</v>
          </cell>
          <cell r="D271">
            <v>6811137593</v>
          </cell>
          <cell r="E271" t="str">
            <v>ИППСП</v>
          </cell>
          <cell r="F271" t="str">
            <v>24-0686</v>
          </cell>
          <cell r="G271">
            <v>37077</v>
          </cell>
          <cell r="H271" t="str">
            <v>Обстоен преглед за установяване на орален статус</v>
          </cell>
          <cell r="I271">
            <v>101</v>
          </cell>
          <cell r="J271">
            <v>4</v>
          </cell>
          <cell r="L271">
            <v>1</v>
          </cell>
          <cell r="M271">
            <v>26</v>
          </cell>
          <cell r="N271">
            <v>2.2400000000000002</v>
          </cell>
          <cell r="O271">
            <v>3.35</v>
          </cell>
          <cell r="P271">
            <v>15</v>
          </cell>
          <cell r="Q271">
            <v>7</v>
          </cell>
          <cell r="R271">
            <v>145.34</v>
          </cell>
          <cell r="S271">
            <v>3.35</v>
          </cell>
          <cell r="T271">
            <v>2.2400000000000002</v>
          </cell>
        </row>
      </sheetData>
      <sheetData sheetId="1">
        <row r="4">
          <cell r="B4" t="str">
            <v>Населено място</v>
          </cell>
          <cell r="C4" t="str">
            <v>Регисттрационен номер на лечебното заведение</v>
          </cell>
          <cell r="D4" t="str">
            <v>ЕГН на стоматолога</v>
          </cell>
          <cell r="E4" t="str">
            <v>Наимен. на лечебното  заведение</v>
          </cell>
          <cell r="F4" t="str">
            <v>№ на сключения договор</v>
          </cell>
          <cell r="G4" t="str">
            <v>дата на сключване на договора</v>
          </cell>
          <cell r="H4" t="str">
            <v>Стоматологични дейности</v>
          </cell>
          <cell r="I4" t="str">
            <v>Код на стоматологичната дейност</v>
          </cell>
          <cell r="J4" t="str">
            <v>Отчетен брой деиности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</row>
        <row r="6">
          <cell r="B6" t="str">
            <v>Братя Даскалови</v>
          </cell>
          <cell r="C6">
            <v>2404112002</v>
          </cell>
          <cell r="D6">
            <v>5707227726</v>
          </cell>
          <cell r="E6" t="str">
            <v>ИППСП</v>
          </cell>
          <cell r="F6" t="str">
            <v>24-0010</v>
          </cell>
          <cell r="G6" t="str">
            <v>24.01.2001</v>
          </cell>
          <cell r="H6" t="str">
            <v>Обстоен преглед за установяване на орален статус</v>
          </cell>
          <cell r="I6">
            <v>101</v>
          </cell>
          <cell r="J6">
            <v>18</v>
          </cell>
        </row>
        <row r="7">
          <cell r="B7" t="str">
            <v>Братя Даскалови</v>
          </cell>
          <cell r="C7">
            <v>2404112004</v>
          </cell>
          <cell r="D7">
            <v>5703314606</v>
          </cell>
          <cell r="E7" t="str">
            <v>ИППСП</v>
          </cell>
          <cell r="F7" t="str">
            <v>24-0009</v>
          </cell>
          <cell r="G7" t="str">
            <v>29.01.2001</v>
          </cell>
          <cell r="H7" t="str">
            <v>Обстоен преглед за установяване на орален статус</v>
          </cell>
          <cell r="I7">
            <v>101</v>
          </cell>
          <cell r="J7">
            <v>30</v>
          </cell>
        </row>
        <row r="8">
          <cell r="B8" t="str">
            <v>Братя Даскалови</v>
          </cell>
          <cell r="C8">
            <v>2404112005</v>
          </cell>
          <cell r="D8">
            <v>6910014685</v>
          </cell>
          <cell r="E8" t="str">
            <v>ИППСП</v>
          </cell>
          <cell r="F8" t="str">
            <v>24-0623</v>
          </cell>
          <cell r="G8">
            <v>36929</v>
          </cell>
          <cell r="H8" t="str">
            <v>Обстоен преглед за установяване на орален статус</v>
          </cell>
          <cell r="I8">
            <v>101</v>
          </cell>
          <cell r="J8">
            <v>8</v>
          </cell>
        </row>
        <row r="9">
          <cell r="B9" t="str">
            <v>Гълъбово</v>
          </cell>
          <cell r="C9">
            <v>2407112001</v>
          </cell>
          <cell r="D9">
            <v>4309093506</v>
          </cell>
          <cell r="E9" t="str">
            <v>ИППСП</v>
          </cell>
          <cell r="F9" t="str">
            <v>24-0130</v>
          </cell>
          <cell r="G9" t="str">
            <v>24.01.2001</v>
          </cell>
          <cell r="H9" t="str">
            <v>Обстоен преглед за установяване на орален статус</v>
          </cell>
          <cell r="I9">
            <v>101</v>
          </cell>
          <cell r="J9">
            <v>15</v>
          </cell>
        </row>
        <row r="10">
          <cell r="B10" t="str">
            <v>Гълъбово</v>
          </cell>
          <cell r="C10">
            <v>2407112004</v>
          </cell>
          <cell r="D10">
            <v>6508097576</v>
          </cell>
          <cell r="E10" t="str">
            <v>ИППСП</v>
          </cell>
          <cell r="F10" t="str">
            <v>24-019</v>
          </cell>
          <cell r="G10">
            <v>36918</v>
          </cell>
          <cell r="H10" t="str">
            <v>Обстоен преглед за установяване на орален статус</v>
          </cell>
          <cell r="I10">
            <v>101</v>
          </cell>
          <cell r="J10">
            <v>17</v>
          </cell>
        </row>
        <row r="11">
          <cell r="B11" t="str">
            <v>Гълъбово</v>
          </cell>
          <cell r="C11">
            <v>2407112002</v>
          </cell>
          <cell r="D11">
            <v>6905257525</v>
          </cell>
          <cell r="E11" t="str">
            <v>ИППСП</v>
          </cell>
          <cell r="F11" t="str">
            <v>24-0415</v>
          </cell>
          <cell r="G11">
            <v>36921</v>
          </cell>
          <cell r="H11" t="str">
            <v>Обстоен преглед за установяване на орален статус</v>
          </cell>
          <cell r="I11">
            <v>101</v>
          </cell>
          <cell r="J11">
            <v>17</v>
          </cell>
        </row>
        <row r="12">
          <cell r="B12" t="str">
            <v>Гълъбово</v>
          </cell>
          <cell r="C12">
            <v>2407112007</v>
          </cell>
          <cell r="D12">
            <v>6502197557</v>
          </cell>
          <cell r="E12" t="str">
            <v>ИППСП</v>
          </cell>
          <cell r="F12" t="str">
            <v>24-0443</v>
          </cell>
          <cell r="G12">
            <v>36923</v>
          </cell>
          <cell r="H12" t="str">
            <v>Обстоен преглед за установяване на орален статус</v>
          </cell>
          <cell r="I12">
            <v>101</v>
          </cell>
          <cell r="J12">
            <v>14</v>
          </cell>
        </row>
        <row r="13">
          <cell r="B13" t="str">
            <v>Гълъбово</v>
          </cell>
          <cell r="C13">
            <v>2407112003</v>
          </cell>
          <cell r="D13">
            <v>4511286798</v>
          </cell>
          <cell r="E13" t="str">
            <v>ИППСП</v>
          </cell>
          <cell r="F13" t="str">
            <v>24-0450</v>
          </cell>
          <cell r="G13">
            <v>36923</v>
          </cell>
          <cell r="H13" t="str">
            <v>Обстоен преглед за установяване на орален статус</v>
          </cell>
          <cell r="I13">
            <v>101</v>
          </cell>
          <cell r="J13">
            <v>19</v>
          </cell>
        </row>
        <row r="14">
          <cell r="B14" t="str">
            <v>Гълъбово</v>
          </cell>
          <cell r="C14">
            <v>2407112005</v>
          </cell>
          <cell r="D14">
            <v>6103147685</v>
          </cell>
          <cell r="E14" t="str">
            <v>ИППСП</v>
          </cell>
          <cell r="F14" t="str">
            <v>24-0259</v>
          </cell>
          <cell r="G14">
            <v>36923</v>
          </cell>
          <cell r="H14" t="str">
            <v>Обстоен преглед за установяване на орален статус</v>
          </cell>
          <cell r="I14">
            <v>101</v>
          </cell>
          <cell r="J14">
            <v>21</v>
          </cell>
        </row>
        <row r="15">
          <cell r="B15" t="str">
            <v>Гълъбово</v>
          </cell>
          <cell r="C15">
            <v>2407112009</v>
          </cell>
          <cell r="D15">
            <v>3205297569</v>
          </cell>
          <cell r="E15" t="str">
            <v>ИППСП</v>
          </cell>
          <cell r="F15" t="str">
            <v>24-0449</v>
          </cell>
          <cell r="G15">
            <v>36923</v>
          </cell>
          <cell r="H15" t="str">
            <v>Обстоен преглед за установяване на орален статус</v>
          </cell>
          <cell r="I15">
            <v>101</v>
          </cell>
          <cell r="J15">
            <v>12</v>
          </cell>
        </row>
        <row r="16">
          <cell r="B16" t="str">
            <v>Гълъбово</v>
          </cell>
          <cell r="C16">
            <v>2407112008</v>
          </cell>
          <cell r="D16">
            <v>7110127576</v>
          </cell>
          <cell r="E16" t="str">
            <v>ИППСП</v>
          </cell>
          <cell r="F16" t="str">
            <v>24-0545</v>
          </cell>
          <cell r="G16">
            <v>36928</v>
          </cell>
          <cell r="H16" t="str">
            <v>Обстоен преглед за установяване на орален статус</v>
          </cell>
          <cell r="I16">
            <v>101</v>
          </cell>
          <cell r="J16">
            <v>4</v>
          </cell>
        </row>
        <row r="17">
          <cell r="B17" t="str">
            <v>Гълъбово</v>
          </cell>
          <cell r="C17">
            <v>2407112006</v>
          </cell>
          <cell r="D17">
            <v>7001032540</v>
          </cell>
          <cell r="E17" t="str">
            <v>ИППСП</v>
          </cell>
          <cell r="F17" t="str">
            <v>24-0537</v>
          </cell>
          <cell r="G17">
            <v>36928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6</v>
          </cell>
        </row>
        <row r="18">
          <cell r="B18" t="str">
            <v>Казанлък</v>
          </cell>
          <cell r="C18">
            <v>2412112043</v>
          </cell>
          <cell r="D18">
            <v>6308256840</v>
          </cell>
          <cell r="E18" t="str">
            <v>ИППСП</v>
          </cell>
          <cell r="F18" t="str">
            <v>14-540</v>
          </cell>
          <cell r="G18">
            <v>36913</v>
          </cell>
          <cell r="H18" t="str">
            <v>Обстоен преглед за установяване на орален статус</v>
          </cell>
          <cell r="I18">
            <v>101</v>
          </cell>
          <cell r="J18">
            <v>5</v>
          </cell>
        </row>
        <row r="19">
          <cell r="B19" t="str">
            <v>Казанлък</v>
          </cell>
          <cell r="C19">
            <v>2412112061</v>
          </cell>
          <cell r="D19">
            <v>5809037523</v>
          </cell>
          <cell r="E19" t="str">
            <v>ИППСП</v>
          </cell>
          <cell r="F19" t="str">
            <v>24-0023</v>
          </cell>
          <cell r="G19">
            <v>36915</v>
          </cell>
          <cell r="H19" t="str">
            <v>Обстоен преглед за установяване на орален статус</v>
          </cell>
          <cell r="I19">
            <v>101</v>
          </cell>
          <cell r="J19">
            <v>15</v>
          </cell>
        </row>
        <row r="20">
          <cell r="B20" t="str">
            <v>Казанлък</v>
          </cell>
          <cell r="C20">
            <v>2412112035</v>
          </cell>
          <cell r="D20">
            <v>6009077597</v>
          </cell>
          <cell r="E20" t="str">
            <v>ИППСП</v>
          </cell>
          <cell r="F20" t="str">
            <v>24-0021</v>
          </cell>
          <cell r="G20">
            <v>36915</v>
          </cell>
          <cell r="H20" t="str">
            <v>Обстоен преглед за установяване на орален статус</v>
          </cell>
          <cell r="I20">
            <v>101</v>
          </cell>
          <cell r="J20">
            <v>18</v>
          </cell>
        </row>
        <row r="21">
          <cell r="B21" t="str">
            <v>Казанлък</v>
          </cell>
          <cell r="C21">
            <v>2412112064</v>
          </cell>
          <cell r="D21">
            <v>3606107797</v>
          </cell>
          <cell r="E21" t="str">
            <v>ИППСП</v>
          </cell>
          <cell r="F21" t="str">
            <v>24-0117</v>
          </cell>
          <cell r="G21">
            <v>36916</v>
          </cell>
          <cell r="H21" t="str">
            <v>Обстоен преглед за установяване на орален статус</v>
          </cell>
          <cell r="I21">
            <v>101</v>
          </cell>
          <cell r="J21">
            <v>9</v>
          </cell>
        </row>
        <row r="22">
          <cell r="B22" t="str">
            <v>Казанлък</v>
          </cell>
          <cell r="C22">
            <v>2412112011</v>
          </cell>
          <cell r="D22">
            <v>6609107610</v>
          </cell>
          <cell r="E22" t="str">
            <v>ИППСП</v>
          </cell>
          <cell r="F22" t="str">
            <v>24-0216</v>
          </cell>
          <cell r="G22">
            <v>36917</v>
          </cell>
          <cell r="H22" t="str">
            <v>Обстоен преглед за установяване на орален статус</v>
          </cell>
          <cell r="I22">
            <v>101</v>
          </cell>
          <cell r="J22">
            <v>18</v>
          </cell>
        </row>
        <row r="23">
          <cell r="B23" t="str">
            <v>Казанлък</v>
          </cell>
          <cell r="C23">
            <v>2412112056</v>
          </cell>
          <cell r="D23">
            <v>5303097614</v>
          </cell>
          <cell r="E23" t="str">
            <v>ИППСП</v>
          </cell>
          <cell r="F23" t="str">
            <v>24-0212</v>
          </cell>
          <cell r="G23">
            <v>36917</v>
          </cell>
          <cell r="H23" t="str">
            <v>Обстоен преглед за установяване на орален статус</v>
          </cell>
          <cell r="I23">
            <v>101</v>
          </cell>
          <cell r="J23">
            <v>13</v>
          </cell>
        </row>
        <row r="24">
          <cell r="B24" t="str">
            <v>Казанлък</v>
          </cell>
          <cell r="C24">
            <v>2412112047</v>
          </cell>
          <cell r="D24">
            <v>5011117683</v>
          </cell>
          <cell r="E24" t="str">
            <v>ИППСП</v>
          </cell>
          <cell r="F24" t="str">
            <v>24-0265</v>
          </cell>
          <cell r="G24">
            <v>36916</v>
          </cell>
          <cell r="H24" t="str">
            <v>Обстоен преглед за установяване на орален статус</v>
          </cell>
          <cell r="I24">
            <v>101</v>
          </cell>
          <cell r="J24">
            <v>21</v>
          </cell>
        </row>
        <row r="25">
          <cell r="B25" t="str">
            <v>Казанлък</v>
          </cell>
          <cell r="C25">
            <v>2412112046</v>
          </cell>
          <cell r="D25">
            <v>5610117675</v>
          </cell>
          <cell r="E25" t="str">
            <v>ИППСП</v>
          </cell>
          <cell r="F25" t="str">
            <v>24-0266</v>
          </cell>
          <cell r="G25">
            <v>36916</v>
          </cell>
          <cell r="H25" t="str">
            <v>Обстоен преглед за установяване на орален статус</v>
          </cell>
          <cell r="I25">
            <v>101</v>
          </cell>
          <cell r="J25">
            <v>18</v>
          </cell>
        </row>
        <row r="26">
          <cell r="B26" t="str">
            <v>Казанлък</v>
          </cell>
          <cell r="C26">
            <v>2412112002</v>
          </cell>
          <cell r="D26">
            <v>5902044479</v>
          </cell>
          <cell r="E26" t="str">
            <v>ИППСП</v>
          </cell>
          <cell r="F26" t="str">
            <v>24-0230</v>
          </cell>
          <cell r="G26">
            <v>36917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3</v>
          </cell>
        </row>
        <row r="27">
          <cell r="B27" t="str">
            <v>Казанлък</v>
          </cell>
          <cell r="C27">
            <v>2412112052</v>
          </cell>
          <cell r="D27">
            <v>4708027649</v>
          </cell>
          <cell r="E27" t="str">
            <v>ИППСП</v>
          </cell>
          <cell r="F27" t="str">
            <v>24-0219</v>
          </cell>
          <cell r="G27">
            <v>36917</v>
          </cell>
          <cell r="H27" t="str">
            <v>Обстоен преглед за установяване на орален статус</v>
          </cell>
          <cell r="I27">
            <v>101</v>
          </cell>
          <cell r="J27">
            <v>14</v>
          </cell>
        </row>
        <row r="28">
          <cell r="B28" t="str">
            <v>Казанлък</v>
          </cell>
          <cell r="C28">
            <v>2412112012</v>
          </cell>
          <cell r="D28">
            <v>5811237651</v>
          </cell>
          <cell r="E28" t="str">
            <v>ИППСП</v>
          </cell>
          <cell r="F28" t="str">
            <v>24-0217</v>
          </cell>
          <cell r="G28">
            <v>36917</v>
          </cell>
          <cell r="H28" t="str">
            <v>Обстоен преглед за установяване на орален статус</v>
          </cell>
          <cell r="I28">
            <v>101</v>
          </cell>
          <cell r="J28">
            <v>6</v>
          </cell>
        </row>
        <row r="29">
          <cell r="B29" t="str">
            <v>Казанлък</v>
          </cell>
          <cell r="C29">
            <v>2412112063</v>
          </cell>
          <cell r="D29">
            <v>5610037651</v>
          </cell>
          <cell r="E29" t="str">
            <v>ИППСП</v>
          </cell>
          <cell r="F29" t="str">
            <v>24-0218</v>
          </cell>
          <cell r="G29">
            <v>36917</v>
          </cell>
          <cell r="H29" t="str">
            <v>Обстоен преглед за установяване на орален статус</v>
          </cell>
          <cell r="I29">
            <v>101</v>
          </cell>
          <cell r="J29">
            <v>10</v>
          </cell>
        </row>
        <row r="30">
          <cell r="B30" t="str">
            <v>Казанлък</v>
          </cell>
          <cell r="C30">
            <v>2412112010</v>
          </cell>
          <cell r="D30">
            <v>5705057636</v>
          </cell>
          <cell r="E30" t="str">
            <v>ИППСП</v>
          </cell>
          <cell r="F30" t="str">
            <v>24-0214</v>
          </cell>
          <cell r="G30">
            <v>36917</v>
          </cell>
          <cell r="H30" t="str">
            <v>Обстоен преглед за установяване на орален статус</v>
          </cell>
          <cell r="I30">
            <v>101</v>
          </cell>
          <cell r="J30">
            <v>11</v>
          </cell>
        </row>
        <row r="31">
          <cell r="B31" t="str">
            <v>Казанлък</v>
          </cell>
          <cell r="C31">
            <v>2412112021</v>
          </cell>
          <cell r="D31">
            <v>5704147592</v>
          </cell>
          <cell r="E31" t="str">
            <v>ИППСП</v>
          </cell>
          <cell r="F31" t="str">
            <v>24-0293</v>
          </cell>
          <cell r="G31">
            <v>36918</v>
          </cell>
          <cell r="H31" t="str">
            <v>Обстоен преглед за установяване на орален статус</v>
          </cell>
          <cell r="I31">
            <v>101</v>
          </cell>
          <cell r="J31">
            <v>23</v>
          </cell>
        </row>
        <row r="32">
          <cell r="B32" t="str">
            <v>Казанлък</v>
          </cell>
          <cell r="C32">
            <v>2412112042</v>
          </cell>
          <cell r="D32">
            <v>5804277579</v>
          </cell>
          <cell r="E32" t="str">
            <v>ИППСП</v>
          </cell>
          <cell r="F32" t="str">
            <v>24-0289</v>
          </cell>
          <cell r="G32">
            <v>36918</v>
          </cell>
          <cell r="H32" t="str">
            <v>Обстоен преглед за установяване на орален статус</v>
          </cell>
          <cell r="I32">
            <v>101</v>
          </cell>
          <cell r="J32">
            <v>15</v>
          </cell>
        </row>
        <row r="33">
          <cell r="B33" t="str">
            <v>Казанлък</v>
          </cell>
          <cell r="C33">
            <v>2412112041</v>
          </cell>
          <cell r="D33">
            <v>6004167656</v>
          </cell>
          <cell r="E33" t="str">
            <v>ИППСП</v>
          </cell>
          <cell r="F33" t="str">
            <v>24-0287</v>
          </cell>
          <cell r="G33">
            <v>36918</v>
          </cell>
          <cell r="H33" t="str">
            <v>Обстоен преглед за установяване на орален статус</v>
          </cell>
          <cell r="I33">
            <v>101</v>
          </cell>
          <cell r="J33">
            <v>18</v>
          </cell>
        </row>
        <row r="34">
          <cell r="B34" t="str">
            <v>Казанлък</v>
          </cell>
          <cell r="C34">
            <v>2412112028</v>
          </cell>
          <cell r="D34">
            <v>7412167630</v>
          </cell>
          <cell r="E34" t="str">
            <v>ИППСП</v>
          </cell>
          <cell r="F34" t="str">
            <v>24-0228</v>
          </cell>
          <cell r="G34">
            <v>36917</v>
          </cell>
          <cell r="H34" t="str">
            <v>Обстоен преглед за установяване на орален статус</v>
          </cell>
          <cell r="I34">
            <v>101</v>
          </cell>
          <cell r="J34">
            <v>2</v>
          </cell>
        </row>
        <row r="35">
          <cell r="B35" t="str">
            <v>Казанлък</v>
          </cell>
          <cell r="C35">
            <v>2412112013</v>
          </cell>
          <cell r="D35">
            <v>5803047648</v>
          </cell>
          <cell r="E35" t="str">
            <v>ИППСП</v>
          </cell>
          <cell r="F35" t="str">
            <v>24-0288</v>
          </cell>
          <cell r="G35">
            <v>36918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9</v>
          </cell>
        </row>
        <row r="36">
          <cell r="B36" t="str">
            <v>Казанлък</v>
          </cell>
          <cell r="C36">
            <v>2412112048</v>
          </cell>
          <cell r="D36">
            <v>5806087773</v>
          </cell>
          <cell r="E36" t="str">
            <v>ИППСП</v>
          </cell>
          <cell r="F36" t="str">
            <v>24-0109</v>
          </cell>
          <cell r="G36">
            <v>36916</v>
          </cell>
          <cell r="H36" t="str">
            <v>Обстоен преглед за установяване на орален статус</v>
          </cell>
          <cell r="I36">
            <v>101</v>
          </cell>
          <cell r="J36">
            <v>16</v>
          </cell>
        </row>
        <row r="37">
          <cell r="B37" t="str">
            <v>Казанлък</v>
          </cell>
          <cell r="C37">
            <v>2412112024</v>
          </cell>
          <cell r="D37">
            <v>5505037669</v>
          </cell>
          <cell r="E37" t="str">
            <v>ИППСП</v>
          </cell>
          <cell r="F37" t="str">
            <v>24-0105</v>
          </cell>
          <cell r="G37">
            <v>36916</v>
          </cell>
          <cell r="H37" t="str">
            <v>Обстоен преглед за установяване на орален статус</v>
          </cell>
          <cell r="I37">
            <v>101</v>
          </cell>
          <cell r="J37">
            <v>20</v>
          </cell>
        </row>
        <row r="38">
          <cell r="B38" t="str">
            <v>Казанлък</v>
          </cell>
          <cell r="C38">
            <v>2412112027</v>
          </cell>
          <cell r="D38">
            <v>5801217880</v>
          </cell>
          <cell r="E38" t="str">
            <v>ИППСП</v>
          </cell>
          <cell r="F38" t="str">
            <v>24-0034</v>
          </cell>
          <cell r="G38">
            <v>36914</v>
          </cell>
          <cell r="H38" t="str">
            <v>Обстоен преглед за установяване на орален статус</v>
          </cell>
          <cell r="I38">
            <v>101</v>
          </cell>
          <cell r="J38">
            <v>17</v>
          </cell>
        </row>
        <row r="39">
          <cell r="B39" t="str">
            <v>Казанлък</v>
          </cell>
          <cell r="C39">
            <v>2412112045</v>
          </cell>
          <cell r="D39">
            <v>6107027610</v>
          </cell>
          <cell r="E39" t="str">
            <v>ИППСП</v>
          </cell>
          <cell r="F39" t="str">
            <v>24-038</v>
          </cell>
          <cell r="G39">
            <v>36914</v>
          </cell>
          <cell r="H39" t="str">
            <v>Обстоен преглед за установяване на орален статус</v>
          </cell>
          <cell r="I39">
            <v>101</v>
          </cell>
          <cell r="J39">
            <v>19</v>
          </cell>
        </row>
        <row r="40">
          <cell r="B40" t="str">
            <v>Казанлък</v>
          </cell>
          <cell r="C40">
            <v>2412112049</v>
          </cell>
          <cell r="D40">
            <v>7105047579</v>
          </cell>
          <cell r="E40" t="str">
            <v>ИППСП</v>
          </cell>
          <cell r="F40" t="str">
            <v>24-0037</v>
          </cell>
          <cell r="G40">
            <v>36914</v>
          </cell>
          <cell r="H40" t="str">
            <v>Обстоен преглед за установяване на орален статус</v>
          </cell>
          <cell r="I40">
            <v>101</v>
          </cell>
        </row>
        <row r="41">
          <cell r="B41" t="str">
            <v>Казанлък</v>
          </cell>
          <cell r="C41">
            <v>2412112009</v>
          </cell>
          <cell r="D41">
            <v>5811302192</v>
          </cell>
          <cell r="E41" t="str">
            <v>ИППСП</v>
          </cell>
          <cell r="F41" t="str">
            <v>24-0110</v>
          </cell>
          <cell r="G41">
            <v>36916</v>
          </cell>
          <cell r="H41" t="str">
            <v>Обстоен преглед за установяване на орален статус</v>
          </cell>
          <cell r="I41">
            <v>101</v>
          </cell>
          <cell r="J41">
            <v>7</v>
          </cell>
        </row>
        <row r="42">
          <cell r="B42" t="str">
            <v>Казанлък</v>
          </cell>
          <cell r="C42">
            <v>2412112029</v>
          </cell>
          <cell r="D42">
            <v>5505311912</v>
          </cell>
          <cell r="E42" t="str">
            <v>ИППСП</v>
          </cell>
          <cell r="F42" t="str">
            <v>24-0119</v>
          </cell>
          <cell r="G42">
            <v>36916</v>
          </cell>
          <cell r="H42" t="str">
            <v>Обстоен преглед за установяване на орален статус</v>
          </cell>
          <cell r="I42">
            <v>101</v>
          </cell>
        </row>
        <row r="43">
          <cell r="B43" t="str">
            <v>Казанлък</v>
          </cell>
          <cell r="C43">
            <v>2412112020</v>
          </cell>
          <cell r="D43">
            <v>6105274478</v>
          </cell>
          <cell r="E43" t="str">
            <v>ИППСП</v>
          </cell>
          <cell r="F43" t="str">
            <v>24-006</v>
          </cell>
          <cell r="G43">
            <v>36914</v>
          </cell>
          <cell r="H43" t="str">
            <v>Обстоен преглед за установяване на орален статус</v>
          </cell>
          <cell r="I43">
            <v>101</v>
          </cell>
          <cell r="J43">
            <v>13</v>
          </cell>
        </row>
        <row r="44">
          <cell r="B44" t="str">
            <v>Казанлък</v>
          </cell>
          <cell r="C44">
            <v>2412112033</v>
          </cell>
          <cell r="D44">
            <v>7505266118</v>
          </cell>
          <cell r="E44" t="str">
            <v>ИППСП</v>
          </cell>
          <cell r="F44" t="str">
            <v>24-0209</v>
          </cell>
          <cell r="G44">
            <v>36919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11</v>
          </cell>
        </row>
        <row r="45">
          <cell r="B45" t="str">
            <v>Казанлък</v>
          </cell>
          <cell r="C45">
            <v>2412112034</v>
          </cell>
          <cell r="D45">
            <v>7504176175</v>
          </cell>
          <cell r="E45" t="str">
            <v>ИППСП</v>
          </cell>
          <cell r="F45" t="str">
            <v>24-0210</v>
          </cell>
          <cell r="G45">
            <v>36919</v>
          </cell>
          <cell r="H45" t="str">
            <v>Обстоен преглед за установяване на орален статус</v>
          </cell>
          <cell r="I45">
            <v>101</v>
          </cell>
          <cell r="J45">
            <v>7</v>
          </cell>
        </row>
        <row r="46">
          <cell r="B46" t="str">
            <v>Казанлък</v>
          </cell>
          <cell r="C46">
            <v>2412112059</v>
          </cell>
          <cell r="D46">
            <v>7401017622</v>
          </cell>
          <cell r="E46" t="str">
            <v>ИППСП</v>
          </cell>
          <cell r="F46" t="str">
            <v>24-0211</v>
          </cell>
          <cell r="G46">
            <v>36919</v>
          </cell>
          <cell r="H46" t="str">
            <v>Обстоен преглед за установяване на орален статус</v>
          </cell>
          <cell r="I46">
            <v>101</v>
          </cell>
          <cell r="J46">
            <v>5</v>
          </cell>
        </row>
        <row r="47">
          <cell r="B47" t="str">
            <v>Казанлък</v>
          </cell>
          <cell r="C47">
            <v>2412112044</v>
          </cell>
          <cell r="D47">
            <v>4101277747</v>
          </cell>
          <cell r="E47" t="str">
            <v>ИППСП</v>
          </cell>
          <cell r="F47" t="str">
            <v>24-0368</v>
          </cell>
          <cell r="G47">
            <v>36919</v>
          </cell>
          <cell r="H47" t="str">
            <v>Обстоен преглед за установяване на орален статус</v>
          </cell>
          <cell r="I47">
            <v>101</v>
          </cell>
          <cell r="J47">
            <v>17</v>
          </cell>
        </row>
        <row r="48">
          <cell r="B48" t="str">
            <v>Казанлък</v>
          </cell>
          <cell r="C48">
            <v>2412112036</v>
          </cell>
          <cell r="D48">
            <v>5005017875</v>
          </cell>
          <cell r="E48" t="str">
            <v>ИППСП</v>
          </cell>
          <cell r="F48" t="str">
            <v>24-0291</v>
          </cell>
          <cell r="G48">
            <v>36918</v>
          </cell>
          <cell r="H48" t="str">
            <v>Обстоен преглед за установяване на орален статус</v>
          </cell>
          <cell r="I48">
            <v>101</v>
          </cell>
          <cell r="J48">
            <v>14</v>
          </cell>
        </row>
        <row r="49">
          <cell r="B49" t="str">
            <v>Казанлък</v>
          </cell>
          <cell r="C49">
            <v>2412112037</v>
          </cell>
          <cell r="D49">
            <v>5009182841</v>
          </cell>
          <cell r="E49" t="str">
            <v>ИППСП</v>
          </cell>
          <cell r="F49" t="str">
            <v>24-0292</v>
          </cell>
          <cell r="G49">
            <v>36918</v>
          </cell>
          <cell r="H49" t="str">
            <v>Обстоен преглед за установяване на орален статус</v>
          </cell>
          <cell r="I49">
            <v>101</v>
          </cell>
          <cell r="J49">
            <v>26</v>
          </cell>
        </row>
        <row r="50">
          <cell r="B50" t="str">
            <v>Казанлък</v>
          </cell>
          <cell r="C50">
            <v>2412112014</v>
          </cell>
          <cell r="D50">
            <v>6207087546</v>
          </cell>
          <cell r="E50" t="str">
            <v>ИППСП</v>
          </cell>
          <cell r="F50" t="str">
            <v>24-0016</v>
          </cell>
          <cell r="G50">
            <v>36915</v>
          </cell>
          <cell r="H50" t="str">
            <v>Обстоен преглед за установяване на орален статус</v>
          </cell>
          <cell r="I50">
            <v>101</v>
          </cell>
          <cell r="J50">
            <v>15</v>
          </cell>
        </row>
        <row r="51">
          <cell r="B51" t="str">
            <v>Казанлък</v>
          </cell>
          <cell r="C51">
            <v>2412112023</v>
          </cell>
          <cell r="D51">
            <v>6609127690</v>
          </cell>
          <cell r="E51" t="str">
            <v>ИППСП</v>
          </cell>
          <cell r="F51" t="str">
            <v>24-033</v>
          </cell>
          <cell r="G51">
            <v>36914</v>
          </cell>
          <cell r="H51" t="str">
            <v>Обстоен преглед за установяване на орален статус</v>
          </cell>
          <cell r="I51">
            <v>101</v>
          </cell>
          <cell r="J51">
            <v>26</v>
          </cell>
        </row>
        <row r="52">
          <cell r="B52" t="str">
            <v>Казанлък</v>
          </cell>
          <cell r="C52">
            <v>2412112017</v>
          </cell>
          <cell r="D52">
            <v>6507017576</v>
          </cell>
          <cell r="E52" t="str">
            <v>ИППСП</v>
          </cell>
          <cell r="F52" t="str">
            <v>24-0039</v>
          </cell>
          <cell r="G52">
            <v>36914</v>
          </cell>
          <cell r="H52" t="str">
            <v>Обстоен преглед за установяване на орален статус</v>
          </cell>
          <cell r="I52">
            <v>101</v>
          </cell>
          <cell r="J52">
            <v>16</v>
          </cell>
        </row>
        <row r="53">
          <cell r="B53" t="str">
            <v>Казанлък</v>
          </cell>
          <cell r="C53">
            <v>2412112019</v>
          </cell>
          <cell r="D53">
            <v>5109197634</v>
          </cell>
          <cell r="E53" t="str">
            <v>ИППСП</v>
          </cell>
          <cell r="F53" t="str">
            <v>24-067</v>
          </cell>
          <cell r="G53">
            <v>36915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9</v>
          </cell>
        </row>
        <row r="54">
          <cell r="B54" t="str">
            <v>Казанлък</v>
          </cell>
          <cell r="C54">
            <v>2412112008</v>
          </cell>
          <cell r="D54">
            <v>6008284558</v>
          </cell>
          <cell r="E54" t="str">
            <v>ИППСП</v>
          </cell>
          <cell r="F54" t="str">
            <v>24-0254</v>
          </cell>
          <cell r="G54">
            <v>36921</v>
          </cell>
          <cell r="H54" t="str">
            <v>Обстоен преглед за установяване на орален статус</v>
          </cell>
          <cell r="I54">
            <v>101</v>
          </cell>
          <cell r="J54">
            <v>15</v>
          </cell>
        </row>
        <row r="55">
          <cell r="B55" t="str">
            <v>Казанлък</v>
          </cell>
          <cell r="C55">
            <v>2412112032</v>
          </cell>
          <cell r="D55">
            <v>4802181990</v>
          </cell>
          <cell r="E55" t="str">
            <v>ИППСП</v>
          </cell>
          <cell r="F55" t="str">
            <v>24-0237</v>
          </cell>
          <cell r="G55">
            <v>36921</v>
          </cell>
          <cell r="H55" t="str">
            <v>Обстоен преглед за установяване на орален статус</v>
          </cell>
          <cell r="I55">
            <v>101</v>
          </cell>
          <cell r="J55">
            <v>21</v>
          </cell>
        </row>
        <row r="56">
          <cell r="B56" t="str">
            <v>Казанлък</v>
          </cell>
          <cell r="C56">
            <v>2412112016</v>
          </cell>
          <cell r="D56">
            <v>5809037570</v>
          </cell>
          <cell r="E56" t="str">
            <v>ИППСП</v>
          </cell>
          <cell r="F56" t="str">
            <v>24-0152</v>
          </cell>
          <cell r="G56">
            <v>36921</v>
          </cell>
          <cell r="H56" t="str">
            <v>Обстоен преглед за установяване на орален статус</v>
          </cell>
          <cell r="I56">
            <v>101</v>
          </cell>
          <cell r="J56">
            <v>5</v>
          </cell>
        </row>
        <row r="57">
          <cell r="B57" t="str">
            <v>Казанлък</v>
          </cell>
          <cell r="C57">
            <v>2412112007</v>
          </cell>
          <cell r="D57" t="str">
            <v>5506158515</v>
          </cell>
          <cell r="E57" t="str">
            <v>ИППСП</v>
          </cell>
          <cell r="F57" t="str">
            <v>24-0377</v>
          </cell>
          <cell r="G57">
            <v>36921</v>
          </cell>
          <cell r="H57" t="str">
            <v>Обстоен преглед за установяване на орален статус</v>
          </cell>
          <cell r="I57">
            <v>101</v>
          </cell>
          <cell r="J57">
            <v>8</v>
          </cell>
        </row>
        <row r="58">
          <cell r="B58" t="str">
            <v>Казанлък</v>
          </cell>
          <cell r="C58">
            <v>2412112068</v>
          </cell>
          <cell r="D58" t="str">
            <v>2303257620</v>
          </cell>
          <cell r="E58" t="str">
            <v>ИППСП</v>
          </cell>
          <cell r="F58" t="str">
            <v>24-0156</v>
          </cell>
          <cell r="G58">
            <v>36920</v>
          </cell>
          <cell r="H58" t="str">
            <v>Обстоен преглед за установяване на орален статус</v>
          </cell>
          <cell r="I58">
            <v>101</v>
          </cell>
          <cell r="J58">
            <v>6</v>
          </cell>
        </row>
        <row r="59">
          <cell r="B59" t="str">
            <v>Казанлък</v>
          </cell>
          <cell r="C59">
            <v>2412112025</v>
          </cell>
          <cell r="D59">
            <v>5703047304</v>
          </cell>
          <cell r="E59" t="str">
            <v>ИППСП</v>
          </cell>
          <cell r="F59" t="str">
            <v>24-0429</v>
          </cell>
          <cell r="G59">
            <v>36922</v>
          </cell>
          <cell r="H59" t="str">
            <v>Обстоен преглед за установяване на орален статус</v>
          </cell>
          <cell r="I59">
            <v>101</v>
          </cell>
          <cell r="J59">
            <v>11</v>
          </cell>
        </row>
        <row r="60">
          <cell r="B60" t="str">
            <v>Казанлък</v>
          </cell>
          <cell r="C60">
            <v>2412112026</v>
          </cell>
          <cell r="D60">
            <v>5912141619</v>
          </cell>
          <cell r="E60" t="str">
            <v>ИППСП</v>
          </cell>
          <cell r="F60" t="str">
            <v>24-0424</v>
          </cell>
          <cell r="G60">
            <v>36922</v>
          </cell>
          <cell r="H60" t="str">
            <v>Обстоен преглед за установяване на орален статус</v>
          </cell>
          <cell r="I60">
            <v>101</v>
          </cell>
          <cell r="J60">
            <v>6</v>
          </cell>
        </row>
        <row r="61">
          <cell r="B61" t="str">
            <v>Казанлък</v>
          </cell>
          <cell r="C61">
            <v>2412112057</v>
          </cell>
          <cell r="D61">
            <v>4407251864</v>
          </cell>
          <cell r="E61" t="str">
            <v>ИППСП</v>
          </cell>
          <cell r="F61" t="str">
            <v>24-0342</v>
          </cell>
          <cell r="G61">
            <v>36922</v>
          </cell>
          <cell r="H61" t="str">
            <v>Обстоен преглед за установяване на орален статус</v>
          </cell>
          <cell r="I61">
            <v>101</v>
          </cell>
          <cell r="J61">
            <v>1</v>
          </cell>
        </row>
        <row r="62">
          <cell r="B62" t="str">
            <v>Казанлък</v>
          </cell>
          <cell r="C62">
            <v>2412112054</v>
          </cell>
          <cell r="D62">
            <v>5312107572</v>
          </cell>
          <cell r="E62" t="str">
            <v>ИППСП</v>
          </cell>
          <cell r="F62" t="str">
            <v>24-0268</v>
          </cell>
          <cell r="G62">
            <v>36922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10</v>
          </cell>
        </row>
        <row r="63">
          <cell r="B63" t="str">
            <v>Казанлък</v>
          </cell>
          <cell r="C63">
            <v>2412112030</v>
          </cell>
          <cell r="D63">
            <v>7004227551</v>
          </cell>
          <cell r="E63" t="str">
            <v>ИППСП</v>
          </cell>
          <cell r="F63" t="str">
            <v>24-0452</v>
          </cell>
          <cell r="G63">
            <v>36922</v>
          </cell>
          <cell r="H63" t="str">
            <v>Обстоен преглед за установяване на орален статус</v>
          </cell>
          <cell r="I63">
            <v>101</v>
          </cell>
          <cell r="J63">
            <v>4</v>
          </cell>
        </row>
        <row r="64">
          <cell r="B64" t="str">
            <v>Казанлък</v>
          </cell>
          <cell r="C64">
            <v>2412112062</v>
          </cell>
          <cell r="D64">
            <v>6902052537</v>
          </cell>
          <cell r="E64" t="str">
            <v>ИППСП</v>
          </cell>
          <cell r="F64" t="str">
            <v>24-0434</v>
          </cell>
          <cell r="G64">
            <v>36922</v>
          </cell>
          <cell r="H64" t="str">
            <v>Обстоен преглед за установяване на орален статус</v>
          </cell>
          <cell r="I64">
            <v>101</v>
          </cell>
          <cell r="J64">
            <v>7</v>
          </cell>
        </row>
        <row r="65">
          <cell r="B65" t="str">
            <v>Казанлък</v>
          </cell>
          <cell r="C65">
            <v>2412112004</v>
          </cell>
          <cell r="D65">
            <v>5908037672</v>
          </cell>
          <cell r="E65" t="str">
            <v>ИППСП</v>
          </cell>
          <cell r="F65" t="str">
            <v>24-0453</v>
          </cell>
          <cell r="G65">
            <v>36922</v>
          </cell>
          <cell r="H65" t="str">
            <v>Обстоен преглед за установяване на орален статус</v>
          </cell>
          <cell r="I65">
            <v>101</v>
          </cell>
          <cell r="J65">
            <v>16</v>
          </cell>
        </row>
        <row r="66">
          <cell r="B66" t="str">
            <v>Казанлък</v>
          </cell>
          <cell r="C66">
            <v>2412112065</v>
          </cell>
          <cell r="D66">
            <v>4105218758</v>
          </cell>
          <cell r="E66" t="str">
            <v>ИППСП</v>
          </cell>
          <cell r="F66" t="str">
            <v>24-0253</v>
          </cell>
          <cell r="G66">
            <v>36922</v>
          </cell>
          <cell r="H66" t="str">
            <v>Обстоен преглед за установяване на орален статус</v>
          </cell>
          <cell r="I66">
            <v>101</v>
          </cell>
          <cell r="J66">
            <v>18</v>
          </cell>
        </row>
        <row r="67">
          <cell r="B67" t="str">
            <v>Казанлък</v>
          </cell>
          <cell r="C67">
            <v>2412112005</v>
          </cell>
          <cell r="D67">
            <v>5901304099</v>
          </cell>
          <cell r="E67" t="str">
            <v>ИППСП</v>
          </cell>
          <cell r="F67" t="str">
            <v>24-0454</v>
          </cell>
          <cell r="G67">
            <v>36922</v>
          </cell>
          <cell r="H67" t="str">
            <v>Обстоен преглед за установяване на орален статус</v>
          </cell>
          <cell r="I67">
            <v>101</v>
          </cell>
          <cell r="J67">
            <v>15</v>
          </cell>
        </row>
        <row r="68">
          <cell r="B68" t="str">
            <v>Казанлък</v>
          </cell>
          <cell r="C68">
            <v>2412112006</v>
          </cell>
          <cell r="D68">
            <v>6606138854</v>
          </cell>
          <cell r="E68" t="str">
            <v>ИППСП</v>
          </cell>
          <cell r="F68" t="str">
            <v>24-0455</v>
          </cell>
          <cell r="G68">
            <v>36922</v>
          </cell>
          <cell r="H68" t="str">
            <v>Обстоен преглед за установяване на орален статус</v>
          </cell>
          <cell r="I68">
            <v>101</v>
          </cell>
        </row>
        <row r="69">
          <cell r="B69" t="str">
            <v>Казанлък</v>
          </cell>
          <cell r="C69">
            <v>2412112055</v>
          </cell>
          <cell r="D69">
            <v>6203047606</v>
          </cell>
          <cell r="E69" t="str">
            <v>ИППСП</v>
          </cell>
          <cell r="F69" t="str">
            <v>24-0030</v>
          </cell>
          <cell r="G69">
            <v>36916</v>
          </cell>
          <cell r="H69" t="str">
            <v>Обстоен преглед за установяване на орален статус</v>
          </cell>
          <cell r="I69">
            <v>101</v>
          </cell>
          <cell r="J69">
            <v>6</v>
          </cell>
        </row>
        <row r="70">
          <cell r="B70" t="str">
            <v>Казанлък</v>
          </cell>
          <cell r="C70">
            <v>2412112066</v>
          </cell>
          <cell r="D70">
            <v>6707239138</v>
          </cell>
          <cell r="E70" t="str">
            <v>ИППСП</v>
          </cell>
          <cell r="F70" t="str">
            <v>24-0509</v>
          </cell>
          <cell r="G70">
            <v>36923</v>
          </cell>
          <cell r="H70" t="str">
            <v>Обстоен преглед за установяване на орален статус</v>
          </cell>
          <cell r="I70">
            <v>101</v>
          </cell>
          <cell r="J70">
            <v>5</v>
          </cell>
        </row>
        <row r="71">
          <cell r="B71" t="str">
            <v>Казанлък</v>
          </cell>
          <cell r="C71">
            <v>2412112039</v>
          </cell>
          <cell r="D71">
            <v>6109227659</v>
          </cell>
          <cell r="E71" t="str">
            <v>ИППСП</v>
          </cell>
          <cell r="F71" t="str">
            <v>24-0448</v>
          </cell>
          <cell r="G71">
            <v>36923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14</v>
          </cell>
        </row>
        <row r="72">
          <cell r="B72" t="str">
            <v>Казанлък</v>
          </cell>
          <cell r="C72">
            <v>2412112015</v>
          </cell>
          <cell r="D72">
            <v>7505057627</v>
          </cell>
          <cell r="E72" t="str">
            <v>ИППСП</v>
          </cell>
          <cell r="F72" t="str">
            <v>24-0568</v>
          </cell>
          <cell r="G72">
            <v>36923</v>
          </cell>
          <cell r="H72" t="str">
            <v>Обстоен преглед за установяване на орален статус</v>
          </cell>
          <cell r="I72">
            <v>101</v>
          </cell>
          <cell r="J72">
            <v>24</v>
          </cell>
        </row>
        <row r="73">
          <cell r="B73" t="str">
            <v>Казанлък</v>
          </cell>
          <cell r="C73">
            <v>2412112067</v>
          </cell>
          <cell r="D73">
            <v>6610217640</v>
          </cell>
          <cell r="E73" t="str">
            <v>ИППСП</v>
          </cell>
          <cell r="F73" t="str">
            <v>24-0510</v>
          </cell>
          <cell r="G73">
            <v>36923</v>
          </cell>
          <cell r="H73" t="str">
            <v>Обстоен преглед за установяване на орален статус</v>
          </cell>
          <cell r="I73">
            <v>101</v>
          </cell>
          <cell r="J73">
            <v>13</v>
          </cell>
        </row>
        <row r="74">
          <cell r="B74" t="str">
            <v>Казанлък</v>
          </cell>
          <cell r="C74">
            <v>2412112060</v>
          </cell>
          <cell r="D74">
            <v>3609147582</v>
          </cell>
          <cell r="E74" t="str">
            <v>ИППСП</v>
          </cell>
          <cell r="F74" t="str">
            <v>24-0161</v>
          </cell>
          <cell r="G74">
            <v>36923</v>
          </cell>
          <cell r="H74" t="str">
            <v>Обстоен преглед за установяване на орален статус</v>
          </cell>
          <cell r="I74">
            <v>101</v>
          </cell>
          <cell r="J74">
            <v>8</v>
          </cell>
        </row>
        <row r="75">
          <cell r="B75" t="str">
            <v>Казанлък</v>
          </cell>
          <cell r="C75">
            <v>2412112003</v>
          </cell>
          <cell r="D75">
            <v>4901297681</v>
          </cell>
          <cell r="E75" t="str">
            <v>ИППСП</v>
          </cell>
          <cell r="F75" t="str">
            <v>24-0305</v>
          </cell>
          <cell r="G75">
            <v>36924</v>
          </cell>
          <cell r="H75" t="str">
            <v>Обстоен преглед за установяване на орален статус</v>
          </cell>
          <cell r="I75">
            <v>101</v>
          </cell>
          <cell r="J75">
            <v>14</v>
          </cell>
        </row>
        <row r="76">
          <cell r="B76" t="str">
            <v>Казанлък</v>
          </cell>
          <cell r="C76">
            <v>2412112018</v>
          </cell>
          <cell r="D76">
            <v>3902137618</v>
          </cell>
          <cell r="E76" t="str">
            <v>ИППСП</v>
          </cell>
          <cell r="F76" t="str">
            <v>24-0120</v>
          </cell>
          <cell r="G76">
            <v>36916</v>
          </cell>
          <cell r="H76" t="str">
            <v>Обстоен преглед за установяване на орален статус</v>
          </cell>
          <cell r="I76">
            <v>101</v>
          </cell>
          <cell r="J76">
            <v>14</v>
          </cell>
        </row>
        <row r="77">
          <cell r="B77" t="str">
            <v>Казанлък</v>
          </cell>
          <cell r="C77">
            <v>2412112074</v>
          </cell>
          <cell r="D77">
            <v>5111167672</v>
          </cell>
          <cell r="E77" t="str">
            <v>ИППСП</v>
          </cell>
          <cell r="F77" t="str">
            <v>24-0696</v>
          </cell>
          <cell r="G77">
            <v>37135</v>
          </cell>
          <cell r="H77" t="str">
            <v>Обстоен преглед за установяване на орален статус</v>
          </cell>
          <cell r="I77">
            <v>101</v>
          </cell>
          <cell r="J77">
            <v>2</v>
          </cell>
        </row>
        <row r="78">
          <cell r="B78" t="str">
            <v>Казанлък</v>
          </cell>
          <cell r="C78">
            <v>2412112070</v>
          </cell>
          <cell r="D78">
            <v>4308107626</v>
          </cell>
          <cell r="E78" t="str">
            <v>ИППСП</v>
          </cell>
          <cell r="F78" t="str">
            <v>24-0619</v>
          </cell>
          <cell r="G78">
            <v>36927</v>
          </cell>
          <cell r="H78" t="str">
            <v>Обстоен преглед за установяване на орален статус</v>
          </cell>
          <cell r="I78">
            <v>101</v>
          </cell>
        </row>
        <row r="79">
          <cell r="B79" t="str">
            <v>Стара Загора</v>
          </cell>
          <cell r="C79">
            <v>2431112107</v>
          </cell>
          <cell r="D79">
            <v>4402027527</v>
          </cell>
          <cell r="E79" t="str">
            <v>ИППСП</v>
          </cell>
          <cell r="F79" t="str">
            <v>24-0561</v>
          </cell>
          <cell r="G79">
            <v>36924</v>
          </cell>
          <cell r="H79" t="str">
            <v>Обстоен преглед за установяване на орален статус</v>
          </cell>
          <cell r="I79">
            <v>101</v>
          </cell>
          <cell r="J79">
            <v>14</v>
          </cell>
        </row>
        <row r="80">
          <cell r="B80" t="str">
            <v>Мъглиж</v>
          </cell>
          <cell r="C80">
            <v>2412112072</v>
          </cell>
          <cell r="D80">
            <v>5306029125</v>
          </cell>
          <cell r="E80" t="str">
            <v>ИППСП</v>
          </cell>
          <cell r="F80" t="str">
            <v>24-676</v>
          </cell>
          <cell r="G80">
            <v>37062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9</v>
          </cell>
        </row>
        <row r="81">
          <cell r="B81" t="str">
            <v>Мъглиж</v>
          </cell>
          <cell r="C81">
            <v>2422112002</v>
          </cell>
          <cell r="D81">
            <v>4908277563</v>
          </cell>
          <cell r="E81" t="str">
            <v>ИППСП</v>
          </cell>
          <cell r="F81" t="str">
            <v>24-0499</v>
          </cell>
          <cell r="G81">
            <v>36922</v>
          </cell>
          <cell r="H81" t="str">
            <v>Обстоен преглед за установяване на орален статус</v>
          </cell>
          <cell r="I81">
            <v>101</v>
          </cell>
          <cell r="J81">
            <v>30</v>
          </cell>
        </row>
        <row r="82">
          <cell r="B82" t="str">
            <v>Мъглиж</v>
          </cell>
          <cell r="C82">
            <v>2422112001</v>
          </cell>
          <cell r="D82">
            <v>6303170450</v>
          </cell>
          <cell r="E82" t="str">
            <v>ИППСП</v>
          </cell>
          <cell r="F82" t="str">
            <v>24-0231</v>
          </cell>
          <cell r="G82">
            <v>36917</v>
          </cell>
          <cell r="H82" t="str">
            <v>Обстоен преглед за установяване на орален статус</v>
          </cell>
          <cell r="I82">
            <v>101</v>
          </cell>
          <cell r="J82">
            <v>4</v>
          </cell>
        </row>
        <row r="83">
          <cell r="B83" t="str">
            <v>Мъглиж,Гурково</v>
          </cell>
          <cell r="C83">
            <v>2422112005</v>
          </cell>
          <cell r="D83">
            <v>7505255880</v>
          </cell>
          <cell r="E83" t="str">
            <v>ИППСП</v>
          </cell>
          <cell r="F83" t="str">
            <v>24-0162</v>
          </cell>
          <cell r="G83">
            <v>36917</v>
          </cell>
          <cell r="H83" t="str">
            <v>Обстоен преглед за установяване на орален статус</v>
          </cell>
          <cell r="I83">
            <v>101</v>
          </cell>
          <cell r="J83">
            <v>23</v>
          </cell>
        </row>
        <row r="84">
          <cell r="B84" t="str">
            <v>Мъглиж</v>
          </cell>
          <cell r="C84">
            <v>2422112003</v>
          </cell>
          <cell r="D84">
            <v>5802255591</v>
          </cell>
          <cell r="E84" t="str">
            <v>ИППСП</v>
          </cell>
          <cell r="F84" t="str">
            <v>24-0111</v>
          </cell>
          <cell r="G84">
            <v>36916</v>
          </cell>
          <cell r="H84" t="str">
            <v>Обстоен преглед за установяване на орален статус</v>
          </cell>
          <cell r="I84">
            <v>101</v>
          </cell>
          <cell r="J84">
            <v>14</v>
          </cell>
        </row>
        <row r="85">
          <cell r="B85" t="str">
            <v>Мъглиж</v>
          </cell>
          <cell r="C85">
            <v>2422112004</v>
          </cell>
          <cell r="D85">
            <v>4809017700</v>
          </cell>
          <cell r="E85" t="str">
            <v>ИППСП</v>
          </cell>
          <cell r="F85" t="str">
            <v>24-0567</v>
          </cell>
          <cell r="G85">
            <v>36924</v>
          </cell>
          <cell r="H85" t="str">
            <v>Обстоен преглед за установяване на орален статус</v>
          </cell>
          <cell r="I85">
            <v>101</v>
          </cell>
          <cell r="J85">
            <v>15</v>
          </cell>
        </row>
        <row r="86">
          <cell r="B86" t="str">
            <v>Мъглиж</v>
          </cell>
          <cell r="C86">
            <v>2422112006</v>
          </cell>
          <cell r="D86">
            <v>7402157568</v>
          </cell>
          <cell r="E86" t="str">
            <v>ИППСП</v>
          </cell>
          <cell r="F86" t="str">
            <v>24-0695</v>
          </cell>
          <cell r="G86">
            <v>37135</v>
          </cell>
          <cell r="H86" t="str">
            <v>Обстоен преглед за установяване на орален статус</v>
          </cell>
          <cell r="I86">
            <v>101</v>
          </cell>
          <cell r="J86">
            <v>3</v>
          </cell>
        </row>
        <row r="87">
          <cell r="B87" t="str">
            <v>Мъглиж Стара Загора</v>
          </cell>
          <cell r="C87">
            <v>2431112160</v>
          </cell>
          <cell r="D87">
            <v>7509020781</v>
          </cell>
          <cell r="E87" t="str">
            <v>ИППСП</v>
          </cell>
          <cell r="F87" t="str">
            <v>24-0512</v>
          </cell>
          <cell r="G87">
            <v>36920</v>
          </cell>
          <cell r="H87" t="str">
            <v>Обстоен преглед за установяване на орален статус</v>
          </cell>
          <cell r="I87">
            <v>101</v>
          </cell>
          <cell r="J87">
            <v>6</v>
          </cell>
        </row>
        <row r="88">
          <cell r="B88" t="str">
            <v>Опан</v>
          </cell>
          <cell r="C88">
            <v>2423112001</v>
          </cell>
          <cell r="D88">
            <v>6304285834</v>
          </cell>
          <cell r="E88" t="str">
            <v>ИППСП</v>
          </cell>
          <cell r="F88" t="str">
            <v>24-0420</v>
          </cell>
          <cell r="G88">
            <v>36922</v>
          </cell>
          <cell r="H88" t="str">
            <v>Обстоен преглед за установяване на орален статус</v>
          </cell>
          <cell r="I88">
            <v>101</v>
          </cell>
          <cell r="J88">
            <v>15</v>
          </cell>
        </row>
        <row r="89">
          <cell r="B89" t="str">
            <v>Опан</v>
          </cell>
          <cell r="C89">
            <v>2423112002</v>
          </cell>
          <cell r="D89">
            <v>6306297599</v>
          </cell>
          <cell r="E89" t="str">
            <v>ИППСП</v>
          </cell>
          <cell r="F89" t="str">
            <v>24-0428</v>
          </cell>
          <cell r="G89">
            <v>36922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20</v>
          </cell>
        </row>
        <row r="90">
          <cell r="B90" t="str">
            <v>Павел Баня</v>
          </cell>
          <cell r="C90">
            <v>2424112001</v>
          </cell>
          <cell r="D90">
            <v>7210157614</v>
          </cell>
          <cell r="E90" t="str">
            <v>ИППСП</v>
          </cell>
          <cell r="F90" t="str">
            <v>24-0129</v>
          </cell>
          <cell r="G90">
            <v>36915</v>
          </cell>
          <cell r="H90" t="str">
            <v>Обстоен преглед за установяване на орален статус</v>
          </cell>
          <cell r="I90">
            <v>101</v>
          </cell>
          <cell r="J90">
            <v>15</v>
          </cell>
        </row>
        <row r="91">
          <cell r="B91" t="str">
            <v>Павел Баня</v>
          </cell>
          <cell r="C91">
            <v>2424112002</v>
          </cell>
          <cell r="D91">
            <v>5711057260</v>
          </cell>
          <cell r="E91" t="str">
            <v>ИППСП</v>
          </cell>
          <cell r="F91" t="str">
            <v>24-0224</v>
          </cell>
          <cell r="G91">
            <v>36917</v>
          </cell>
          <cell r="H91" t="str">
            <v>Обстоен преглед за установяване на орален статус</v>
          </cell>
          <cell r="I91">
            <v>101</v>
          </cell>
          <cell r="J91">
            <v>15</v>
          </cell>
        </row>
        <row r="92">
          <cell r="B92" t="str">
            <v>Павел Баня</v>
          </cell>
          <cell r="C92">
            <v>2424112003</v>
          </cell>
          <cell r="D92">
            <v>6609287609</v>
          </cell>
          <cell r="E92" t="str">
            <v>ИППСП</v>
          </cell>
          <cell r="F92" t="str">
            <v>24-0223</v>
          </cell>
          <cell r="G92">
            <v>36917</v>
          </cell>
          <cell r="H92" t="str">
            <v>Обстоен преглед за установяване на орален статус</v>
          </cell>
          <cell r="I92">
            <v>101</v>
          </cell>
          <cell r="J92">
            <v>7</v>
          </cell>
        </row>
        <row r="93">
          <cell r="B93" t="str">
            <v>Павел Баня</v>
          </cell>
          <cell r="C93">
            <v>2424112004</v>
          </cell>
          <cell r="D93" t="str">
            <v>6004097538</v>
          </cell>
          <cell r="E93" t="str">
            <v>ИППСП</v>
          </cell>
          <cell r="F93" t="str">
            <v>24-0160</v>
          </cell>
          <cell r="G93">
            <v>36918</v>
          </cell>
          <cell r="H93" t="str">
            <v>Обстоен преглед за установяване на орален статус</v>
          </cell>
          <cell r="I93">
            <v>101</v>
          </cell>
        </row>
        <row r="94">
          <cell r="B94" t="str">
            <v>Павел Баня</v>
          </cell>
          <cell r="C94">
            <v>2424112005</v>
          </cell>
          <cell r="D94" t="str">
            <v>6910026480</v>
          </cell>
          <cell r="E94" t="str">
            <v>ИППСП</v>
          </cell>
          <cell r="F94" t="str">
            <v>24-0626</v>
          </cell>
          <cell r="G94">
            <v>36929</v>
          </cell>
          <cell r="H94" t="str">
            <v>Обстоен преглед за установяване на орален статус</v>
          </cell>
          <cell r="I94">
            <v>101</v>
          </cell>
          <cell r="J94">
            <v>7</v>
          </cell>
        </row>
        <row r="95">
          <cell r="B95" t="str">
            <v>Казанлък</v>
          </cell>
          <cell r="C95">
            <v>2412112031</v>
          </cell>
          <cell r="D95">
            <v>6111257530</v>
          </cell>
          <cell r="E95" t="str">
            <v>ИППСП</v>
          </cell>
          <cell r="F95" t="str">
            <v>24-0106</v>
          </cell>
          <cell r="G95">
            <v>36916</v>
          </cell>
          <cell r="H95" t="str">
            <v>Обстоен преглед за установяване на орален статус</v>
          </cell>
          <cell r="I95">
            <v>101</v>
          </cell>
          <cell r="J95">
            <v>16</v>
          </cell>
        </row>
        <row r="96">
          <cell r="B96" t="str">
            <v>Раднево</v>
          </cell>
          <cell r="C96">
            <v>2427112002</v>
          </cell>
          <cell r="D96">
            <v>5812024408</v>
          </cell>
          <cell r="E96" t="str">
            <v>ИППСП</v>
          </cell>
          <cell r="F96" t="str">
            <v>24-0425</v>
          </cell>
          <cell r="G96">
            <v>36922</v>
          </cell>
          <cell r="H96" t="str">
            <v>Обстоен преглед за установяване на орален статус</v>
          </cell>
          <cell r="I96">
            <v>101</v>
          </cell>
          <cell r="J96">
            <v>16</v>
          </cell>
        </row>
        <row r="97">
          <cell r="B97" t="str">
            <v>Раднево</v>
          </cell>
          <cell r="C97">
            <v>2427112003</v>
          </cell>
          <cell r="D97">
            <v>6004254771</v>
          </cell>
          <cell r="E97" t="str">
            <v>ИППСП</v>
          </cell>
          <cell r="F97" t="str">
            <v>24-0433</v>
          </cell>
          <cell r="G97">
            <v>36922</v>
          </cell>
          <cell r="H97" t="str">
            <v>Обстоен преглед за установяване на орален статус</v>
          </cell>
          <cell r="I97">
            <v>101</v>
          </cell>
          <cell r="J97">
            <v>20</v>
          </cell>
        </row>
        <row r="98">
          <cell r="B98" t="str">
            <v>Раднево</v>
          </cell>
          <cell r="C98">
            <v>2427112004</v>
          </cell>
          <cell r="D98">
            <v>6012248479</v>
          </cell>
          <cell r="E98" t="str">
            <v>ИППСП</v>
          </cell>
          <cell r="F98" t="str">
            <v>24-0422</v>
          </cell>
          <cell r="G98">
            <v>36922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10</v>
          </cell>
        </row>
        <row r="99">
          <cell r="B99" t="str">
            <v>Раднево</v>
          </cell>
          <cell r="C99">
            <v>2427112006</v>
          </cell>
          <cell r="D99">
            <v>6901095771</v>
          </cell>
          <cell r="E99" t="str">
            <v>ИППСП</v>
          </cell>
          <cell r="F99" t="str">
            <v>24-0427</v>
          </cell>
          <cell r="G99">
            <v>36922</v>
          </cell>
          <cell r="H99" t="str">
            <v>Обстоен преглед за установяване на орален статус</v>
          </cell>
          <cell r="I99">
            <v>101</v>
          </cell>
          <cell r="J99">
            <v>12</v>
          </cell>
        </row>
        <row r="100">
          <cell r="B100" t="str">
            <v>Раднево</v>
          </cell>
          <cell r="C100">
            <v>2427112007</v>
          </cell>
          <cell r="D100">
            <v>6203297673</v>
          </cell>
          <cell r="E100" t="str">
            <v>ИППСП</v>
          </cell>
          <cell r="F100" t="str">
            <v>24-035</v>
          </cell>
          <cell r="G100">
            <v>36914</v>
          </cell>
          <cell r="H100" t="str">
            <v>Обстоен преглед за установяване на орален статус</v>
          </cell>
          <cell r="I100">
            <v>101</v>
          </cell>
          <cell r="J100">
            <v>14</v>
          </cell>
        </row>
        <row r="101">
          <cell r="B101" t="str">
            <v>Раднево</v>
          </cell>
          <cell r="C101">
            <v>2427112008</v>
          </cell>
          <cell r="D101" t="str">
            <v>6208137560</v>
          </cell>
          <cell r="E101" t="str">
            <v>ИППСП</v>
          </cell>
          <cell r="F101" t="str">
            <v>24-0131</v>
          </cell>
          <cell r="G101">
            <v>36915</v>
          </cell>
          <cell r="H101" t="str">
            <v>Обстоен преглед за установяване на орален статус</v>
          </cell>
          <cell r="I101">
            <v>101</v>
          </cell>
          <cell r="J101">
            <v>14</v>
          </cell>
        </row>
        <row r="102">
          <cell r="B102" t="str">
            <v>Раднево</v>
          </cell>
          <cell r="C102">
            <v>2427112009</v>
          </cell>
          <cell r="D102">
            <v>6507147630</v>
          </cell>
          <cell r="E102" t="str">
            <v>ИППСП</v>
          </cell>
          <cell r="F102" t="str">
            <v>24-0400</v>
          </cell>
          <cell r="G102">
            <v>36921</v>
          </cell>
          <cell r="H102" t="str">
            <v>Обстоен преглед за установяване на орален статус</v>
          </cell>
          <cell r="I102">
            <v>101</v>
          </cell>
          <cell r="J102">
            <v>14</v>
          </cell>
        </row>
        <row r="103">
          <cell r="B103" t="str">
            <v>Раднево</v>
          </cell>
          <cell r="C103">
            <v>2427112010</v>
          </cell>
          <cell r="D103">
            <v>7001037579</v>
          </cell>
          <cell r="E103" t="str">
            <v>ИППСП</v>
          </cell>
          <cell r="F103" t="str">
            <v>24-0403</v>
          </cell>
          <cell r="G103">
            <v>36921</v>
          </cell>
          <cell r="H103" t="str">
            <v>Обстоен преглед за установяване на орален статус</v>
          </cell>
          <cell r="I103">
            <v>101</v>
          </cell>
          <cell r="J103">
            <v>16</v>
          </cell>
        </row>
        <row r="104">
          <cell r="B104" t="str">
            <v>Раднево</v>
          </cell>
          <cell r="C104">
            <v>2427112011</v>
          </cell>
          <cell r="D104">
            <v>4509047750</v>
          </cell>
          <cell r="E104" t="str">
            <v>ИППСП</v>
          </cell>
          <cell r="F104" t="str">
            <v>24-0127</v>
          </cell>
          <cell r="G104">
            <v>36916</v>
          </cell>
          <cell r="H104" t="str">
            <v>Обстоен преглед за установяване на орален статус</v>
          </cell>
          <cell r="I104">
            <v>101</v>
          </cell>
          <cell r="J104">
            <v>29</v>
          </cell>
        </row>
        <row r="105">
          <cell r="B105" t="str">
            <v>Раднево</v>
          </cell>
          <cell r="C105">
            <v>2427112012</v>
          </cell>
          <cell r="D105">
            <v>4704207679</v>
          </cell>
          <cell r="E105" t="str">
            <v>ИППСП</v>
          </cell>
          <cell r="F105" t="str">
            <v>24-0126</v>
          </cell>
          <cell r="G105">
            <v>36916</v>
          </cell>
          <cell r="H105" t="str">
            <v>Обстоен преглед за установяване на орален статус</v>
          </cell>
          <cell r="I105">
            <v>101</v>
          </cell>
          <cell r="J105">
            <v>13</v>
          </cell>
        </row>
        <row r="106">
          <cell r="B106" t="str">
            <v>Раднево</v>
          </cell>
          <cell r="C106">
            <v>2427112016</v>
          </cell>
          <cell r="D106" t="str">
            <v>7307187535</v>
          </cell>
          <cell r="E106" t="str">
            <v>ИППСП</v>
          </cell>
          <cell r="F106" t="str">
            <v>24-0563</v>
          </cell>
          <cell r="G106">
            <v>36921</v>
          </cell>
          <cell r="H106" t="str">
            <v>Обстоен преглед за установяване на орален статус</v>
          </cell>
          <cell r="I106">
            <v>101</v>
          </cell>
          <cell r="J106">
            <v>8</v>
          </cell>
        </row>
        <row r="107">
          <cell r="B107" t="str">
            <v>Раднево</v>
          </cell>
          <cell r="C107">
            <v>2427112005</v>
          </cell>
          <cell r="D107">
            <v>5107019119</v>
          </cell>
          <cell r="E107" t="str">
            <v>ИППСП</v>
          </cell>
          <cell r="F107" t="str">
            <v>24-0015</v>
          </cell>
          <cell r="G107">
            <v>36915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13</v>
          </cell>
        </row>
        <row r="108">
          <cell r="B108" t="str">
            <v>Раднево</v>
          </cell>
          <cell r="C108">
            <v>2427112001</v>
          </cell>
          <cell r="D108">
            <v>6709270493</v>
          </cell>
          <cell r="E108" t="str">
            <v>ИППСП</v>
          </cell>
          <cell r="F108" t="str">
            <v>24-0577</v>
          </cell>
          <cell r="G108">
            <v>36924</v>
          </cell>
          <cell r="H108" t="str">
            <v>Обстоен преглед за установяване на орален статус</v>
          </cell>
          <cell r="I108">
            <v>101</v>
          </cell>
          <cell r="J108">
            <v>8</v>
          </cell>
        </row>
        <row r="109">
          <cell r="B109" t="str">
            <v>Стара Загора</v>
          </cell>
          <cell r="C109">
            <v>2431112069</v>
          </cell>
          <cell r="D109">
            <v>4105207624</v>
          </cell>
          <cell r="E109" t="str">
            <v>ИППСП</v>
          </cell>
          <cell r="F109" t="str">
            <v>24-0148</v>
          </cell>
          <cell r="G109">
            <v>36922</v>
          </cell>
          <cell r="H109" t="str">
            <v>Обстоен преглед за установяване на орален статус</v>
          </cell>
          <cell r="I109">
            <v>101</v>
          </cell>
          <cell r="J109">
            <v>22</v>
          </cell>
        </row>
        <row r="110">
          <cell r="B110" t="str">
            <v>Стара Загора</v>
          </cell>
          <cell r="C110">
            <v>2431112028</v>
          </cell>
          <cell r="D110">
            <v>6710137595</v>
          </cell>
          <cell r="E110" t="str">
            <v>ИППСП</v>
          </cell>
          <cell r="F110" t="str">
            <v>24-0124</v>
          </cell>
          <cell r="G110">
            <v>36916</v>
          </cell>
          <cell r="H110" t="str">
            <v>Обстоен преглед за установяване на орален статус</v>
          </cell>
          <cell r="I110">
            <v>101</v>
          </cell>
          <cell r="J110">
            <v>18</v>
          </cell>
        </row>
        <row r="111">
          <cell r="B111" t="str">
            <v>Стара Загора</v>
          </cell>
          <cell r="C111">
            <v>2431112032</v>
          </cell>
          <cell r="D111">
            <v>4004067530</v>
          </cell>
          <cell r="E111" t="str">
            <v>ИППСП</v>
          </cell>
          <cell r="F111" t="str">
            <v>24-0252</v>
          </cell>
          <cell r="G111">
            <v>36922</v>
          </cell>
          <cell r="H111" t="str">
            <v>Обстоен преглед за установяване на орален статус</v>
          </cell>
          <cell r="I111">
            <v>101</v>
          </cell>
          <cell r="J111">
            <v>13</v>
          </cell>
        </row>
        <row r="112">
          <cell r="B112" t="str">
            <v>Стара Загора</v>
          </cell>
          <cell r="C112">
            <v>2431112104</v>
          </cell>
          <cell r="D112">
            <v>5606258605</v>
          </cell>
          <cell r="E112" t="str">
            <v>ИППСП</v>
          </cell>
          <cell r="F112" t="str">
            <v>24-0533</v>
          </cell>
          <cell r="G112">
            <v>36922</v>
          </cell>
          <cell r="H112" t="str">
            <v>Обстоен преглед за установяване на орален статус</v>
          </cell>
          <cell r="I112">
            <v>101</v>
          </cell>
          <cell r="J112">
            <v>9</v>
          </cell>
        </row>
        <row r="113">
          <cell r="B113" t="str">
            <v>Стара Загора</v>
          </cell>
          <cell r="C113">
            <v>2431112014</v>
          </cell>
          <cell r="D113">
            <v>4811231733</v>
          </cell>
          <cell r="E113" t="str">
            <v>ИППСП</v>
          </cell>
          <cell r="F113" t="str">
            <v>24-0116</v>
          </cell>
          <cell r="G113">
            <v>36916</v>
          </cell>
          <cell r="H113" t="str">
            <v>Обстоен преглед за установяване на орален статус</v>
          </cell>
          <cell r="I113">
            <v>101</v>
          </cell>
          <cell r="J113">
            <v>14</v>
          </cell>
        </row>
        <row r="114">
          <cell r="B114" t="str">
            <v>Стара Загора</v>
          </cell>
          <cell r="C114">
            <v>2431112148</v>
          </cell>
          <cell r="D114">
            <v>5601297620</v>
          </cell>
          <cell r="E114" t="str">
            <v>ИППСП</v>
          </cell>
          <cell r="F114" t="str">
            <v>24-0207</v>
          </cell>
          <cell r="G114">
            <v>36921</v>
          </cell>
          <cell r="H114" t="str">
            <v>Обстоен преглед за установяване на орален статус</v>
          </cell>
          <cell r="I114">
            <v>101</v>
          </cell>
          <cell r="J114">
            <v>17</v>
          </cell>
        </row>
        <row r="115">
          <cell r="B115" t="str">
            <v>Стара Загора</v>
          </cell>
          <cell r="C115">
            <v>2431112059</v>
          </cell>
          <cell r="D115">
            <v>4511017572</v>
          </cell>
          <cell r="E115" t="str">
            <v>ИППСП</v>
          </cell>
          <cell r="F115" t="str">
            <v>24-0370</v>
          </cell>
          <cell r="G115">
            <v>36922</v>
          </cell>
          <cell r="H115" t="str">
            <v>Обстоен преглед за установяване на орален статус</v>
          </cell>
          <cell r="I115">
            <v>101</v>
          </cell>
          <cell r="J115">
            <v>23</v>
          </cell>
        </row>
        <row r="116">
          <cell r="B116" t="str">
            <v>Стара Загора</v>
          </cell>
          <cell r="C116">
            <v>2431112093</v>
          </cell>
          <cell r="D116">
            <v>4904097579</v>
          </cell>
          <cell r="E116" t="str">
            <v>ИППСП</v>
          </cell>
          <cell r="F116" t="str">
            <v>24-0115</v>
          </cell>
          <cell r="G116">
            <v>36916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16</v>
          </cell>
        </row>
        <row r="117">
          <cell r="B117" t="str">
            <v>Стара Загора</v>
          </cell>
          <cell r="C117">
            <v>2431112100</v>
          </cell>
          <cell r="D117">
            <v>6001143711</v>
          </cell>
          <cell r="E117" t="str">
            <v>ИППСП</v>
          </cell>
          <cell r="F117" t="str">
            <v>24-0151</v>
          </cell>
          <cell r="G117">
            <v>36922</v>
          </cell>
          <cell r="H117" t="str">
            <v>Обстоен преглед за установяване на орален статус</v>
          </cell>
          <cell r="I117">
            <v>101</v>
          </cell>
          <cell r="J117">
            <v>11</v>
          </cell>
        </row>
        <row r="118">
          <cell r="B118" t="str">
            <v>Стара Загора</v>
          </cell>
          <cell r="C118">
            <v>2431112101</v>
          </cell>
          <cell r="D118">
            <v>5902253859</v>
          </cell>
          <cell r="E118" t="str">
            <v>ИППСП</v>
          </cell>
          <cell r="F118" t="str">
            <v>24-0436</v>
          </cell>
          <cell r="G118">
            <v>36922</v>
          </cell>
          <cell r="H118" t="str">
            <v>Обстоен преглед за установяване на орален статус</v>
          </cell>
          <cell r="I118">
            <v>101</v>
          </cell>
          <cell r="J118">
            <v>12</v>
          </cell>
        </row>
        <row r="119">
          <cell r="B119" t="str">
            <v>Стара Загора</v>
          </cell>
          <cell r="C119">
            <v>2431112119</v>
          </cell>
          <cell r="D119">
            <v>5902017560</v>
          </cell>
          <cell r="E119" t="str">
            <v>ИППСП</v>
          </cell>
          <cell r="F119" t="str">
            <v>24-0432</v>
          </cell>
          <cell r="G119">
            <v>36922</v>
          </cell>
          <cell r="H119" t="str">
            <v>Обстоен преглед за установяване на орален статус</v>
          </cell>
          <cell r="I119">
            <v>101</v>
          </cell>
          <cell r="J119">
            <v>17</v>
          </cell>
        </row>
        <row r="120">
          <cell r="B120" t="str">
            <v>Стара Загора</v>
          </cell>
          <cell r="C120">
            <v>2431112144</v>
          </cell>
          <cell r="D120">
            <v>6610207615</v>
          </cell>
          <cell r="E120" t="str">
            <v>ИППСП</v>
          </cell>
          <cell r="F120" t="str">
            <v>24-0456</v>
          </cell>
          <cell r="G120">
            <v>36922</v>
          </cell>
          <cell r="H120" t="str">
            <v>Обстоен преглед за установяване на орален статус</v>
          </cell>
          <cell r="I120">
            <v>101</v>
          </cell>
          <cell r="J120">
            <v>14</v>
          </cell>
        </row>
        <row r="121">
          <cell r="B121" t="str">
            <v>Стара Загора</v>
          </cell>
          <cell r="C121">
            <v>2431112127</v>
          </cell>
          <cell r="D121">
            <v>5411287679</v>
          </cell>
          <cell r="E121" t="str">
            <v>ИППСП</v>
          </cell>
          <cell r="F121" t="str">
            <v>24-0430</v>
          </cell>
          <cell r="G121">
            <v>36922</v>
          </cell>
          <cell r="H121" t="str">
            <v>Обстоен преглед за установяване на орален статус</v>
          </cell>
          <cell r="I121">
            <v>101</v>
          </cell>
          <cell r="J121">
            <v>9</v>
          </cell>
        </row>
        <row r="122">
          <cell r="B122" t="str">
            <v>Стара Загора</v>
          </cell>
          <cell r="C122">
            <v>2431112060</v>
          </cell>
          <cell r="D122">
            <v>5912157620</v>
          </cell>
          <cell r="E122" t="str">
            <v>ИППСП</v>
          </cell>
          <cell r="F122" t="str">
            <v>24-0431</v>
          </cell>
          <cell r="G122">
            <v>36922</v>
          </cell>
          <cell r="H122" t="str">
            <v>Обстоен преглед за установяване на орален статус</v>
          </cell>
          <cell r="I122">
            <v>101</v>
          </cell>
          <cell r="J122">
            <v>12</v>
          </cell>
        </row>
        <row r="123">
          <cell r="B123" t="str">
            <v>Стара Загора</v>
          </cell>
          <cell r="C123">
            <v>2431112141</v>
          </cell>
          <cell r="D123">
            <v>7104197580</v>
          </cell>
          <cell r="E123" t="str">
            <v>ИППСП</v>
          </cell>
          <cell r="F123" t="str">
            <v>24-0344</v>
          </cell>
          <cell r="G123">
            <v>36922</v>
          </cell>
          <cell r="H123" t="str">
            <v>Обстоен преглед за установяване на орален статус</v>
          </cell>
          <cell r="I123">
            <v>101</v>
          </cell>
          <cell r="J123">
            <v>8</v>
          </cell>
        </row>
        <row r="124">
          <cell r="B124" t="str">
            <v>Стара Загора</v>
          </cell>
          <cell r="C124">
            <v>2431112052</v>
          </cell>
          <cell r="D124">
            <v>6403067560</v>
          </cell>
          <cell r="E124" t="str">
            <v>ИППСП</v>
          </cell>
          <cell r="F124" t="str">
            <v>24-0419</v>
          </cell>
          <cell r="G124">
            <v>36922</v>
          </cell>
          <cell r="H124" t="str">
            <v>Обстоен преглед за установяване на орален статус</v>
          </cell>
          <cell r="I124">
            <v>101</v>
          </cell>
          <cell r="J124">
            <v>12</v>
          </cell>
        </row>
        <row r="125">
          <cell r="B125" t="str">
            <v>Стара Загора</v>
          </cell>
          <cell r="C125">
            <v>2431112143</v>
          </cell>
          <cell r="D125">
            <v>5411127578</v>
          </cell>
          <cell r="E125" t="str">
            <v>ИППСП</v>
          </cell>
          <cell r="F125" t="str">
            <v>24-0304</v>
          </cell>
          <cell r="G125">
            <v>36922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4</v>
          </cell>
        </row>
        <row r="126">
          <cell r="B126" t="str">
            <v>Стара Загора</v>
          </cell>
          <cell r="C126">
            <v>2431112106</v>
          </cell>
          <cell r="D126">
            <v>4805235848</v>
          </cell>
          <cell r="E126" t="str">
            <v>ИППСП</v>
          </cell>
          <cell r="F126" t="str">
            <v>24-0421</v>
          </cell>
          <cell r="G126">
            <v>36922</v>
          </cell>
          <cell r="H126" t="str">
            <v>Обстоен преглед за установяване на орален статус</v>
          </cell>
          <cell r="I126">
            <v>101</v>
          </cell>
          <cell r="J126">
            <v>23</v>
          </cell>
        </row>
        <row r="127">
          <cell r="B127" t="str">
            <v>Стара Загора</v>
          </cell>
          <cell r="C127">
            <v>2431112140</v>
          </cell>
          <cell r="D127">
            <v>5504067695</v>
          </cell>
          <cell r="E127" t="str">
            <v>ИППСП</v>
          </cell>
          <cell r="F127" t="str">
            <v>24-0426</v>
          </cell>
          <cell r="G127">
            <v>36922</v>
          </cell>
          <cell r="H127" t="str">
            <v>Обстоен преглед за установяване на орален статус</v>
          </cell>
          <cell r="I127">
            <v>101</v>
          </cell>
          <cell r="J127">
            <v>17</v>
          </cell>
        </row>
        <row r="128">
          <cell r="B128" t="str">
            <v>Стара Загора</v>
          </cell>
          <cell r="C128">
            <v>2431112151</v>
          </cell>
          <cell r="D128">
            <v>7112127636</v>
          </cell>
          <cell r="E128" t="str">
            <v>ИППСП</v>
          </cell>
          <cell r="F128" t="str">
            <v>24-0343</v>
          </cell>
          <cell r="G128">
            <v>36922</v>
          </cell>
          <cell r="H128" t="str">
            <v>Обстоен преглед за установяване на орален статус</v>
          </cell>
          <cell r="I128">
            <v>101</v>
          </cell>
          <cell r="J128">
            <v>7</v>
          </cell>
        </row>
        <row r="129">
          <cell r="B129" t="str">
            <v>Стара Загора</v>
          </cell>
          <cell r="C129">
            <v>2431112007</v>
          </cell>
          <cell r="D129" t="str">
            <v>5307267597</v>
          </cell>
          <cell r="E129" t="str">
            <v>ИППСП</v>
          </cell>
          <cell r="F129" t="str">
            <v>24-0541</v>
          </cell>
          <cell r="G129">
            <v>36922</v>
          </cell>
          <cell r="H129" t="str">
            <v>Обстоен преглед за установяване на орален статус</v>
          </cell>
          <cell r="I129">
            <v>101</v>
          </cell>
        </row>
        <row r="130">
          <cell r="B130" t="str">
            <v>Стара Загора</v>
          </cell>
          <cell r="C130">
            <v>2431112008</v>
          </cell>
          <cell r="D130" t="str">
            <v>5105281860</v>
          </cell>
          <cell r="E130" t="str">
            <v>ИППСП</v>
          </cell>
          <cell r="F130" t="str">
            <v>24-0540</v>
          </cell>
          <cell r="G130">
            <v>36922</v>
          </cell>
          <cell r="H130" t="str">
            <v>Обстоен преглед за установяване на орален статус</v>
          </cell>
          <cell r="I130">
            <v>101</v>
          </cell>
        </row>
        <row r="131">
          <cell r="B131" t="str">
            <v>Стара Загора</v>
          </cell>
          <cell r="C131">
            <v>2431112159</v>
          </cell>
          <cell r="D131" t="str">
            <v>4508067650</v>
          </cell>
          <cell r="E131" t="str">
            <v>ИППСП</v>
          </cell>
          <cell r="F131" t="str">
            <v>24-0451</v>
          </cell>
          <cell r="G131">
            <v>36922</v>
          </cell>
          <cell r="H131" t="str">
            <v>Обстоен преглед за установяване на орален статус</v>
          </cell>
          <cell r="I131">
            <v>101</v>
          </cell>
          <cell r="J131">
            <v>9</v>
          </cell>
        </row>
        <row r="132">
          <cell r="B132" t="str">
            <v>Стара Загора</v>
          </cell>
          <cell r="C132">
            <v>2431112161</v>
          </cell>
          <cell r="D132" t="str">
            <v>7206257608</v>
          </cell>
          <cell r="E132" t="str">
            <v>ИППСП</v>
          </cell>
          <cell r="F132" t="str">
            <v>24-0208</v>
          </cell>
          <cell r="G132">
            <v>36921</v>
          </cell>
          <cell r="H132" t="str">
            <v>Обстоен преглед за установяване на орален статус</v>
          </cell>
          <cell r="I132">
            <v>101</v>
          </cell>
          <cell r="J132">
            <v>1</v>
          </cell>
        </row>
        <row r="133">
          <cell r="B133" t="str">
            <v>Стара Загора</v>
          </cell>
          <cell r="C133">
            <v>2431112042</v>
          </cell>
          <cell r="D133">
            <v>5901293517</v>
          </cell>
          <cell r="E133" t="str">
            <v>ИППСП</v>
          </cell>
          <cell r="F133" t="str">
            <v>24-0206</v>
          </cell>
          <cell r="G133">
            <v>36921</v>
          </cell>
          <cell r="H133" t="str">
            <v>Обстоен преглед за установяване на орален статус</v>
          </cell>
          <cell r="I133">
            <v>101</v>
          </cell>
          <cell r="J133">
            <v>14</v>
          </cell>
        </row>
        <row r="134">
          <cell r="B134" t="str">
            <v>Стара Загора</v>
          </cell>
          <cell r="C134">
            <v>2431112125</v>
          </cell>
          <cell r="D134">
            <v>5910317611</v>
          </cell>
          <cell r="E134" t="str">
            <v>ИППСП</v>
          </cell>
          <cell r="F134" t="str">
            <v>24-0372</v>
          </cell>
          <cell r="G134">
            <v>36921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8</v>
          </cell>
        </row>
        <row r="135">
          <cell r="B135" t="str">
            <v>Стара Загора</v>
          </cell>
          <cell r="C135">
            <v>2431112088</v>
          </cell>
          <cell r="D135">
            <v>5812147655</v>
          </cell>
          <cell r="E135" t="str">
            <v>ИППСП</v>
          </cell>
          <cell r="F135" t="str">
            <v>24-0410</v>
          </cell>
          <cell r="G135">
            <v>36921</v>
          </cell>
          <cell r="H135" t="str">
            <v>Обстоен преглед за установяване на орален статус</v>
          </cell>
          <cell r="I135">
            <v>101</v>
          </cell>
          <cell r="J135">
            <v>15</v>
          </cell>
        </row>
        <row r="136">
          <cell r="B136" t="str">
            <v>Стара Загора</v>
          </cell>
          <cell r="C136">
            <v>2431112006</v>
          </cell>
          <cell r="D136">
            <v>5802099077</v>
          </cell>
          <cell r="E136" t="str">
            <v>ИППСП</v>
          </cell>
          <cell r="F136" t="str">
            <v>24-0113</v>
          </cell>
          <cell r="G136">
            <v>36916</v>
          </cell>
          <cell r="H136" t="str">
            <v>Обстоен преглед за установяване на орален статус</v>
          </cell>
          <cell r="I136">
            <v>101</v>
          </cell>
          <cell r="J136">
            <v>17</v>
          </cell>
        </row>
        <row r="137">
          <cell r="B137" t="str">
            <v>Стара Загора</v>
          </cell>
          <cell r="C137">
            <v>2431112047</v>
          </cell>
          <cell r="D137">
            <v>5112277653</v>
          </cell>
          <cell r="E137" t="str">
            <v>ИППСП</v>
          </cell>
          <cell r="F137" t="str">
            <v>24-0235</v>
          </cell>
          <cell r="G137">
            <v>36921</v>
          </cell>
          <cell r="H137" t="str">
            <v>Обстоен преглед за установяване на орален статус</v>
          </cell>
          <cell r="I137">
            <v>101</v>
          </cell>
          <cell r="J137">
            <v>15</v>
          </cell>
        </row>
        <row r="138">
          <cell r="B138" t="str">
            <v>Стара Загора</v>
          </cell>
          <cell r="C138">
            <v>2431112050</v>
          </cell>
          <cell r="D138">
            <v>5906217778</v>
          </cell>
          <cell r="E138" t="str">
            <v>ИППСП</v>
          </cell>
          <cell r="F138" t="str">
            <v>24-0108</v>
          </cell>
          <cell r="G138">
            <v>36916</v>
          </cell>
          <cell r="H138" t="str">
            <v>Обстоен преглед за установяване на орален статус</v>
          </cell>
          <cell r="I138">
            <v>101</v>
          </cell>
          <cell r="J138">
            <v>1</v>
          </cell>
        </row>
        <row r="139">
          <cell r="B139" t="str">
            <v>Стара Загора</v>
          </cell>
          <cell r="C139">
            <v>2431112084</v>
          </cell>
          <cell r="D139">
            <v>6810097670</v>
          </cell>
          <cell r="E139" t="str">
            <v>ИППСП</v>
          </cell>
          <cell r="F139" t="str">
            <v>24-0025</v>
          </cell>
          <cell r="G139">
            <v>36915</v>
          </cell>
          <cell r="H139" t="str">
            <v>Обстоен преглед за установяване на орален статус</v>
          </cell>
          <cell r="I139">
            <v>101</v>
          </cell>
          <cell r="J139">
            <v>20</v>
          </cell>
        </row>
        <row r="140">
          <cell r="B140" t="str">
            <v>Стара Загора</v>
          </cell>
          <cell r="C140">
            <v>2431112070</v>
          </cell>
          <cell r="D140">
            <v>5010286077</v>
          </cell>
          <cell r="E140" t="str">
            <v>ИППСП</v>
          </cell>
          <cell r="F140" t="str">
            <v>24-0128</v>
          </cell>
          <cell r="G140">
            <v>36916</v>
          </cell>
          <cell r="H140" t="str">
            <v>Обстоен преглед за установяване на орален статус</v>
          </cell>
          <cell r="I140">
            <v>101</v>
          </cell>
          <cell r="J140">
            <v>25</v>
          </cell>
        </row>
        <row r="141">
          <cell r="B141" t="str">
            <v>Стара Загора</v>
          </cell>
          <cell r="C141">
            <v>2431112037</v>
          </cell>
          <cell r="D141">
            <v>5502097520</v>
          </cell>
          <cell r="E141" t="str">
            <v>ИППСП</v>
          </cell>
          <cell r="F141" t="str">
            <v>24-0121</v>
          </cell>
          <cell r="G141">
            <v>36916</v>
          </cell>
          <cell r="H141" t="str">
            <v>Обстоен преглед за установяване на орален статус</v>
          </cell>
          <cell r="I141">
            <v>101</v>
          </cell>
          <cell r="J141">
            <v>20</v>
          </cell>
        </row>
        <row r="142">
          <cell r="B142" t="str">
            <v>Стара Загора</v>
          </cell>
          <cell r="C142">
            <v>2431112126</v>
          </cell>
          <cell r="D142">
            <v>5609025778</v>
          </cell>
          <cell r="E142" t="str">
            <v>ИППСП</v>
          </cell>
          <cell r="F142" t="str">
            <v>24-005</v>
          </cell>
          <cell r="G142">
            <v>36914</v>
          </cell>
          <cell r="H142" t="str">
            <v>Обстоен преглед за установяване на орален статус</v>
          </cell>
          <cell r="I142">
            <v>101</v>
          </cell>
          <cell r="J142">
            <v>5</v>
          </cell>
        </row>
        <row r="143">
          <cell r="B143" t="str">
            <v>Стара Загора</v>
          </cell>
          <cell r="C143">
            <v>2431112145</v>
          </cell>
          <cell r="D143">
            <v>6609067538</v>
          </cell>
          <cell r="E143" t="str">
            <v>ИППСП</v>
          </cell>
          <cell r="F143" t="str">
            <v>24-0114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4</v>
          </cell>
        </row>
        <row r="144">
          <cell r="B144" t="str">
            <v>Стара Загора</v>
          </cell>
          <cell r="C144">
            <v>2431112136</v>
          </cell>
          <cell r="D144">
            <v>5601207631</v>
          </cell>
          <cell r="E144" t="str">
            <v>ИППСП</v>
          </cell>
          <cell r="F144" t="str">
            <v>24-0107</v>
          </cell>
          <cell r="G144">
            <v>36916</v>
          </cell>
          <cell r="H144" t="str">
            <v>Обстоен преглед за установяване на орален статус</v>
          </cell>
          <cell r="I144">
            <v>101</v>
          </cell>
          <cell r="J144">
            <v>10</v>
          </cell>
        </row>
        <row r="145">
          <cell r="B145" t="str">
            <v>Стара Загора</v>
          </cell>
          <cell r="C145">
            <v>2431112003</v>
          </cell>
          <cell r="D145">
            <v>7306227572</v>
          </cell>
          <cell r="E145" t="str">
            <v>ИППСП</v>
          </cell>
          <cell r="F145" t="str">
            <v>24-0146</v>
          </cell>
          <cell r="G145">
            <v>36917</v>
          </cell>
          <cell r="H145" t="str">
            <v>Обстоен преглед за установяване на орален статус</v>
          </cell>
          <cell r="I145">
            <v>101</v>
          </cell>
          <cell r="J145">
            <v>22</v>
          </cell>
        </row>
        <row r="146">
          <cell r="B146" t="str">
            <v>Стара Загора</v>
          </cell>
          <cell r="C146">
            <v>2431112010</v>
          </cell>
          <cell r="D146">
            <v>6202087646</v>
          </cell>
          <cell r="E146" t="str">
            <v>ИППСП</v>
          </cell>
          <cell r="F146" t="str">
            <v>24-0232</v>
          </cell>
          <cell r="G146">
            <v>36917</v>
          </cell>
          <cell r="H146" t="str">
            <v>Обстоен преглед за установяване на орален статус</v>
          </cell>
          <cell r="I146">
            <v>101</v>
          </cell>
          <cell r="J146">
            <v>12</v>
          </cell>
        </row>
        <row r="147">
          <cell r="B147" t="str">
            <v>Стара Загора</v>
          </cell>
          <cell r="C147">
            <v>2431112038</v>
          </cell>
          <cell r="D147">
            <v>5101277630</v>
          </cell>
          <cell r="E147" t="str">
            <v>ИППСП</v>
          </cell>
          <cell r="F147" t="str">
            <v>24-0227</v>
          </cell>
          <cell r="G147">
            <v>36917</v>
          </cell>
          <cell r="H147" t="str">
            <v>Обстоен преглед за установяване на орален статус</v>
          </cell>
          <cell r="I147">
            <v>101</v>
          </cell>
          <cell r="J147">
            <v>8</v>
          </cell>
        </row>
        <row r="148">
          <cell r="B148" t="str">
            <v>Стара Загора</v>
          </cell>
          <cell r="C148">
            <v>2431112065</v>
          </cell>
          <cell r="D148">
            <v>7006287713</v>
          </cell>
          <cell r="E148" t="str">
            <v>ИППСП</v>
          </cell>
          <cell r="F148" t="str">
            <v>24-0125</v>
          </cell>
          <cell r="G148">
            <v>36916</v>
          </cell>
          <cell r="H148" t="str">
            <v>Обстоен преглед за установяване на орален статус</v>
          </cell>
          <cell r="I148">
            <v>101</v>
          </cell>
          <cell r="J148">
            <v>10</v>
          </cell>
        </row>
        <row r="149">
          <cell r="B149" t="str">
            <v>Стара Загора</v>
          </cell>
          <cell r="C149">
            <v>2431112029</v>
          </cell>
          <cell r="D149">
            <v>7103077532</v>
          </cell>
          <cell r="E149" t="str">
            <v>ИППСП</v>
          </cell>
          <cell r="F149" t="str">
            <v>24-0220</v>
          </cell>
          <cell r="G149">
            <v>36917</v>
          </cell>
          <cell r="H149" t="str">
            <v>Обстоен преглед за установяване на орален статус</v>
          </cell>
          <cell r="I149">
            <v>101</v>
          </cell>
          <cell r="J149">
            <v>17</v>
          </cell>
        </row>
        <row r="150">
          <cell r="B150" t="str">
            <v>Стара Загора</v>
          </cell>
          <cell r="C150">
            <v>2431112156</v>
          </cell>
          <cell r="D150">
            <v>6811137593</v>
          </cell>
          <cell r="E150" t="str">
            <v>ИППСП</v>
          </cell>
          <cell r="F150" t="str">
            <v>24-0229</v>
          </cell>
          <cell r="G150">
            <v>36917</v>
          </cell>
          <cell r="H150" t="str">
            <v>Обстоен преглед за установяване на орален статус</v>
          </cell>
          <cell r="I150">
            <v>101</v>
          </cell>
          <cell r="J150">
            <v>19</v>
          </cell>
        </row>
        <row r="151">
          <cell r="B151" t="str">
            <v>Стара Загора</v>
          </cell>
          <cell r="C151">
            <v>2431112091</v>
          </cell>
          <cell r="D151">
            <v>7404197549</v>
          </cell>
          <cell r="E151" t="str">
            <v>ИППСП</v>
          </cell>
          <cell r="F151" t="str">
            <v>24-0150</v>
          </cell>
          <cell r="G151">
            <v>36919</v>
          </cell>
          <cell r="H151" t="str">
            <v>Обстоен преглед за установяване на орален статус</v>
          </cell>
          <cell r="I151">
            <v>101</v>
          </cell>
          <cell r="J151">
            <v>12</v>
          </cell>
        </row>
        <row r="152">
          <cell r="B152" t="str">
            <v>Стара Загора</v>
          </cell>
          <cell r="C152">
            <v>2431112023</v>
          </cell>
          <cell r="D152">
            <v>6111050970</v>
          </cell>
          <cell r="E152" t="str">
            <v>ИППСП</v>
          </cell>
          <cell r="F152" t="str">
            <v>24-0205</v>
          </cell>
          <cell r="G152">
            <v>36918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7</v>
          </cell>
        </row>
        <row r="153">
          <cell r="B153" t="str">
            <v>Стара Загора</v>
          </cell>
          <cell r="C153">
            <v>2431112155</v>
          </cell>
          <cell r="D153">
            <v>7003197690</v>
          </cell>
          <cell r="E153" t="str">
            <v>ИППСП</v>
          </cell>
          <cell r="F153" t="str">
            <v>24-0295</v>
          </cell>
          <cell r="G153">
            <v>36918</v>
          </cell>
          <cell r="H153" t="str">
            <v>Обстоен преглед за установяване на орален статус</v>
          </cell>
          <cell r="I153">
            <v>101</v>
          </cell>
        </row>
        <row r="154">
          <cell r="B154" t="str">
            <v>Стара Загора</v>
          </cell>
          <cell r="C154">
            <v>2431112157</v>
          </cell>
          <cell r="D154" t="str">
            <v>6006243591</v>
          </cell>
          <cell r="E154" t="str">
            <v>ИППСП</v>
          </cell>
          <cell r="F154" t="str">
            <v>24-0294</v>
          </cell>
          <cell r="G154">
            <v>36918</v>
          </cell>
          <cell r="H154" t="str">
            <v>Обстоен преглед за установяване на орален статус</v>
          </cell>
          <cell r="I154">
            <v>101</v>
          </cell>
          <cell r="J154">
            <v>3</v>
          </cell>
        </row>
        <row r="155">
          <cell r="B155" t="str">
            <v>Стара Загора</v>
          </cell>
          <cell r="C155">
            <v>2431112053</v>
          </cell>
          <cell r="D155">
            <v>4910169106</v>
          </cell>
          <cell r="E155" t="str">
            <v>ИППСП</v>
          </cell>
          <cell r="F155" t="str">
            <v>24-0269</v>
          </cell>
          <cell r="G155">
            <v>36920</v>
          </cell>
          <cell r="H155" t="str">
            <v>Обстоен преглед за установяване на орален статус</v>
          </cell>
          <cell r="I155">
            <v>101</v>
          </cell>
          <cell r="J155">
            <v>8</v>
          </cell>
        </row>
        <row r="156">
          <cell r="B156" t="str">
            <v>Стара Загора</v>
          </cell>
          <cell r="C156">
            <v>2431112097</v>
          </cell>
          <cell r="D156">
            <v>6005025893</v>
          </cell>
          <cell r="E156" t="str">
            <v>ИППСП</v>
          </cell>
          <cell r="F156" t="str">
            <v>24-0157</v>
          </cell>
          <cell r="G156">
            <v>36920</v>
          </cell>
          <cell r="H156" t="str">
            <v>Обстоен преглед за установяване на орален статус</v>
          </cell>
          <cell r="I156">
            <v>101</v>
          </cell>
          <cell r="J156">
            <v>6</v>
          </cell>
        </row>
        <row r="157">
          <cell r="B157" t="str">
            <v>Стара Загора</v>
          </cell>
          <cell r="C157">
            <v>2431112078</v>
          </cell>
          <cell r="D157">
            <v>5707277727</v>
          </cell>
          <cell r="E157" t="str">
            <v>ИППСП</v>
          </cell>
          <cell r="F157" t="str">
            <v>24-0149</v>
          </cell>
          <cell r="G157">
            <v>36920</v>
          </cell>
          <cell r="H157" t="str">
            <v>Обстоен преглед за установяване на орален статус</v>
          </cell>
          <cell r="I157">
            <v>101</v>
          </cell>
          <cell r="J157">
            <v>13</v>
          </cell>
        </row>
        <row r="158">
          <cell r="B158" t="str">
            <v>Стара Загора</v>
          </cell>
          <cell r="C158">
            <v>2431112083</v>
          </cell>
          <cell r="D158">
            <v>5909037553</v>
          </cell>
          <cell r="E158" t="str">
            <v>ИППСП</v>
          </cell>
          <cell r="F158" t="str">
            <v>24-0271</v>
          </cell>
          <cell r="G158">
            <v>36920</v>
          </cell>
          <cell r="H158" t="str">
            <v>Обстоен преглед за установяване на орален статус</v>
          </cell>
          <cell r="I158">
            <v>101</v>
          </cell>
          <cell r="J158">
            <v>26</v>
          </cell>
        </row>
        <row r="159">
          <cell r="B159" t="str">
            <v>Стара Загора</v>
          </cell>
          <cell r="C159">
            <v>2431112132</v>
          </cell>
          <cell r="D159">
            <v>5807093997</v>
          </cell>
          <cell r="E159" t="str">
            <v>ИППСП</v>
          </cell>
          <cell r="F159" t="str">
            <v>24-0153</v>
          </cell>
          <cell r="G159">
            <v>36920</v>
          </cell>
          <cell r="H159" t="str">
            <v>Обстоен преглед за установяване на орален статус</v>
          </cell>
          <cell r="I159">
            <v>101</v>
          </cell>
          <cell r="J159">
            <v>28</v>
          </cell>
        </row>
        <row r="160">
          <cell r="B160" t="str">
            <v>Стара Загора</v>
          </cell>
          <cell r="C160">
            <v>2431112076</v>
          </cell>
          <cell r="D160">
            <v>5001025785</v>
          </cell>
          <cell r="E160" t="str">
            <v>ИППСП</v>
          </cell>
          <cell r="F160" t="str">
            <v>24-0147</v>
          </cell>
          <cell r="G160">
            <v>36919</v>
          </cell>
          <cell r="H160" t="str">
            <v>Обстоен преглед за установяване на орален статус</v>
          </cell>
          <cell r="I160">
            <v>101</v>
          </cell>
          <cell r="J160">
            <v>21</v>
          </cell>
        </row>
        <row r="161">
          <cell r="B161" t="str">
            <v>Стара Загора</v>
          </cell>
          <cell r="C161">
            <v>2431112147</v>
          </cell>
          <cell r="D161">
            <v>6007117617</v>
          </cell>
          <cell r="E161" t="str">
            <v>ИППСП</v>
          </cell>
          <cell r="F161" t="str">
            <v>24-0371</v>
          </cell>
          <cell r="G161">
            <v>36919</v>
          </cell>
          <cell r="H161" t="str">
            <v>Обстоен преглед за установяване на орален статус</v>
          </cell>
          <cell r="I161">
            <v>101</v>
          </cell>
          <cell r="J161">
            <v>15</v>
          </cell>
        </row>
        <row r="162">
          <cell r="B162" t="str">
            <v>Стара Загора</v>
          </cell>
          <cell r="C162">
            <v>2431112118</v>
          </cell>
          <cell r="D162">
            <v>7401127574</v>
          </cell>
          <cell r="E162" t="str">
            <v>ИППСП</v>
          </cell>
          <cell r="F162" t="str">
            <v>24-0365</v>
          </cell>
          <cell r="G162">
            <v>36919</v>
          </cell>
          <cell r="H162" t="str">
            <v>Обстоен преглед за установяване на орален статус</v>
          </cell>
          <cell r="I162">
            <v>101</v>
          </cell>
          <cell r="J162">
            <v>15</v>
          </cell>
        </row>
        <row r="163">
          <cell r="B163" t="str">
            <v>Стара Загора</v>
          </cell>
          <cell r="C163">
            <v>2431112135</v>
          </cell>
          <cell r="D163">
            <v>6310167574</v>
          </cell>
          <cell r="E163" t="str">
            <v>ИППСП</v>
          </cell>
          <cell r="F163" t="str">
            <v>24-0366</v>
          </cell>
          <cell r="G163">
            <v>36919</v>
          </cell>
          <cell r="H163" t="str">
            <v>Обстоен преглед за установяване на орален статус</v>
          </cell>
          <cell r="I163">
            <v>101</v>
          </cell>
          <cell r="J163">
            <v>18</v>
          </cell>
        </row>
        <row r="164">
          <cell r="B164" t="str">
            <v>Стара Загора</v>
          </cell>
          <cell r="C164">
            <v>2431112111</v>
          </cell>
          <cell r="D164">
            <v>5506247551</v>
          </cell>
          <cell r="E164" t="str">
            <v>ИППСП</v>
          </cell>
          <cell r="F164" t="str">
            <v>24-0020</v>
          </cell>
          <cell r="G164">
            <v>36915</v>
          </cell>
          <cell r="H164" t="str">
            <v>Обстоен преглед за установяване на орален статус</v>
          </cell>
          <cell r="I164">
            <v>101</v>
          </cell>
          <cell r="J164">
            <v>5</v>
          </cell>
        </row>
        <row r="165">
          <cell r="B165" t="str">
            <v>Стара Загора</v>
          </cell>
          <cell r="C165">
            <v>2431112048</v>
          </cell>
          <cell r="D165">
            <v>5205084818</v>
          </cell>
          <cell r="E165" t="str">
            <v>ИППСП</v>
          </cell>
          <cell r="F165" t="str">
            <v>24-0066</v>
          </cell>
          <cell r="G165">
            <v>36915</v>
          </cell>
          <cell r="H165" t="str">
            <v>Обстоен преглед за установяване на орален статус</v>
          </cell>
          <cell r="I165">
            <v>101</v>
          </cell>
          <cell r="J165">
            <v>10</v>
          </cell>
        </row>
        <row r="166">
          <cell r="B166" t="str">
            <v>Стара Загора</v>
          </cell>
          <cell r="C166">
            <v>2431112129</v>
          </cell>
          <cell r="D166">
            <v>6410067542</v>
          </cell>
          <cell r="E166" t="str">
            <v>ИППСП</v>
          </cell>
          <cell r="F166" t="str">
            <v>24-007</v>
          </cell>
          <cell r="G166">
            <v>36914</v>
          </cell>
          <cell r="H166" t="str">
            <v>Обстоен преглед за установяване на орален статус</v>
          </cell>
          <cell r="I166">
            <v>101</v>
          </cell>
          <cell r="J166">
            <v>8</v>
          </cell>
        </row>
        <row r="167">
          <cell r="B167" t="str">
            <v>Стара Загора</v>
          </cell>
          <cell r="C167">
            <v>2431112025</v>
          </cell>
          <cell r="D167">
            <v>6211247541</v>
          </cell>
          <cell r="E167" t="str">
            <v>ИППСП</v>
          </cell>
          <cell r="F167" t="str">
            <v>24-0123</v>
          </cell>
          <cell r="G167">
            <v>36916</v>
          </cell>
          <cell r="H167" t="str">
            <v>Обстоен преглед за установяване на орален статус</v>
          </cell>
          <cell r="I167">
            <v>101</v>
          </cell>
          <cell r="J167">
            <v>13</v>
          </cell>
        </row>
        <row r="168">
          <cell r="B168" t="str">
            <v>Стара Загора</v>
          </cell>
          <cell r="C168">
            <v>2431112137</v>
          </cell>
          <cell r="D168">
            <v>5709057573</v>
          </cell>
          <cell r="E168" t="str">
            <v>ИППСП</v>
          </cell>
          <cell r="F168" t="str">
            <v>24-0118</v>
          </cell>
          <cell r="G168">
            <v>36916</v>
          </cell>
          <cell r="H168" t="str">
            <v>Обстоен преглед за установяване на орален статус</v>
          </cell>
          <cell r="I168">
            <v>101</v>
          </cell>
          <cell r="J168">
            <v>6</v>
          </cell>
        </row>
        <row r="169">
          <cell r="B169" t="str">
            <v>Стара Загора</v>
          </cell>
          <cell r="C169">
            <v>2431112152</v>
          </cell>
          <cell r="D169">
            <v>6802129131</v>
          </cell>
          <cell r="E169" t="str">
            <v>ИППСП</v>
          </cell>
          <cell r="F169" t="str">
            <v>24-0122</v>
          </cell>
          <cell r="G169">
            <v>36916</v>
          </cell>
          <cell r="H169" t="str">
            <v>Обстоен преглед за установяване на орален статус</v>
          </cell>
          <cell r="I169">
            <v>101</v>
          </cell>
          <cell r="J169">
            <v>3</v>
          </cell>
        </row>
        <row r="170">
          <cell r="B170" t="str">
            <v>Стара Загора</v>
          </cell>
          <cell r="C170">
            <v>2431112073</v>
          </cell>
          <cell r="D170">
            <v>5508287640</v>
          </cell>
          <cell r="E170" t="str">
            <v>ИППСП</v>
          </cell>
          <cell r="F170" t="str">
            <v>24-0406</v>
          </cell>
          <cell r="G170">
            <v>36921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12</v>
          </cell>
        </row>
        <row r="171">
          <cell r="B171" t="str">
            <v>Стара Загора</v>
          </cell>
          <cell r="C171">
            <v>2431112114</v>
          </cell>
          <cell r="D171">
            <v>6108137550</v>
          </cell>
          <cell r="E171" t="str">
            <v>ИППСП</v>
          </cell>
          <cell r="F171" t="str">
            <v>24-0412</v>
          </cell>
          <cell r="G171">
            <v>36921</v>
          </cell>
          <cell r="H171" t="str">
            <v>Обстоен преглед за установяване на орален статус</v>
          </cell>
          <cell r="I171">
            <v>101</v>
          </cell>
          <cell r="J171">
            <v>12</v>
          </cell>
        </row>
        <row r="172">
          <cell r="B172" t="str">
            <v>Стара Загора</v>
          </cell>
          <cell r="C172">
            <v>2431112150</v>
          </cell>
          <cell r="D172">
            <v>7112173518</v>
          </cell>
          <cell r="E172" t="str">
            <v>ИППСП</v>
          </cell>
          <cell r="F172" t="str">
            <v>24-0408</v>
          </cell>
          <cell r="G172">
            <v>36921</v>
          </cell>
          <cell r="H172" t="str">
            <v>Обстоен преглед за установяване на орален статус</v>
          </cell>
          <cell r="I172">
            <v>101</v>
          </cell>
          <cell r="J172">
            <v>2</v>
          </cell>
        </row>
        <row r="173">
          <cell r="B173" t="str">
            <v>Стара Загора</v>
          </cell>
          <cell r="C173">
            <v>2431112103</v>
          </cell>
          <cell r="D173">
            <v>6503227682</v>
          </cell>
          <cell r="E173" t="str">
            <v>ИППСП</v>
          </cell>
          <cell r="F173" t="str">
            <v>24-0367</v>
          </cell>
          <cell r="G173">
            <v>36919</v>
          </cell>
          <cell r="H173" t="str">
            <v>Обстоен преглед за установяване на орален статус</v>
          </cell>
          <cell r="I173">
            <v>101</v>
          </cell>
          <cell r="J173">
            <v>3</v>
          </cell>
        </row>
        <row r="174">
          <cell r="B174" t="str">
            <v>Стара Загора</v>
          </cell>
          <cell r="C174">
            <v>2431112044</v>
          </cell>
          <cell r="D174">
            <v>6610097565</v>
          </cell>
          <cell r="E174" t="str">
            <v>ИППСП</v>
          </cell>
          <cell r="F174" t="str">
            <v>24-0221</v>
          </cell>
          <cell r="G174">
            <v>36917</v>
          </cell>
          <cell r="H174" t="str">
            <v>Обстоен преглед за установяване на орален статус</v>
          </cell>
          <cell r="I174">
            <v>101</v>
          </cell>
          <cell r="J174">
            <v>12</v>
          </cell>
        </row>
        <row r="175">
          <cell r="B175" t="str">
            <v>Стара Загора</v>
          </cell>
          <cell r="C175">
            <v>2431112046</v>
          </cell>
          <cell r="D175">
            <v>5509107759</v>
          </cell>
          <cell r="E175" t="str">
            <v>ИППСП</v>
          </cell>
          <cell r="F175" t="str">
            <v>24-0401</v>
          </cell>
          <cell r="G175">
            <v>36921</v>
          </cell>
          <cell r="H175" t="str">
            <v>Обстоен преглед за установяване на орален статус</v>
          </cell>
          <cell r="I175">
            <v>101</v>
          </cell>
          <cell r="J175">
            <v>21</v>
          </cell>
        </row>
        <row r="176">
          <cell r="B176" t="str">
            <v>Стара Загора</v>
          </cell>
          <cell r="C176">
            <v>2431112133</v>
          </cell>
          <cell r="D176">
            <v>5301235838</v>
          </cell>
          <cell r="E176" t="str">
            <v>ИППСП</v>
          </cell>
          <cell r="F176" t="str">
            <v>24-0402</v>
          </cell>
          <cell r="G176">
            <v>36921</v>
          </cell>
          <cell r="H176" t="str">
            <v>Обстоен преглед за установяване на орален статус</v>
          </cell>
          <cell r="I176">
            <v>101</v>
          </cell>
          <cell r="J176">
            <v>5</v>
          </cell>
        </row>
        <row r="177">
          <cell r="B177" t="str">
            <v>Стара Загора</v>
          </cell>
          <cell r="C177">
            <v>2431112040</v>
          </cell>
          <cell r="D177">
            <v>4607277819</v>
          </cell>
          <cell r="E177" t="str">
            <v>ИППСП</v>
          </cell>
          <cell r="F177" t="str">
            <v>24-0407</v>
          </cell>
          <cell r="G177">
            <v>36921</v>
          </cell>
          <cell r="H177" t="str">
            <v>Обстоен преглед за установяване на орален статус</v>
          </cell>
          <cell r="I177">
            <v>101</v>
          </cell>
          <cell r="J177">
            <v>21</v>
          </cell>
        </row>
        <row r="178">
          <cell r="B178" t="str">
            <v>Стара Загора</v>
          </cell>
          <cell r="C178">
            <v>2431112055</v>
          </cell>
          <cell r="D178">
            <v>7006187606</v>
          </cell>
          <cell r="E178" t="str">
            <v>ИППСП</v>
          </cell>
          <cell r="F178" t="str">
            <v>24-0413</v>
          </cell>
          <cell r="G178">
            <v>36921</v>
          </cell>
          <cell r="H178" t="str">
            <v>Обстоен преглед за установяване на орален статус</v>
          </cell>
          <cell r="I178">
            <v>101</v>
          </cell>
          <cell r="J178">
            <v>9</v>
          </cell>
        </row>
        <row r="179">
          <cell r="B179" t="str">
            <v>Стара Загора</v>
          </cell>
          <cell r="C179">
            <v>2431112056</v>
          </cell>
          <cell r="D179">
            <v>7209237550</v>
          </cell>
          <cell r="E179" t="str">
            <v>ИППСП</v>
          </cell>
          <cell r="F179" t="str">
            <v>24-0414</v>
          </cell>
          <cell r="G179">
            <v>36921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13</v>
          </cell>
        </row>
        <row r="180">
          <cell r="B180" t="str">
            <v>Стара Загора</v>
          </cell>
          <cell r="C180">
            <v>2431112066</v>
          </cell>
          <cell r="D180">
            <v>6803077578</v>
          </cell>
          <cell r="E180" t="str">
            <v>ИППСП</v>
          </cell>
          <cell r="F180" t="str">
            <v>24-0404</v>
          </cell>
          <cell r="G180">
            <v>36921</v>
          </cell>
          <cell r="H180" t="str">
            <v>Обстоен преглед за установяване на орален статус</v>
          </cell>
          <cell r="I180">
            <v>101</v>
          </cell>
          <cell r="J180">
            <v>12</v>
          </cell>
        </row>
        <row r="181">
          <cell r="B181" t="str">
            <v>Стара Загора</v>
          </cell>
          <cell r="C181">
            <v>2431112051</v>
          </cell>
          <cell r="D181">
            <v>4402167576</v>
          </cell>
          <cell r="E181" t="str">
            <v>ИППСП</v>
          </cell>
          <cell r="F181" t="str">
            <v>24-0409</v>
          </cell>
          <cell r="G181">
            <v>36921</v>
          </cell>
          <cell r="H181" t="str">
            <v>Обстоен преглед за установяване на орален статус</v>
          </cell>
          <cell r="I181">
            <v>101</v>
          </cell>
          <cell r="J181">
            <v>15</v>
          </cell>
        </row>
        <row r="182">
          <cell r="B182" t="str">
            <v>Стара Загора</v>
          </cell>
          <cell r="C182">
            <v>2431112045</v>
          </cell>
          <cell r="D182">
            <v>5209157620</v>
          </cell>
          <cell r="E182" t="str">
            <v>ИППСП</v>
          </cell>
          <cell r="F182" t="str">
            <v>24-0385</v>
          </cell>
          <cell r="G182">
            <v>36921</v>
          </cell>
          <cell r="H182" t="str">
            <v>Обстоен преглед за установяване на орален статус</v>
          </cell>
          <cell r="I182">
            <v>101</v>
          </cell>
          <cell r="J182">
            <v>12</v>
          </cell>
        </row>
        <row r="183">
          <cell r="B183" t="str">
            <v>Стара Загора</v>
          </cell>
          <cell r="C183">
            <v>2431112130</v>
          </cell>
          <cell r="D183">
            <v>5602067792</v>
          </cell>
          <cell r="E183" t="str">
            <v>ИППСП</v>
          </cell>
          <cell r="F183" t="str">
            <v>24-0384</v>
          </cell>
          <cell r="G183">
            <v>36921</v>
          </cell>
          <cell r="H183" t="str">
            <v>Обстоен преглед за установяване на орален статус</v>
          </cell>
          <cell r="I183">
            <v>101</v>
          </cell>
          <cell r="J183">
            <v>6</v>
          </cell>
        </row>
        <row r="184">
          <cell r="B184" t="str">
            <v>Стара Загора</v>
          </cell>
          <cell r="C184">
            <v>2431112041</v>
          </cell>
          <cell r="D184">
            <v>7302107603</v>
          </cell>
          <cell r="E184" t="str">
            <v>ИППСП</v>
          </cell>
          <cell r="F184" t="str">
            <v>24-0411</v>
          </cell>
          <cell r="G184">
            <v>36921</v>
          </cell>
          <cell r="H184" t="str">
            <v>Обстоен преглед за установяване на орален статус</v>
          </cell>
          <cell r="I184">
            <v>101</v>
          </cell>
          <cell r="J184">
            <v>18</v>
          </cell>
        </row>
        <row r="185">
          <cell r="B185" t="str">
            <v>Стара Загора</v>
          </cell>
          <cell r="C185">
            <v>0</v>
          </cell>
          <cell r="D185">
            <v>6810057636</v>
          </cell>
          <cell r="E185" t="str">
            <v>ИППСП</v>
          </cell>
          <cell r="F185" t="str">
            <v>24-013</v>
          </cell>
          <cell r="G185">
            <v>36915</v>
          </cell>
          <cell r="H185" t="str">
            <v>Обстоен преглед за установяване на орален статус</v>
          </cell>
          <cell r="I185">
            <v>101</v>
          </cell>
        </row>
        <row r="186">
          <cell r="B186" t="str">
            <v>Стара Загора</v>
          </cell>
          <cell r="C186">
            <v>2431112033</v>
          </cell>
          <cell r="D186">
            <v>6403117568</v>
          </cell>
          <cell r="E186" t="str">
            <v>ИППСП</v>
          </cell>
          <cell r="F186" t="str">
            <v>24-022</v>
          </cell>
          <cell r="G186">
            <v>36915</v>
          </cell>
          <cell r="H186" t="str">
            <v>Обстоен преглед за установяване на орален статус</v>
          </cell>
          <cell r="I186">
            <v>101</v>
          </cell>
          <cell r="J186">
            <v>10</v>
          </cell>
        </row>
        <row r="187">
          <cell r="B187" t="str">
            <v>Стара Загора</v>
          </cell>
          <cell r="C187">
            <v>2431112074</v>
          </cell>
          <cell r="D187">
            <v>6104237593</v>
          </cell>
          <cell r="E187" t="str">
            <v>ИППСП</v>
          </cell>
          <cell r="F187" t="str">
            <v>24-0026</v>
          </cell>
          <cell r="G187">
            <v>36915</v>
          </cell>
          <cell r="H187" t="str">
            <v>Обстоен преглед за установяване на орален статус</v>
          </cell>
          <cell r="I187">
            <v>101</v>
          </cell>
          <cell r="J187">
            <v>15</v>
          </cell>
        </row>
        <row r="188">
          <cell r="B188" t="str">
            <v>Стара Загора</v>
          </cell>
          <cell r="C188">
            <v>2431112102</v>
          </cell>
          <cell r="D188">
            <v>7006087525</v>
          </cell>
          <cell r="E188" t="str">
            <v>ИППСП</v>
          </cell>
          <cell r="F188" t="str">
            <v>24-0564</v>
          </cell>
          <cell r="G188">
            <v>36921</v>
          </cell>
          <cell r="H188" t="str">
            <v>Обстоен преглед за установяване на орален статус</v>
          </cell>
          <cell r="I188">
            <v>101</v>
          </cell>
          <cell r="J188">
            <v>6</v>
          </cell>
        </row>
        <row r="189">
          <cell r="B189" t="str">
            <v>Стара Загора</v>
          </cell>
          <cell r="C189">
            <v>2431112043</v>
          </cell>
          <cell r="D189">
            <v>5601317618</v>
          </cell>
          <cell r="E189" t="str">
            <v>ИППСП</v>
          </cell>
          <cell r="F189" t="str">
            <v>24-0236</v>
          </cell>
          <cell r="G189">
            <v>36921</v>
          </cell>
          <cell r="H189" t="str">
            <v>Обстоен преглед за установяване на орален статус</v>
          </cell>
          <cell r="I189">
            <v>101</v>
          </cell>
          <cell r="J189">
            <v>19</v>
          </cell>
        </row>
        <row r="190">
          <cell r="B190" t="str">
            <v>Стара Загора</v>
          </cell>
          <cell r="C190">
            <v>2431112139</v>
          </cell>
          <cell r="D190">
            <v>7509177657</v>
          </cell>
          <cell r="E190" t="str">
            <v>ИППСП</v>
          </cell>
          <cell r="F190" t="str">
            <v>24-0440</v>
          </cell>
          <cell r="G190">
            <v>36923</v>
          </cell>
          <cell r="H190" t="str">
            <v>Обстоен преглед за установяване на орален статус</v>
          </cell>
          <cell r="I190">
            <v>101</v>
          </cell>
          <cell r="J190">
            <v>16</v>
          </cell>
        </row>
        <row r="191">
          <cell r="B191" t="str">
            <v>Стара Загора</v>
          </cell>
          <cell r="C191">
            <v>2431112067</v>
          </cell>
          <cell r="D191">
            <v>6705047584</v>
          </cell>
          <cell r="E191" t="str">
            <v>ИППСП</v>
          </cell>
          <cell r="F191" t="str">
            <v>24-0447</v>
          </cell>
          <cell r="G191">
            <v>36923</v>
          </cell>
          <cell r="H191" t="str">
            <v>Обстоен преглед за установяване на орален статус</v>
          </cell>
          <cell r="I191">
            <v>101</v>
          </cell>
          <cell r="J191">
            <v>16</v>
          </cell>
        </row>
        <row r="192">
          <cell r="B192" t="str">
            <v>Стара Загора</v>
          </cell>
          <cell r="C192">
            <v>2431112112</v>
          </cell>
          <cell r="D192">
            <v>3401036841</v>
          </cell>
          <cell r="E192" t="str">
            <v>ИППСП</v>
          </cell>
          <cell r="F192" t="str">
            <v>24-0341</v>
          </cell>
          <cell r="G192">
            <v>36923</v>
          </cell>
          <cell r="H192" t="str">
            <v>Обстоен преглед за установяване на орален статус</v>
          </cell>
          <cell r="I192">
            <v>101</v>
          </cell>
          <cell r="J192">
            <v>16</v>
          </cell>
        </row>
        <row r="193">
          <cell r="B193" t="str">
            <v>Стара Загора</v>
          </cell>
          <cell r="C193">
            <v>2431112153</v>
          </cell>
          <cell r="D193">
            <v>4504117618</v>
          </cell>
          <cell r="E193" t="str">
            <v>ИППСП</v>
          </cell>
          <cell r="F193" t="str">
            <v>24-0444</v>
          </cell>
          <cell r="G193">
            <v>36923</v>
          </cell>
          <cell r="H193" t="str">
            <v>Обстоен преглед за установяване на орален статус</v>
          </cell>
          <cell r="I193">
            <v>101</v>
          </cell>
          <cell r="J193">
            <v>12</v>
          </cell>
        </row>
        <row r="194">
          <cell r="B194" t="str">
            <v>Стара Загора</v>
          </cell>
          <cell r="C194">
            <v>2431112120</v>
          </cell>
          <cell r="D194">
            <v>5101027591</v>
          </cell>
          <cell r="E194" t="str">
            <v>ИППСП</v>
          </cell>
          <cell r="F194" t="str">
            <v>24-0028</v>
          </cell>
          <cell r="G194">
            <v>36921</v>
          </cell>
          <cell r="H194" t="str">
            <v>Обстоен преглед за установяване на орален статус</v>
          </cell>
          <cell r="I194">
            <v>101</v>
          </cell>
          <cell r="J194">
            <v>19</v>
          </cell>
        </row>
        <row r="195">
          <cell r="B195" t="str">
            <v>Стара Загора</v>
          </cell>
          <cell r="C195">
            <v>2431112017</v>
          </cell>
          <cell r="D195">
            <v>5111057546</v>
          </cell>
          <cell r="E195" t="str">
            <v>ИППСП</v>
          </cell>
          <cell r="F195" t="str">
            <v>24-0024</v>
          </cell>
          <cell r="G195">
            <v>36915</v>
          </cell>
          <cell r="H195" t="str">
            <v>Обстоен преглед за установяване на орален статус</v>
          </cell>
          <cell r="I195">
            <v>101</v>
          </cell>
          <cell r="J195">
            <v>20</v>
          </cell>
        </row>
        <row r="196">
          <cell r="B196" t="str">
            <v>Стара Загора</v>
          </cell>
          <cell r="C196">
            <v>2431112018</v>
          </cell>
          <cell r="D196">
            <v>5607248751</v>
          </cell>
          <cell r="E196" t="str">
            <v>ИППСП</v>
          </cell>
          <cell r="F196" t="str">
            <v>24-029</v>
          </cell>
          <cell r="G196">
            <v>36915</v>
          </cell>
          <cell r="H196" t="str">
            <v>Обстоен преглед за установяване на орален статус</v>
          </cell>
          <cell r="I196">
            <v>101</v>
          </cell>
          <cell r="J196">
            <v>16</v>
          </cell>
        </row>
        <row r="197">
          <cell r="B197" t="str">
            <v>Стара Загора</v>
          </cell>
          <cell r="C197">
            <v>2431112002</v>
          </cell>
          <cell r="D197">
            <v>5202155902</v>
          </cell>
          <cell r="E197" t="str">
            <v>ИППСП</v>
          </cell>
          <cell r="F197" t="str">
            <v>24-017</v>
          </cell>
          <cell r="G197">
            <v>36915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10</v>
          </cell>
        </row>
        <row r="198">
          <cell r="B198" t="str">
            <v>Стара Загора</v>
          </cell>
          <cell r="C198">
            <v>2431112134</v>
          </cell>
          <cell r="D198">
            <v>5407247552</v>
          </cell>
          <cell r="E198" t="str">
            <v>ИППСП</v>
          </cell>
          <cell r="F198" t="str">
            <v>24-0027</v>
          </cell>
          <cell r="G198">
            <v>36915</v>
          </cell>
          <cell r="H198" t="str">
            <v>Обстоен преглед за установяване на орален статус</v>
          </cell>
          <cell r="I198">
            <v>101</v>
          </cell>
          <cell r="J198">
            <v>13</v>
          </cell>
        </row>
        <row r="199">
          <cell r="B199" t="str">
            <v>Стара Загора</v>
          </cell>
          <cell r="C199">
            <v>2431112071</v>
          </cell>
          <cell r="D199">
            <v>5503287606</v>
          </cell>
          <cell r="E199" t="str">
            <v>ИППСП</v>
          </cell>
          <cell r="F199" t="str">
            <v>24-0405</v>
          </cell>
          <cell r="G199">
            <v>36921</v>
          </cell>
          <cell r="H199" t="str">
            <v>Обстоен преглед за установяване на орален статус</v>
          </cell>
          <cell r="I199">
            <v>101</v>
          </cell>
          <cell r="J199">
            <v>24</v>
          </cell>
        </row>
        <row r="200">
          <cell r="B200" t="str">
            <v>Стара Загора</v>
          </cell>
          <cell r="C200">
            <v>2431112109</v>
          </cell>
          <cell r="D200">
            <v>6012058530</v>
          </cell>
          <cell r="E200" t="str">
            <v>ИППСП</v>
          </cell>
          <cell r="F200" t="str">
            <v>24-0441</v>
          </cell>
          <cell r="G200">
            <v>36923</v>
          </cell>
          <cell r="H200" t="str">
            <v>Обстоен преглед за установяване на орален статус</v>
          </cell>
          <cell r="I200">
            <v>101</v>
          </cell>
          <cell r="J200">
            <v>8</v>
          </cell>
        </row>
        <row r="201">
          <cell r="B201" t="str">
            <v>Стара Загора</v>
          </cell>
          <cell r="C201">
            <v>2431112128</v>
          </cell>
          <cell r="D201">
            <v>5801187260</v>
          </cell>
          <cell r="E201" t="str">
            <v>ИППСП</v>
          </cell>
          <cell r="F201" t="str">
            <v>24-0496</v>
          </cell>
          <cell r="G201">
            <v>36923</v>
          </cell>
          <cell r="H201" t="str">
            <v>Обстоен преглед за установяване на орален статус</v>
          </cell>
          <cell r="I201">
            <v>101</v>
          </cell>
          <cell r="J201">
            <v>12</v>
          </cell>
        </row>
        <row r="202">
          <cell r="B202" t="str">
            <v>Стара Загора</v>
          </cell>
          <cell r="C202">
            <v>2431112085</v>
          </cell>
          <cell r="D202">
            <v>3406037291</v>
          </cell>
          <cell r="E202" t="str">
            <v>ИППСП</v>
          </cell>
          <cell r="F202" t="str">
            <v>24-0497</v>
          </cell>
          <cell r="G202">
            <v>36923</v>
          </cell>
          <cell r="H202" t="str">
            <v>Обстоен преглед за установяване на орален статус</v>
          </cell>
          <cell r="I202">
            <v>101</v>
          </cell>
          <cell r="J202">
            <v>8</v>
          </cell>
        </row>
        <row r="203">
          <cell r="B203" t="str">
            <v>Стара Загора</v>
          </cell>
          <cell r="C203">
            <v>2431112089</v>
          </cell>
          <cell r="D203">
            <v>5110017615</v>
          </cell>
          <cell r="E203" t="str">
            <v>ИППСП</v>
          </cell>
          <cell r="F203" t="str">
            <v>24-0446</v>
          </cell>
          <cell r="G203">
            <v>36923</v>
          </cell>
          <cell r="H203" t="str">
            <v>Обстоен преглед за установяване на орален статус</v>
          </cell>
          <cell r="I203">
            <v>101</v>
          </cell>
          <cell r="J203">
            <v>11</v>
          </cell>
        </row>
        <row r="204">
          <cell r="B204" t="str">
            <v>Стара Загора</v>
          </cell>
          <cell r="C204">
            <v>2431112035</v>
          </cell>
          <cell r="D204">
            <v>7104287636</v>
          </cell>
          <cell r="E204" t="str">
            <v>ИППСП</v>
          </cell>
          <cell r="F204" t="str">
            <v>24-0222</v>
          </cell>
          <cell r="G204">
            <v>36917</v>
          </cell>
          <cell r="H204" t="str">
            <v>Обстоен преглед за установяване на орален статус</v>
          </cell>
          <cell r="I204">
            <v>101</v>
          </cell>
          <cell r="J204">
            <v>16</v>
          </cell>
        </row>
        <row r="205">
          <cell r="B205" t="str">
            <v>Стара Загора</v>
          </cell>
          <cell r="C205">
            <v>2431112030</v>
          </cell>
          <cell r="D205">
            <v>4810267705</v>
          </cell>
          <cell r="E205" t="str">
            <v>ИППСП</v>
          </cell>
          <cell r="F205" t="str">
            <v>24-0155</v>
          </cell>
          <cell r="G205">
            <v>36918</v>
          </cell>
          <cell r="H205" t="str">
            <v>Обстоен преглед за установяване на орален статус</v>
          </cell>
          <cell r="I205">
            <v>101</v>
          </cell>
          <cell r="J205">
            <v>12</v>
          </cell>
        </row>
        <row r="206">
          <cell r="B206" t="str">
            <v>Стара Загора</v>
          </cell>
          <cell r="C206">
            <v>2431112072</v>
          </cell>
          <cell r="D206">
            <v>5904262612</v>
          </cell>
          <cell r="E206" t="str">
            <v>ИППСП</v>
          </cell>
          <cell r="F206" t="str">
            <v>24-0364</v>
          </cell>
          <cell r="G206">
            <v>36919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6</v>
          </cell>
        </row>
        <row r="207">
          <cell r="B207" t="str">
            <v>Стара Загора</v>
          </cell>
          <cell r="C207">
            <v>2431112009</v>
          </cell>
          <cell r="D207">
            <v>6801107591</v>
          </cell>
          <cell r="E207" t="str">
            <v>ИППСП</v>
          </cell>
          <cell r="F207" t="str">
            <v>24-0158</v>
          </cell>
          <cell r="G207">
            <v>36917</v>
          </cell>
          <cell r="H207" t="str">
            <v>Обстоен преглед за установяване на орален статус</v>
          </cell>
          <cell r="I207">
            <v>101</v>
          </cell>
          <cell r="J207">
            <v>8</v>
          </cell>
        </row>
        <row r="208">
          <cell r="B208" t="str">
            <v>Стара Загора</v>
          </cell>
          <cell r="C208">
            <v>2431112149</v>
          </cell>
          <cell r="D208">
            <v>6008257594</v>
          </cell>
          <cell r="E208" t="str">
            <v>ИППСП</v>
          </cell>
          <cell r="F208" t="str">
            <v>24-0213</v>
          </cell>
          <cell r="G208">
            <v>36917</v>
          </cell>
          <cell r="H208" t="str">
            <v>Обстоен преглед за установяване на орален статус</v>
          </cell>
          <cell r="I208">
            <v>101</v>
          </cell>
          <cell r="J208">
            <v>13</v>
          </cell>
        </row>
        <row r="209">
          <cell r="B209" t="str">
            <v>Стара Загора</v>
          </cell>
          <cell r="C209">
            <v>2431112105</v>
          </cell>
          <cell r="D209">
            <v>6903307627</v>
          </cell>
          <cell r="E209" t="str">
            <v>ИППСП</v>
          </cell>
          <cell r="F209" t="str">
            <v>24-0164</v>
          </cell>
          <cell r="G209">
            <v>36917</v>
          </cell>
          <cell r="H209" t="str">
            <v>Обстоен преглед за установяване на орален статус</v>
          </cell>
          <cell r="I209">
            <v>101</v>
          </cell>
          <cell r="J209">
            <v>27</v>
          </cell>
        </row>
        <row r="210">
          <cell r="B210" t="str">
            <v>Стара Загора</v>
          </cell>
          <cell r="C210">
            <v>2431112036</v>
          </cell>
          <cell r="D210">
            <v>6901237618</v>
          </cell>
          <cell r="E210" t="str">
            <v>ИППСП</v>
          </cell>
          <cell r="F210" t="str">
            <v>14-0189</v>
          </cell>
          <cell r="G210">
            <v>36913</v>
          </cell>
          <cell r="H210" t="str">
            <v>Обстоен преглед за установяване на орален статус</v>
          </cell>
          <cell r="I210">
            <v>101</v>
          </cell>
          <cell r="J210">
            <v>26</v>
          </cell>
        </row>
        <row r="211">
          <cell r="B211" t="str">
            <v>Стара Загора</v>
          </cell>
          <cell r="C211">
            <v>2431112057</v>
          </cell>
          <cell r="D211">
            <v>5302167614</v>
          </cell>
          <cell r="E211" t="str">
            <v>ИППСП</v>
          </cell>
          <cell r="F211" t="str">
            <v>24-0012</v>
          </cell>
          <cell r="G211">
            <v>36914</v>
          </cell>
          <cell r="H211" t="str">
            <v>Обстоен преглед за установяване на орален статус</v>
          </cell>
          <cell r="I211">
            <v>101</v>
          </cell>
          <cell r="J211">
            <v>26</v>
          </cell>
        </row>
        <row r="212">
          <cell r="B212" t="str">
            <v>Стара Загора</v>
          </cell>
          <cell r="C212">
            <v>2431112162</v>
          </cell>
          <cell r="D212" t="str">
            <v>7404137616</v>
          </cell>
          <cell r="E212" t="str">
            <v>ИППСП</v>
          </cell>
          <cell r="F212" t="str">
            <v>24-014</v>
          </cell>
          <cell r="G212">
            <v>36915</v>
          </cell>
          <cell r="H212" t="str">
            <v>Обстоен преглед за установяване на орален статус</v>
          </cell>
          <cell r="I212">
            <v>101</v>
          </cell>
          <cell r="J212">
            <v>8</v>
          </cell>
        </row>
        <row r="213">
          <cell r="B213" t="str">
            <v>Стара Загора</v>
          </cell>
          <cell r="C213">
            <v>2431112113</v>
          </cell>
          <cell r="D213">
            <v>5611267561</v>
          </cell>
          <cell r="E213" t="str">
            <v>ИППСП</v>
          </cell>
          <cell r="F213" t="str">
            <v>24-0018</v>
          </cell>
          <cell r="G213">
            <v>36915</v>
          </cell>
          <cell r="H213" t="str">
            <v>Обстоен преглед за установяване на орален статус</v>
          </cell>
          <cell r="I213">
            <v>101</v>
          </cell>
          <cell r="J213">
            <v>41</v>
          </cell>
        </row>
        <row r="214">
          <cell r="B214" t="str">
            <v>Стара Загора</v>
          </cell>
          <cell r="C214">
            <v>2431112146</v>
          </cell>
          <cell r="D214">
            <v>6502277610</v>
          </cell>
          <cell r="E214" t="str">
            <v>ИППСП</v>
          </cell>
          <cell r="F214" t="str">
            <v>24-0369</v>
          </cell>
          <cell r="G214">
            <v>36919</v>
          </cell>
          <cell r="H214" t="str">
            <v>Обстоен преглед за установяване на орален статус</v>
          </cell>
          <cell r="I214">
            <v>101</v>
          </cell>
          <cell r="J214">
            <v>15</v>
          </cell>
        </row>
        <row r="215">
          <cell r="B215" t="str">
            <v>Стара Загора</v>
          </cell>
          <cell r="C215">
            <v>2431112039</v>
          </cell>
          <cell r="D215">
            <v>5203107560</v>
          </cell>
          <cell r="E215" t="str">
            <v>ИППСП</v>
          </cell>
          <cell r="F215" t="str">
            <v>24-0215</v>
          </cell>
          <cell r="G215">
            <v>36917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8</v>
          </cell>
        </row>
        <row r="216">
          <cell r="B216" t="str">
            <v>Стара Загора</v>
          </cell>
          <cell r="C216">
            <v>2431112062</v>
          </cell>
          <cell r="D216">
            <v>5702117650</v>
          </cell>
          <cell r="E216" t="str">
            <v>ИППСП</v>
          </cell>
          <cell r="F216" t="str">
            <v>24-0225</v>
          </cell>
          <cell r="G216">
            <v>36917</v>
          </cell>
          <cell r="H216" t="str">
            <v>Обстоен преглед за установяване на орален статус</v>
          </cell>
          <cell r="I216">
            <v>101</v>
          </cell>
          <cell r="J216">
            <v>14</v>
          </cell>
        </row>
        <row r="217">
          <cell r="B217" t="str">
            <v>Стара Загора</v>
          </cell>
          <cell r="C217">
            <v>2431112098</v>
          </cell>
          <cell r="D217">
            <v>5701287610</v>
          </cell>
          <cell r="E217" t="str">
            <v>ИППСП</v>
          </cell>
          <cell r="F217" t="str">
            <v>24-0498</v>
          </cell>
          <cell r="G217">
            <v>36923</v>
          </cell>
          <cell r="H217" t="str">
            <v>Обстоен преглед за установяване на орален статус</v>
          </cell>
          <cell r="I217">
            <v>101</v>
          </cell>
          <cell r="J217">
            <v>16</v>
          </cell>
        </row>
        <row r="218">
          <cell r="B218" t="str">
            <v>Стара Загора</v>
          </cell>
          <cell r="C218">
            <v>2431112061</v>
          </cell>
          <cell r="D218">
            <v>5810285790</v>
          </cell>
          <cell r="E218" t="str">
            <v>ИППСП</v>
          </cell>
          <cell r="F218" t="str">
            <v>24-0445</v>
          </cell>
          <cell r="G218">
            <v>36923</v>
          </cell>
          <cell r="H218" t="str">
            <v>Обстоен преглед за установяване на орален статус</v>
          </cell>
          <cell r="I218">
            <v>101</v>
          </cell>
          <cell r="J218">
            <v>17</v>
          </cell>
        </row>
        <row r="219">
          <cell r="B219" t="str">
            <v>Стара Загора</v>
          </cell>
          <cell r="C219">
            <v>2431112013</v>
          </cell>
          <cell r="D219">
            <v>5708317531</v>
          </cell>
          <cell r="E219" t="str">
            <v>ИППСП</v>
          </cell>
          <cell r="F219" t="str">
            <v>24-0546</v>
          </cell>
          <cell r="G219">
            <v>36923</v>
          </cell>
          <cell r="H219" t="str">
            <v>Обстоен преглед за установяване на орален статус</v>
          </cell>
          <cell r="I219">
            <v>101</v>
          </cell>
          <cell r="J219">
            <v>15</v>
          </cell>
        </row>
        <row r="220">
          <cell r="B220" t="str">
            <v>Стара Загора</v>
          </cell>
          <cell r="C220">
            <v>2431112063</v>
          </cell>
          <cell r="D220">
            <v>5901275895</v>
          </cell>
          <cell r="E220" t="str">
            <v>ИППСП</v>
          </cell>
          <cell r="F220" t="str">
            <v>24-0435</v>
          </cell>
          <cell r="G220">
            <v>36923</v>
          </cell>
          <cell r="H220" t="str">
            <v>Обстоен преглед за установяване на орален статус</v>
          </cell>
          <cell r="I220">
            <v>101</v>
          </cell>
          <cell r="J220">
            <v>15</v>
          </cell>
        </row>
        <row r="221">
          <cell r="B221" t="str">
            <v>Стара Загора</v>
          </cell>
          <cell r="C221">
            <v>2431112154</v>
          </cell>
          <cell r="D221" t="str">
            <v>5703087740</v>
          </cell>
          <cell r="E221" t="str">
            <v>ИППСП</v>
          </cell>
          <cell r="F221" t="str">
            <v>24-0337</v>
          </cell>
          <cell r="G221">
            <v>36923</v>
          </cell>
          <cell r="H221" t="str">
            <v>Обстоен преглед за установяване на орален статус</v>
          </cell>
          <cell r="I221">
            <v>101</v>
          </cell>
          <cell r="J221">
            <v>8</v>
          </cell>
        </row>
        <row r="222">
          <cell r="B222" t="str">
            <v>Стара Загора</v>
          </cell>
          <cell r="C222">
            <v>2431112086</v>
          </cell>
          <cell r="D222">
            <v>6211147687</v>
          </cell>
          <cell r="E222" t="str">
            <v>ИППСП</v>
          </cell>
          <cell r="F222" t="str">
            <v>24-0458</v>
          </cell>
          <cell r="G222">
            <v>36923</v>
          </cell>
          <cell r="H222" t="str">
            <v>Обстоен преглед за установяване на орален статус</v>
          </cell>
          <cell r="I222">
            <v>101</v>
          </cell>
          <cell r="J222">
            <v>19</v>
          </cell>
        </row>
        <row r="223">
          <cell r="B223" t="str">
            <v>Стара Загора</v>
          </cell>
          <cell r="C223">
            <v>2431112026</v>
          </cell>
          <cell r="D223">
            <v>6004137667</v>
          </cell>
          <cell r="E223" t="str">
            <v>ИППСП</v>
          </cell>
          <cell r="F223" t="str">
            <v>24-0257</v>
          </cell>
          <cell r="G223">
            <v>36923</v>
          </cell>
          <cell r="H223" t="str">
            <v>Обстоен преглед за установяване на орален статус</v>
          </cell>
          <cell r="I223">
            <v>101</v>
          </cell>
          <cell r="J223">
            <v>6</v>
          </cell>
        </row>
        <row r="224">
          <cell r="B224" t="str">
            <v>Стара Загора</v>
          </cell>
          <cell r="C224">
            <v>2431112005</v>
          </cell>
          <cell r="D224">
            <v>7402017566</v>
          </cell>
          <cell r="E224" t="str">
            <v>ИППСП</v>
          </cell>
          <cell r="F224" t="str">
            <v>24-0374</v>
          </cell>
          <cell r="G224">
            <v>36923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16</v>
          </cell>
        </row>
        <row r="225">
          <cell r="B225" t="str">
            <v>Стара Загора</v>
          </cell>
          <cell r="C225">
            <v>2431112011</v>
          </cell>
          <cell r="D225">
            <v>5107157680</v>
          </cell>
          <cell r="E225" t="str">
            <v>ИППСП</v>
          </cell>
          <cell r="F225" t="str">
            <v>24-0375</v>
          </cell>
          <cell r="G225">
            <v>36923</v>
          </cell>
          <cell r="H225" t="str">
            <v>Обстоен преглед за установяване на орален статус</v>
          </cell>
          <cell r="I225">
            <v>101</v>
          </cell>
          <cell r="J225">
            <v>16</v>
          </cell>
        </row>
        <row r="226">
          <cell r="B226" t="str">
            <v>Стара Загора</v>
          </cell>
          <cell r="C226">
            <v>2431112138</v>
          </cell>
          <cell r="D226">
            <v>6002183616</v>
          </cell>
          <cell r="E226" t="str">
            <v>ИППСП</v>
          </cell>
          <cell r="F226" t="str">
            <v>24-0438</v>
          </cell>
          <cell r="G226">
            <v>36923</v>
          </cell>
          <cell r="H226" t="str">
            <v>Обстоен преглед за установяване на орален статус</v>
          </cell>
          <cell r="I226">
            <v>101</v>
          </cell>
          <cell r="J226">
            <v>11</v>
          </cell>
        </row>
        <row r="227">
          <cell r="B227" t="str">
            <v>Стара Загора</v>
          </cell>
          <cell r="C227">
            <v>2431112022</v>
          </cell>
          <cell r="D227">
            <v>6109237678</v>
          </cell>
          <cell r="E227" t="str">
            <v>ИППСП</v>
          </cell>
          <cell r="F227" t="str">
            <v>24-0437</v>
          </cell>
          <cell r="G227">
            <v>36923</v>
          </cell>
          <cell r="H227" t="str">
            <v>Обстоен преглед за установяване на орален статус</v>
          </cell>
          <cell r="I227">
            <v>101</v>
          </cell>
          <cell r="J227">
            <v>2</v>
          </cell>
        </row>
        <row r="228">
          <cell r="B228" t="str">
            <v>Стара Загора</v>
          </cell>
          <cell r="C228">
            <v>2431112158</v>
          </cell>
          <cell r="D228">
            <v>6211147624</v>
          </cell>
          <cell r="E228" t="str">
            <v>ИППСП</v>
          </cell>
          <cell r="F228" t="str">
            <v>24-0552</v>
          </cell>
          <cell r="G228">
            <v>36924</v>
          </cell>
          <cell r="H228" t="str">
            <v>Обстоен преглед за установяване на орален статус</v>
          </cell>
          <cell r="I228">
            <v>101</v>
          </cell>
          <cell r="J228">
            <v>14</v>
          </cell>
        </row>
        <row r="229">
          <cell r="B229" t="str">
            <v>Стара Загора</v>
          </cell>
          <cell r="C229">
            <v>2431112068</v>
          </cell>
          <cell r="D229">
            <v>5303087621</v>
          </cell>
          <cell r="E229" t="str">
            <v>ИППСП</v>
          </cell>
          <cell r="F229" t="str">
            <v>24-0525</v>
          </cell>
          <cell r="G229">
            <v>36924</v>
          </cell>
          <cell r="H229" t="str">
            <v>Обстоен преглед за установяване на орален статус</v>
          </cell>
          <cell r="I229">
            <v>101</v>
          </cell>
          <cell r="J229">
            <v>11</v>
          </cell>
        </row>
        <row r="230">
          <cell r="B230" t="str">
            <v>Стара Загора</v>
          </cell>
          <cell r="C230">
            <v>2431112108</v>
          </cell>
          <cell r="D230">
            <v>6311298537</v>
          </cell>
          <cell r="E230" t="str">
            <v>ИППСП</v>
          </cell>
          <cell r="F230" t="str">
            <v>24-0575</v>
          </cell>
          <cell r="G230">
            <v>36924</v>
          </cell>
          <cell r="H230" t="str">
            <v>Обстоен преглед за установяване на орален статус</v>
          </cell>
          <cell r="I230">
            <v>101</v>
          </cell>
          <cell r="J230">
            <v>12</v>
          </cell>
        </row>
        <row r="231">
          <cell r="B231" t="str">
            <v>Стара Загора</v>
          </cell>
          <cell r="C231">
            <v>2431112077</v>
          </cell>
          <cell r="D231">
            <v>5411117630</v>
          </cell>
          <cell r="E231" t="str">
            <v>ИППСП</v>
          </cell>
          <cell r="F231" t="str">
            <v>24-0595</v>
          </cell>
          <cell r="G231">
            <v>36924</v>
          </cell>
          <cell r="H231" t="str">
            <v>Обстоен преглед за установяване на орален статус</v>
          </cell>
          <cell r="I231">
            <v>101</v>
          </cell>
          <cell r="J231">
            <v>11</v>
          </cell>
        </row>
        <row r="232">
          <cell r="B232" t="str">
            <v>Стара Загора</v>
          </cell>
          <cell r="C232">
            <v>2431112058</v>
          </cell>
          <cell r="D232">
            <v>7407017553</v>
          </cell>
          <cell r="E232" t="str">
            <v>ИППСП</v>
          </cell>
          <cell r="F232" t="str">
            <v>24-0507</v>
          </cell>
          <cell r="G232">
            <v>36924</v>
          </cell>
          <cell r="H232" t="str">
            <v>Обстоен преглед за установяване на орален статус</v>
          </cell>
          <cell r="I232">
            <v>101</v>
          </cell>
          <cell r="J232">
            <v>10</v>
          </cell>
        </row>
        <row r="233">
          <cell r="B233" t="str">
            <v>Стара Загора</v>
          </cell>
          <cell r="C233">
            <v>2431112064</v>
          </cell>
          <cell r="D233">
            <v>5305137655</v>
          </cell>
          <cell r="E233" t="str">
            <v>ИППСП</v>
          </cell>
          <cell r="F233" t="str">
            <v>24-0611</v>
          </cell>
          <cell r="G233">
            <v>36924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18</v>
          </cell>
        </row>
        <row r="234">
          <cell r="B234" t="str">
            <v>Стара Загора</v>
          </cell>
          <cell r="C234">
            <v>2431112075</v>
          </cell>
          <cell r="D234">
            <v>6402177602</v>
          </cell>
          <cell r="E234" t="str">
            <v>ИППСП</v>
          </cell>
          <cell r="F234" t="str">
            <v>24-0571</v>
          </cell>
          <cell r="G234">
            <v>36924</v>
          </cell>
          <cell r="H234" t="str">
            <v>Обстоен преглед за установяване на орален статус</v>
          </cell>
          <cell r="I234">
            <v>101</v>
          </cell>
          <cell r="J234">
            <v>9</v>
          </cell>
        </row>
        <row r="235">
          <cell r="B235" t="str">
            <v>Стара Загора</v>
          </cell>
          <cell r="C235">
            <v>2431112131</v>
          </cell>
          <cell r="D235">
            <v>5706297631</v>
          </cell>
          <cell r="E235" t="str">
            <v>ИППСП</v>
          </cell>
          <cell r="F235" t="str">
            <v>24-0574</v>
          </cell>
          <cell r="G235">
            <v>36924</v>
          </cell>
          <cell r="H235" t="str">
            <v>Обстоен преглед за установяване на орален статус</v>
          </cell>
          <cell r="I235">
            <v>101</v>
          </cell>
          <cell r="J235">
            <v>8</v>
          </cell>
        </row>
        <row r="236">
          <cell r="B236" t="str">
            <v>Стара Загора</v>
          </cell>
          <cell r="C236">
            <v>2431112124</v>
          </cell>
          <cell r="D236">
            <v>5104197591</v>
          </cell>
          <cell r="E236" t="str">
            <v>ИППСП</v>
          </cell>
          <cell r="F236" t="str">
            <v>24-0573</v>
          </cell>
          <cell r="G236">
            <v>36924</v>
          </cell>
          <cell r="H236" t="str">
            <v>Обстоен преглед за установяване на орален статус</v>
          </cell>
          <cell r="I236">
            <v>101</v>
          </cell>
          <cell r="J236">
            <v>16</v>
          </cell>
        </row>
        <row r="237">
          <cell r="B237" t="str">
            <v>Стара Загора</v>
          </cell>
          <cell r="C237">
            <v>2431112121</v>
          </cell>
          <cell r="D237">
            <v>5108125970</v>
          </cell>
          <cell r="E237" t="str">
            <v>ИППСП</v>
          </cell>
          <cell r="F237" t="str">
            <v>24-0587</v>
          </cell>
          <cell r="G237">
            <v>36924</v>
          </cell>
          <cell r="H237" t="str">
            <v>Обстоен преглед за установяване на орален статус</v>
          </cell>
          <cell r="I237">
            <v>101</v>
          </cell>
          <cell r="J237">
            <v>20</v>
          </cell>
        </row>
        <row r="238">
          <cell r="B238" t="str">
            <v>Стара Загора</v>
          </cell>
          <cell r="C238">
            <v>2431112096</v>
          </cell>
          <cell r="D238">
            <v>7203287569</v>
          </cell>
          <cell r="E238" t="str">
            <v>ИППСП</v>
          </cell>
          <cell r="F238" t="str">
            <v>24-0275</v>
          </cell>
          <cell r="G238">
            <v>36924</v>
          </cell>
          <cell r="H238" t="str">
            <v>Обстоен преглед за установяване на орален статус</v>
          </cell>
          <cell r="I238">
            <v>101</v>
          </cell>
          <cell r="J238">
            <v>5</v>
          </cell>
        </row>
        <row r="239">
          <cell r="B239" t="str">
            <v>Стара Загора</v>
          </cell>
          <cell r="C239">
            <v>2431112142</v>
          </cell>
          <cell r="D239">
            <v>6410017541</v>
          </cell>
          <cell r="E239" t="str">
            <v>ИППСП</v>
          </cell>
          <cell r="F239" t="str">
            <v>24-0542</v>
          </cell>
          <cell r="G239">
            <v>36924</v>
          </cell>
          <cell r="H239" t="str">
            <v>Обстоен преглед за установяване на орален статус</v>
          </cell>
          <cell r="I239">
            <v>101</v>
          </cell>
          <cell r="J239">
            <v>6</v>
          </cell>
        </row>
        <row r="240">
          <cell r="B240" t="str">
            <v>Стара Загора</v>
          </cell>
          <cell r="C240">
            <v>2431112080</v>
          </cell>
          <cell r="D240">
            <v>7101027743</v>
          </cell>
          <cell r="E240" t="str">
            <v>ИППСП</v>
          </cell>
          <cell r="F240" t="str">
            <v>24-0591</v>
          </cell>
          <cell r="G240">
            <v>36924</v>
          </cell>
          <cell r="H240" t="str">
            <v>Обстоен преглед за установяване на орален статус</v>
          </cell>
          <cell r="I240">
            <v>101</v>
          </cell>
          <cell r="J240">
            <v>8</v>
          </cell>
        </row>
        <row r="241">
          <cell r="B241" t="str">
            <v>Стара Загора</v>
          </cell>
          <cell r="C241">
            <v>2431112019</v>
          </cell>
          <cell r="D241">
            <v>5503200231</v>
          </cell>
          <cell r="E241" t="str">
            <v>ИППСП</v>
          </cell>
          <cell r="F241" t="str">
            <v>24-0576</v>
          </cell>
          <cell r="G241">
            <v>36924</v>
          </cell>
          <cell r="H241" t="str">
            <v>Обстоен преглед за установяване на орален статус</v>
          </cell>
          <cell r="I241">
            <v>101</v>
          </cell>
          <cell r="J241">
            <v>11</v>
          </cell>
        </row>
        <row r="242">
          <cell r="B242" t="str">
            <v>Стара Загора</v>
          </cell>
          <cell r="C242">
            <v>2431112123</v>
          </cell>
          <cell r="D242">
            <v>6211267595</v>
          </cell>
          <cell r="E242" t="str">
            <v>ИППСП</v>
          </cell>
          <cell r="F242" t="str">
            <v>24-0383</v>
          </cell>
          <cell r="G242">
            <v>36923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9</v>
          </cell>
        </row>
        <row r="243">
          <cell r="B243" t="str">
            <v>Стара Загора</v>
          </cell>
          <cell r="C243">
            <v>2431112099</v>
          </cell>
          <cell r="D243">
            <v>5508277534</v>
          </cell>
          <cell r="E243" t="str">
            <v>ИППСП</v>
          </cell>
          <cell r="F243" t="str">
            <v>24-0442</v>
          </cell>
          <cell r="G243">
            <v>36923</v>
          </cell>
          <cell r="H243" t="str">
            <v>Обстоен преглед за установяване на орален статус</v>
          </cell>
          <cell r="I243">
            <v>101</v>
          </cell>
          <cell r="J243">
            <v>11</v>
          </cell>
        </row>
        <row r="244">
          <cell r="B244" t="str">
            <v>Стара Загора</v>
          </cell>
          <cell r="C244">
            <v>2431112016</v>
          </cell>
          <cell r="D244">
            <v>5507247670</v>
          </cell>
          <cell r="E244" t="str">
            <v>ИППСП</v>
          </cell>
          <cell r="F244" t="str">
            <v>24-0284</v>
          </cell>
          <cell r="G244">
            <v>36923</v>
          </cell>
          <cell r="H244" t="str">
            <v>Обстоен преглед за установяване на орален статус</v>
          </cell>
          <cell r="I244">
            <v>101</v>
          </cell>
          <cell r="J244">
            <v>25</v>
          </cell>
        </row>
        <row r="245">
          <cell r="B245" t="str">
            <v>Стара Загора</v>
          </cell>
          <cell r="C245">
            <v>2431112012</v>
          </cell>
          <cell r="D245">
            <v>6008283510</v>
          </cell>
          <cell r="E245" t="str">
            <v>ИППСП</v>
          </cell>
          <cell r="F245" t="str">
            <v>24-0340</v>
          </cell>
          <cell r="G245">
            <v>36923</v>
          </cell>
          <cell r="H245" t="str">
            <v>Обстоен преглед за установяване на орален статус</v>
          </cell>
          <cell r="I245">
            <v>101</v>
          </cell>
          <cell r="J245">
            <v>18</v>
          </cell>
        </row>
        <row r="246">
          <cell r="B246" t="str">
            <v>Стара Загора</v>
          </cell>
          <cell r="C246">
            <v>2431112081</v>
          </cell>
          <cell r="D246">
            <v>5011234632</v>
          </cell>
          <cell r="E246" t="str">
            <v>ИППСП</v>
          </cell>
          <cell r="F246" t="str">
            <v>24-0625</v>
          </cell>
          <cell r="G246">
            <v>36927</v>
          </cell>
          <cell r="H246" t="str">
            <v>Обстоен преглед за установяване на орален статус</v>
          </cell>
          <cell r="I246">
            <v>101</v>
          </cell>
        </row>
        <row r="247">
          <cell r="B247" t="str">
            <v>Стара Загора</v>
          </cell>
          <cell r="C247">
            <v>2431112087</v>
          </cell>
          <cell r="D247">
            <v>6402287657</v>
          </cell>
          <cell r="E247" t="str">
            <v>ИППСП</v>
          </cell>
          <cell r="F247" t="str">
            <v>24-0531</v>
          </cell>
          <cell r="G247">
            <v>36922</v>
          </cell>
          <cell r="H247" t="str">
            <v>Обстоен преглед за установяване на орален статус</v>
          </cell>
          <cell r="I247">
            <v>101</v>
          </cell>
          <cell r="J247">
            <v>15</v>
          </cell>
        </row>
        <row r="248">
          <cell r="B248" t="str">
            <v>Стара Загора</v>
          </cell>
          <cell r="C248">
            <v>2431112034</v>
          </cell>
          <cell r="D248">
            <v>4012277616</v>
          </cell>
          <cell r="E248" t="str">
            <v>ИППСП</v>
          </cell>
          <cell r="F248" t="str">
            <v>24-0154</v>
          </cell>
          <cell r="G248">
            <v>36930</v>
          </cell>
          <cell r="H248" t="str">
            <v>Обстоен преглед за установяване на орален статус</v>
          </cell>
          <cell r="I248">
            <v>101</v>
          </cell>
          <cell r="J248">
            <v>19</v>
          </cell>
        </row>
        <row r="249">
          <cell r="B249" t="str">
            <v>Стара Загора</v>
          </cell>
          <cell r="C249">
            <v>2431112054</v>
          </cell>
          <cell r="D249">
            <v>6508227577</v>
          </cell>
          <cell r="E249" t="str">
            <v>ИППСП</v>
          </cell>
          <cell r="F249" t="str">
            <v>24-0624</v>
          </cell>
          <cell r="G249">
            <v>36931</v>
          </cell>
          <cell r="H249" t="str">
            <v>Обстоен преглед за установяване на орален статус</v>
          </cell>
          <cell r="I249">
            <v>101</v>
          </cell>
          <cell r="J249">
            <v>5</v>
          </cell>
        </row>
        <row r="250">
          <cell r="B250" t="str">
            <v>Стара Загора</v>
          </cell>
          <cell r="C250">
            <v>2431114001</v>
          </cell>
          <cell r="D250" t="str">
            <v>5907087560</v>
          </cell>
          <cell r="E250" t="str">
            <v>"ГППСП-ДЕНТАСТОМ" ООД</v>
          </cell>
          <cell r="F250" t="str">
            <v>24-0594</v>
          </cell>
          <cell r="G250" t="str">
            <v>02.02.2001</v>
          </cell>
          <cell r="H250" t="str">
            <v>Обстоен преглед за установяване на орален статус</v>
          </cell>
          <cell r="I250">
            <v>101</v>
          </cell>
          <cell r="J250">
            <v>8</v>
          </cell>
        </row>
        <row r="251">
          <cell r="B251" t="str">
            <v>Стара Загора</v>
          </cell>
          <cell r="C251">
            <v>2431112164</v>
          </cell>
          <cell r="D251" t="str">
            <v>7202177612</v>
          </cell>
          <cell r="E251" t="str">
            <v>ИППСП</v>
          </cell>
          <cell r="F251" t="str">
            <v>24-0666</v>
          </cell>
          <cell r="G251">
            <v>36992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10</v>
          </cell>
        </row>
        <row r="252">
          <cell r="B252" t="str">
            <v>Стара Загора</v>
          </cell>
          <cell r="C252">
            <v>2431112166</v>
          </cell>
          <cell r="D252">
            <v>7503027602</v>
          </cell>
          <cell r="E252" t="str">
            <v>ИППСП</v>
          </cell>
          <cell r="F252" t="str">
            <v>24-0693</v>
          </cell>
          <cell r="G252">
            <v>37135</v>
          </cell>
          <cell r="H252" t="str">
            <v>Обстоен преглед за установяване на орален статус</v>
          </cell>
          <cell r="I252">
            <v>101</v>
          </cell>
          <cell r="J252">
            <v>7</v>
          </cell>
        </row>
        <row r="253">
          <cell r="B253" t="str">
            <v>Стара Загора</v>
          </cell>
          <cell r="C253">
            <v>2431112165</v>
          </cell>
          <cell r="D253">
            <v>7407277566</v>
          </cell>
          <cell r="E253" t="str">
            <v>ИППСП</v>
          </cell>
          <cell r="F253" t="str">
            <v>24-0694</v>
          </cell>
          <cell r="G253">
            <v>37135</v>
          </cell>
          <cell r="H253" t="str">
            <v>Обстоен преглед за установяване на орален статус</v>
          </cell>
          <cell r="I253">
            <v>101</v>
          </cell>
          <cell r="J253">
            <v>14</v>
          </cell>
        </row>
        <row r="254">
          <cell r="B254" t="str">
            <v>Чирпан</v>
          </cell>
          <cell r="C254">
            <v>2436112002</v>
          </cell>
          <cell r="D254">
            <v>6707067661</v>
          </cell>
          <cell r="E254" t="str">
            <v>ИППСП</v>
          </cell>
          <cell r="F254" t="str">
            <v>24-0290</v>
          </cell>
          <cell r="G254">
            <v>36918</v>
          </cell>
          <cell r="H254" t="str">
            <v>Обстоен преглед за установяване на орален статус</v>
          </cell>
          <cell r="I254">
            <v>101</v>
          </cell>
          <cell r="J254">
            <v>29</v>
          </cell>
        </row>
        <row r="255">
          <cell r="B255" t="str">
            <v>Чирпан</v>
          </cell>
          <cell r="C255">
            <v>2436112003</v>
          </cell>
          <cell r="D255">
            <v>6808091711</v>
          </cell>
          <cell r="E255" t="str">
            <v>ИППСП</v>
          </cell>
          <cell r="F255" t="str">
            <v>24-0423</v>
          </cell>
          <cell r="G255">
            <v>36922</v>
          </cell>
          <cell r="H255" t="str">
            <v>Обстоен преглед за установяване на орален статус</v>
          </cell>
          <cell r="I255">
            <v>101</v>
          </cell>
          <cell r="J255">
            <v>25</v>
          </cell>
        </row>
        <row r="256">
          <cell r="B256" t="str">
            <v>Чирпан</v>
          </cell>
          <cell r="C256">
            <v>2436112004</v>
          </cell>
          <cell r="D256">
            <v>5712157557</v>
          </cell>
          <cell r="E256" t="str">
            <v>ИППСП</v>
          </cell>
          <cell r="F256" t="str">
            <v>24-0112</v>
          </cell>
          <cell r="G256">
            <v>36916</v>
          </cell>
          <cell r="H256" t="str">
            <v>Обстоен преглед за установяване на орален статус</v>
          </cell>
          <cell r="I256">
            <v>101</v>
          </cell>
          <cell r="J256">
            <v>10</v>
          </cell>
        </row>
        <row r="257">
          <cell r="B257" t="str">
            <v>Чирпан</v>
          </cell>
          <cell r="C257">
            <v>2436112005</v>
          </cell>
          <cell r="D257">
            <v>6004297639</v>
          </cell>
          <cell r="E257" t="str">
            <v>ИППСП</v>
          </cell>
          <cell r="F257" t="str">
            <v>24-031</v>
          </cell>
          <cell r="G257">
            <v>36914</v>
          </cell>
          <cell r="H257" t="str">
            <v>Обстоен преглед за установяване на орален статус</v>
          </cell>
          <cell r="I257">
            <v>101</v>
          </cell>
          <cell r="J257">
            <v>19</v>
          </cell>
        </row>
        <row r="258">
          <cell r="B258" t="str">
            <v>Чирпан</v>
          </cell>
          <cell r="C258">
            <v>2436112007</v>
          </cell>
          <cell r="D258">
            <v>5612307545</v>
          </cell>
          <cell r="E258" t="str">
            <v>ИППСП</v>
          </cell>
          <cell r="F258" t="str">
            <v>24-0258</v>
          </cell>
          <cell r="G258">
            <v>36923</v>
          </cell>
          <cell r="H258" t="str">
            <v>Обстоен преглед за установяване на орален статус</v>
          </cell>
          <cell r="I258">
            <v>101</v>
          </cell>
          <cell r="J258">
            <v>12</v>
          </cell>
        </row>
        <row r="259">
          <cell r="B259" t="str">
            <v>Чирпан</v>
          </cell>
          <cell r="C259">
            <v>2436112008</v>
          </cell>
          <cell r="D259">
            <v>5803114556</v>
          </cell>
          <cell r="E259" t="str">
            <v>ИППСП</v>
          </cell>
          <cell r="F259" t="str">
            <v>24-0569</v>
          </cell>
          <cell r="G259">
            <v>36924</v>
          </cell>
          <cell r="H259" t="str">
            <v>Обстоен преглед за установяване на орален статус</v>
          </cell>
          <cell r="I259">
            <v>101</v>
          </cell>
          <cell r="J259">
            <v>27</v>
          </cell>
        </row>
        <row r="260">
          <cell r="B260" t="str">
            <v>Чирпан</v>
          </cell>
          <cell r="C260">
            <v>2436112009</v>
          </cell>
          <cell r="D260">
            <v>6207127525</v>
          </cell>
          <cell r="E260" t="str">
            <v>ИППСП</v>
          </cell>
          <cell r="F260" t="str">
            <v>24-0570</v>
          </cell>
          <cell r="G260">
            <v>36924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19</v>
          </cell>
        </row>
        <row r="261">
          <cell r="B261" t="str">
            <v>Чирпан</v>
          </cell>
          <cell r="C261">
            <v>2436112010</v>
          </cell>
          <cell r="D261">
            <v>6107154635</v>
          </cell>
          <cell r="E261" t="str">
            <v>ИППСП</v>
          </cell>
          <cell r="F261" t="str">
            <v>24-0572</v>
          </cell>
          <cell r="G261">
            <v>36924</v>
          </cell>
          <cell r="H261" t="str">
            <v>Обстоен преглед за установяване на орален статус</v>
          </cell>
          <cell r="I261">
            <v>101</v>
          </cell>
          <cell r="J261">
            <v>18</v>
          </cell>
        </row>
        <row r="262">
          <cell r="B262" t="str">
            <v>Чирпан</v>
          </cell>
          <cell r="C262">
            <v>2436112012</v>
          </cell>
          <cell r="D262">
            <v>7502047559</v>
          </cell>
          <cell r="E262" t="str">
            <v>ИППСП</v>
          </cell>
          <cell r="F262" t="str">
            <v>24-0272</v>
          </cell>
          <cell r="G262">
            <v>36918</v>
          </cell>
          <cell r="H262" t="str">
            <v>Обстоен преглед за установяване на орален статус</v>
          </cell>
          <cell r="I262">
            <v>101</v>
          </cell>
          <cell r="J262">
            <v>6</v>
          </cell>
        </row>
        <row r="263">
          <cell r="B263" t="str">
            <v>Чирпан</v>
          </cell>
          <cell r="C263">
            <v>2436112011</v>
          </cell>
          <cell r="D263">
            <v>5908244670</v>
          </cell>
          <cell r="E263" t="str">
            <v>ИППСП</v>
          </cell>
          <cell r="F263" t="str">
            <v>24-0523</v>
          </cell>
          <cell r="G263">
            <v>36924</v>
          </cell>
          <cell r="H263" t="str">
            <v>Обстоен преглед за установяване на орален статус</v>
          </cell>
          <cell r="I263">
            <v>101</v>
          </cell>
          <cell r="J263">
            <v>9</v>
          </cell>
        </row>
        <row r="264">
          <cell r="B264" t="str">
            <v>Чирпан</v>
          </cell>
          <cell r="C264">
            <v>2436112001</v>
          </cell>
          <cell r="D264">
            <v>5610287624</v>
          </cell>
          <cell r="E264" t="str">
            <v>ИППСП</v>
          </cell>
          <cell r="F264" t="str">
            <v>24-0226</v>
          </cell>
          <cell r="G264">
            <v>36917</v>
          </cell>
          <cell r="H264" t="str">
            <v>Обстоен преглед за установяване на орален статус</v>
          </cell>
          <cell r="I264">
            <v>101</v>
          </cell>
          <cell r="J264">
            <v>11</v>
          </cell>
        </row>
        <row r="265">
          <cell r="B265" t="str">
            <v>Гурково</v>
          </cell>
          <cell r="C265">
            <v>2437112001</v>
          </cell>
          <cell r="D265">
            <v>6011127641</v>
          </cell>
          <cell r="E265" t="str">
            <v>ИППСП</v>
          </cell>
          <cell r="F265" t="str">
            <v>24-0036</v>
          </cell>
          <cell r="G265">
            <v>36914</v>
          </cell>
          <cell r="H265" t="str">
            <v>Обстоен преглед за установяване на орален статус</v>
          </cell>
          <cell r="I265">
            <v>101</v>
          </cell>
          <cell r="J265">
            <v>19</v>
          </cell>
        </row>
        <row r="266">
          <cell r="B266" t="str">
            <v>Hиколаево</v>
          </cell>
          <cell r="C266">
            <v>2438112001</v>
          </cell>
          <cell r="D266">
            <v>4909167597</v>
          </cell>
          <cell r="E266" t="str">
            <v>ИППСП</v>
          </cell>
          <cell r="F266" t="str">
            <v>24-008</v>
          </cell>
          <cell r="G266">
            <v>36915</v>
          </cell>
          <cell r="H266" t="str">
            <v>Обстоен преглед за установяване на орален статус</v>
          </cell>
          <cell r="I266">
            <v>101</v>
          </cell>
          <cell r="J266">
            <v>14</v>
          </cell>
        </row>
        <row r="267">
          <cell r="B267" t="str">
            <v>Hиколаево</v>
          </cell>
          <cell r="C267">
            <v>2438112002</v>
          </cell>
          <cell r="D267">
            <v>7502107581</v>
          </cell>
          <cell r="E267" t="str">
            <v>ИППСП</v>
          </cell>
          <cell r="F267" t="str">
            <v>24-011</v>
          </cell>
          <cell r="G267">
            <v>36915</v>
          </cell>
          <cell r="H267" t="str">
            <v>Обстоен преглед за установяване на орален статус</v>
          </cell>
          <cell r="I267">
            <v>101</v>
          </cell>
          <cell r="J267">
            <v>4</v>
          </cell>
        </row>
        <row r="268">
          <cell r="B268" t="str">
            <v>Стара Загора</v>
          </cell>
          <cell r="C268">
            <v>2431112094</v>
          </cell>
          <cell r="D268">
            <v>6811137593</v>
          </cell>
          <cell r="E268" t="str">
            <v>ИППСП</v>
          </cell>
          <cell r="F268" t="str">
            <v>24-0686</v>
          </cell>
          <cell r="G268">
            <v>37077</v>
          </cell>
          <cell r="H268" t="str">
            <v>Обстоен преглед за установяване на орален статус</v>
          </cell>
          <cell r="I268">
            <v>101</v>
          </cell>
          <cell r="J268">
            <v>10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8">
          <cell r="C8">
            <v>2404112002</v>
          </cell>
          <cell r="D8">
            <v>5707227726</v>
          </cell>
          <cell r="E8" t="str">
            <v>ИППСП</v>
          </cell>
          <cell r="F8" t="str">
            <v>24-0010</v>
          </cell>
          <cell r="G8" t="str">
            <v>24.01.2001</v>
          </cell>
          <cell r="H8" t="str">
            <v>Обстоен преглед за установяване на орален статус</v>
          </cell>
          <cell r="I8">
            <v>101</v>
          </cell>
          <cell r="J8">
            <v>28</v>
          </cell>
          <cell r="L8">
            <v>7</v>
          </cell>
          <cell r="M8">
            <v>182</v>
          </cell>
          <cell r="N8">
            <v>24.63</v>
          </cell>
          <cell r="O8">
            <v>5.38</v>
          </cell>
          <cell r="P8">
            <v>25</v>
          </cell>
          <cell r="Q8">
            <v>5</v>
          </cell>
          <cell r="R8">
            <v>780</v>
          </cell>
          <cell r="S8">
            <v>5.37</v>
          </cell>
          <cell r="T8">
            <v>24.63</v>
          </cell>
        </row>
        <row r="9">
          <cell r="H9" t="str">
            <v>Препариране на кавитет. Подложки и обтурация с амалгама</v>
          </cell>
          <cell r="I9">
            <v>301</v>
          </cell>
          <cell r="J9">
            <v>15</v>
          </cell>
          <cell r="L9">
            <v>6.5</v>
          </cell>
          <cell r="M9">
            <v>169</v>
          </cell>
          <cell r="P9" t="str">
            <v/>
          </cell>
          <cell r="Q9" t="str">
            <v/>
          </cell>
        </row>
        <row r="10">
          <cell r="H10" t="str">
            <v>Препариране на кавитет. Подложки и обтурация с химичен композит</v>
          </cell>
          <cell r="I10">
            <v>301</v>
          </cell>
          <cell r="J10">
            <v>6</v>
          </cell>
          <cell r="L10">
            <v>2.6</v>
          </cell>
          <cell r="M10">
            <v>67.599999999999994</v>
          </cell>
          <cell r="P10" t="str">
            <v/>
          </cell>
          <cell r="Q10" t="str">
            <v/>
          </cell>
        </row>
        <row r="11">
          <cell r="H11" t="str">
            <v>Екстракция на еднокоренов зъб с анестезия</v>
          </cell>
          <cell r="I11">
            <v>508</v>
          </cell>
          <cell r="J11">
            <v>12</v>
          </cell>
          <cell r="L11">
            <v>3.4</v>
          </cell>
          <cell r="M11">
            <v>88.4</v>
          </cell>
          <cell r="P11" t="str">
            <v/>
          </cell>
          <cell r="Q11" t="str">
            <v/>
          </cell>
        </row>
        <row r="12">
          <cell r="H12" t="str">
            <v>Екстракция на многокоренов зъб с анестезия</v>
          </cell>
          <cell r="I12">
            <v>509</v>
          </cell>
          <cell r="J12">
            <v>14</v>
          </cell>
          <cell r="L12">
            <v>5.13</v>
          </cell>
          <cell r="M12">
            <v>133.38</v>
          </cell>
          <cell r="P12" t="str">
            <v/>
          </cell>
          <cell r="Q12" t="str">
            <v/>
          </cell>
        </row>
        <row r="13">
          <cell r="P13" t="str">
            <v/>
          </cell>
          <cell r="Q13" t="str">
            <v/>
          </cell>
        </row>
        <row r="14">
          <cell r="P14" t="str">
            <v/>
          </cell>
          <cell r="Q14" t="str">
            <v/>
          </cell>
        </row>
        <row r="15">
          <cell r="P15" t="str">
            <v/>
          </cell>
          <cell r="Q15" t="str">
            <v/>
          </cell>
        </row>
        <row r="16">
          <cell r="P16" t="str">
            <v/>
          </cell>
          <cell r="Q16" t="str">
            <v/>
          </cell>
        </row>
        <row r="17">
          <cell r="C17">
            <v>2404112004</v>
          </cell>
          <cell r="D17">
            <v>5703314606</v>
          </cell>
          <cell r="E17" t="str">
            <v>ИППСП</v>
          </cell>
          <cell r="F17" t="str">
            <v>24-0009</v>
          </cell>
          <cell r="G17" t="str">
            <v>29.01.2001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36</v>
          </cell>
          <cell r="L17">
            <v>9</v>
          </cell>
          <cell r="M17">
            <v>234</v>
          </cell>
          <cell r="N17">
            <v>24.37</v>
          </cell>
          <cell r="O17">
            <v>5.56</v>
          </cell>
          <cell r="P17">
            <v>25</v>
          </cell>
          <cell r="Q17">
            <v>5</v>
          </cell>
          <cell r="R17">
            <v>778.18</v>
          </cell>
          <cell r="S17">
            <v>5.56</v>
          </cell>
          <cell r="T17">
            <v>24.37</v>
          </cell>
        </row>
        <row r="18">
          <cell r="H18" t="str">
            <v>Препариране на кавитет. Подложки и обтурация с амалгама</v>
          </cell>
          <cell r="I18">
            <v>301</v>
          </cell>
          <cell r="J18">
            <v>8</v>
          </cell>
          <cell r="L18">
            <v>3.47</v>
          </cell>
          <cell r="M18">
            <v>90.22</v>
          </cell>
          <cell r="P18" t="str">
            <v/>
          </cell>
          <cell r="Q18" t="str">
            <v/>
          </cell>
        </row>
        <row r="19">
          <cell r="H19" t="str">
            <v>Препариране на кавитет. Подложки и обтурация с химичен композит</v>
          </cell>
          <cell r="I19">
            <v>301</v>
          </cell>
          <cell r="J19">
            <v>3</v>
          </cell>
          <cell r="L19">
            <v>1.3</v>
          </cell>
          <cell r="M19">
            <v>33.799999999999997</v>
          </cell>
          <cell r="P19" t="str">
            <v/>
          </cell>
          <cell r="Q19" t="str">
            <v/>
          </cell>
        </row>
        <row r="20">
          <cell r="H20" t="str">
            <v>Екстракция на еднокоренов зъб с анестезия</v>
          </cell>
          <cell r="I20">
            <v>508</v>
          </cell>
          <cell r="J20">
            <v>18</v>
          </cell>
          <cell r="L20">
            <v>5.0999999999999996</v>
          </cell>
          <cell r="M20">
            <v>132.6</v>
          </cell>
          <cell r="P20" t="str">
            <v/>
          </cell>
          <cell r="Q20" t="str">
            <v/>
          </cell>
        </row>
        <row r="21">
          <cell r="H21" t="str">
            <v>Екстракция на многокоренов зъб с анестезия</v>
          </cell>
          <cell r="I21">
            <v>509</v>
          </cell>
          <cell r="J21">
            <v>15</v>
          </cell>
          <cell r="L21">
            <v>5.5</v>
          </cell>
          <cell r="M21">
            <v>143</v>
          </cell>
          <cell r="P21" t="str">
            <v/>
          </cell>
          <cell r="Q21" t="str">
            <v/>
          </cell>
        </row>
        <row r="22">
          <cell r="P22" t="str">
            <v/>
          </cell>
          <cell r="Q22" t="str">
            <v/>
          </cell>
        </row>
        <row r="23">
          <cell r="P23" t="str">
            <v/>
          </cell>
          <cell r="Q23" t="str">
            <v/>
          </cell>
        </row>
        <row r="24">
          <cell r="P24" t="str">
            <v/>
          </cell>
          <cell r="Q24" t="str">
            <v/>
          </cell>
        </row>
        <row r="25">
          <cell r="P25" t="str">
            <v/>
          </cell>
          <cell r="Q25" t="str">
            <v/>
          </cell>
        </row>
        <row r="26">
          <cell r="C26">
            <v>2404112005</v>
          </cell>
          <cell r="D26">
            <v>6910014685</v>
          </cell>
          <cell r="E26" t="str">
            <v>ИППСП</v>
          </cell>
          <cell r="F26" t="str">
            <v>24-0623</v>
          </cell>
          <cell r="G26">
            <v>36929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7</v>
          </cell>
          <cell r="L26">
            <v>1.75</v>
          </cell>
          <cell r="M26">
            <v>45.5</v>
          </cell>
          <cell r="N26">
            <v>15.47</v>
          </cell>
          <cell r="O26">
            <v>3.03</v>
          </cell>
          <cell r="P26">
            <v>15</v>
          </cell>
          <cell r="Q26">
            <v>3</v>
          </cell>
          <cell r="R26">
            <v>468</v>
          </cell>
          <cell r="S26">
            <v>3</v>
          </cell>
          <cell r="T26">
            <v>15</v>
          </cell>
        </row>
        <row r="27">
          <cell r="H27" t="str">
            <v>Препариране на кавитет. Подложки и обтурация с амалгама</v>
          </cell>
          <cell r="I27">
            <v>301</v>
          </cell>
          <cell r="L27">
            <v>0</v>
          </cell>
          <cell r="M27">
            <v>0</v>
          </cell>
          <cell r="P27" t="str">
            <v/>
          </cell>
          <cell r="Q27" t="str">
            <v/>
          </cell>
        </row>
        <row r="28">
          <cell r="H28" t="str">
            <v>Препариране на кавитет. Подложки и обтурация с химичен композит</v>
          </cell>
          <cell r="I28">
            <v>301</v>
          </cell>
          <cell r="J28">
            <v>11</v>
          </cell>
          <cell r="L28">
            <v>4.7699999999999996</v>
          </cell>
          <cell r="M28">
            <v>124.02</v>
          </cell>
          <cell r="P28" t="str">
            <v/>
          </cell>
          <cell r="Q28" t="str">
            <v/>
          </cell>
        </row>
        <row r="29">
          <cell r="H29" t="str">
            <v>Екстракция на еднокоренов зъб с анестезия</v>
          </cell>
          <cell r="I29">
            <v>508</v>
          </cell>
          <cell r="J29">
            <v>7</v>
          </cell>
          <cell r="L29">
            <v>1.98</v>
          </cell>
          <cell r="M29">
            <v>51.48</v>
          </cell>
          <cell r="P29" t="str">
            <v/>
          </cell>
          <cell r="Q29" t="str">
            <v/>
          </cell>
        </row>
        <row r="30">
          <cell r="H30" t="str">
            <v>Екстракция на многокоренов зъб с анестезия</v>
          </cell>
          <cell r="I30">
            <v>509</v>
          </cell>
          <cell r="J30">
            <v>19</v>
          </cell>
          <cell r="L30">
            <v>6.97</v>
          </cell>
          <cell r="M30">
            <v>181.22</v>
          </cell>
          <cell r="P30" t="str">
            <v/>
          </cell>
          <cell r="Q30" t="str">
            <v/>
          </cell>
        </row>
        <row r="31">
          <cell r="P31" t="str">
            <v/>
          </cell>
          <cell r="Q31" t="str">
            <v/>
          </cell>
        </row>
        <row r="32">
          <cell r="P32" t="str">
            <v/>
          </cell>
          <cell r="Q32" t="str">
            <v/>
          </cell>
        </row>
        <row r="33">
          <cell r="P33" t="str">
            <v/>
          </cell>
          <cell r="Q33" t="str">
            <v/>
          </cell>
        </row>
        <row r="34">
          <cell r="P34" t="str">
            <v/>
          </cell>
          <cell r="Q34" t="str">
            <v/>
          </cell>
        </row>
        <row r="35">
          <cell r="C35">
            <v>2407112001</v>
          </cell>
          <cell r="D35">
            <v>4309093506</v>
          </cell>
          <cell r="E35" t="str">
            <v>ИППСП</v>
          </cell>
          <cell r="F35" t="str">
            <v>24-0130</v>
          </cell>
          <cell r="G35" t="str">
            <v>24.01.2001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26</v>
          </cell>
          <cell r="L35">
            <v>6.5</v>
          </cell>
          <cell r="M35">
            <v>169</v>
          </cell>
          <cell r="N35">
            <v>20.93</v>
          </cell>
          <cell r="O35">
            <v>6.32</v>
          </cell>
          <cell r="P35">
            <v>26</v>
          </cell>
          <cell r="Q35">
            <v>1</v>
          </cell>
          <cell r="R35">
            <v>702</v>
          </cell>
          <cell r="S35">
            <v>6.07</v>
          </cell>
          <cell r="T35">
            <v>20.93</v>
          </cell>
        </row>
        <row r="36">
          <cell r="H36" t="str">
            <v>Препариране на кавитет. Подложки и обтурация с амалгама</v>
          </cell>
          <cell r="I36">
            <v>301</v>
          </cell>
          <cell r="J36">
            <v>5</v>
          </cell>
          <cell r="L36">
            <v>2.17</v>
          </cell>
          <cell r="M36">
            <v>56.42</v>
          </cell>
          <cell r="P36" t="str">
            <v/>
          </cell>
          <cell r="Q36" t="str">
            <v/>
          </cell>
        </row>
        <row r="37">
          <cell r="H37" t="str">
            <v>Препариране на кавитет. Подложки и обтурация с химичен композит</v>
          </cell>
          <cell r="I37">
            <v>301</v>
          </cell>
          <cell r="J37">
            <v>1</v>
          </cell>
          <cell r="L37">
            <v>0.43</v>
          </cell>
          <cell r="M37">
            <v>11.18</v>
          </cell>
          <cell r="P37" t="str">
            <v/>
          </cell>
          <cell r="Q37" t="str">
            <v/>
          </cell>
        </row>
        <row r="38">
          <cell r="H38" t="str">
            <v>Екстракция на еднокоренов зъб с анестезия</v>
          </cell>
          <cell r="I38">
            <v>508</v>
          </cell>
          <cell r="J38">
            <v>12</v>
          </cell>
          <cell r="L38">
            <v>3.4</v>
          </cell>
          <cell r="M38">
            <v>88.4</v>
          </cell>
          <cell r="P38" t="str">
            <v/>
          </cell>
          <cell r="Q38" t="str">
            <v/>
          </cell>
        </row>
        <row r="39">
          <cell r="H39" t="str">
            <v>Екстракция на многокоренов зъб с анестезия</v>
          </cell>
          <cell r="I39">
            <v>509</v>
          </cell>
          <cell r="J39">
            <v>23</v>
          </cell>
          <cell r="L39">
            <v>8.43</v>
          </cell>
          <cell r="M39">
            <v>219.18</v>
          </cell>
          <cell r="P39" t="str">
            <v/>
          </cell>
          <cell r="Q39" t="str">
            <v/>
          </cell>
        </row>
        <row r="40">
          <cell r="P40" t="str">
            <v/>
          </cell>
          <cell r="Q40" t="str">
            <v/>
          </cell>
        </row>
        <row r="41">
          <cell r="P41" t="str">
            <v/>
          </cell>
          <cell r="Q41" t="str">
            <v/>
          </cell>
        </row>
        <row r="42">
          <cell r="P42" t="str">
            <v/>
          </cell>
          <cell r="Q42" t="str">
            <v/>
          </cell>
        </row>
        <row r="43">
          <cell r="P43" t="str">
            <v/>
          </cell>
          <cell r="Q43" t="str">
            <v/>
          </cell>
        </row>
        <row r="44">
          <cell r="C44">
            <v>2407112004</v>
          </cell>
          <cell r="D44">
            <v>6508097576</v>
          </cell>
          <cell r="E44" t="str">
            <v>ИППСП</v>
          </cell>
          <cell r="F44" t="str">
            <v>24-019</v>
          </cell>
          <cell r="G44">
            <v>36918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24</v>
          </cell>
          <cell r="L44">
            <v>6</v>
          </cell>
          <cell r="M44">
            <v>156</v>
          </cell>
          <cell r="N44">
            <v>18.13</v>
          </cell>
          <cell r="O44">
            <v>4.93</v>
          </cell>
          <cell r="P44">
            <v>20</v>
          </cell>
          <cell r="Q44">
            <v>3</v>
          </cell>
          <cell r="R44">
            <v>598</v>
          </cell>
          <cell r="S44">
            <v>4.87</v>
          </cell>
          <cell r="T44">
            <v>18.13</v>
          </cell>
        </row>
        <row r="45">
          <cell r="H45" t="str">
            <v>Препариране на кавитет. Подложки и обтурация с амалгама</v>
          </cell>
          <cell r="I45">
            <v>301</v>
          </cell>
          <cell r="J45">
            <v>16</v>
          </cell>
          <cell r="L45">
            <v>6.93</v>
          </cell>
          <cell r="M45">
            <v>180.18</v>
          </cell>
          <cell r="P45" t="str">
            <v/>
          </cell>
          <cell r="Q45" t="str">
            <v/>
          </cell>
        </row>
        <row r="46">
          <cell r="H46" t="str">
            <v>Препариране на кавитет. Подложки и обтурация с химичен композит</v>
          </cell>
          <cell r="I46">
            <v>301</v>
          </cell>
          <cell r="J46">
            <v>9</v>
          </cell>
          <cell r="L46">
            <v>3.9</v>
          </cell>
          <cell r="M46">
            <v>101.4</v>
          </cell>
          <cell r="P46" t="str">
            <v/>
          </cell>
          <cell r="Q46" t="str">
            <v/>
          </cell>
        </row>
        <row r="47">
          <cell r="H47" t="str">
            <v>Екстракция на еднокоренов зъб с анестезия</v>
          </cell>
          <cell r="I47">
            <v>508</v>
          </cell>
          <cell r="J47">
            <v>2</v>
          </cell>
          <cell r="L47">
            <v>0.56999999999999995</v>
          </cell>
          <cell r="M47">
            <v>14.82</v>
          </cell>
          <cell r="P47" t="str">
            <v/>
          </cell>
          <cell r="Q47" t="str">
            <v/>
          </cell>
        </row>
        <row r="48">
          <cell r="H48" t="str">
            <v>Екстракция на многокоренов зъб с анестезия</v>
          </cell>
          <cell r="I48">
            <v>509</v>
          </cell>
          <cell r="J48">
            <v>2</v>
          </cell>
          <cell r="L48">
            <v>0.73</v>
          </cell>
          <cell r="M48">
            <v>18.98</v>
          </cell>
          <cell r="P48" t="str">
            <v/>
          </cell>
          <cell r="Q48" t="str">
            <v/>
          </cell>
        </row>
        <row r="49">
          <cell r="P49" t="str">
            <v/>
          </cell>
          <cell r="Q49" t="str">
            <v/>
          </cell>
        </row>
        <row r="50">
          <cell r="P50" t="str">
            <v/>
          </cell>
          <cell r="Q50" t="str">
            <v/>
          </cell>
        </row>
        <row r="51">
          <cell r="P51" t="str">
            <v/>
          </cell>
          <cell r="Q51" t="str">
            <v/>
          </cell>
        </row>
        <row r="52">
          <cell r="P52" t="str">
            <v/>
          </cell>
          <cell r="Q52" t="str">
            <v/>
          </cell>
        </row>
        <row r="53">
          <cell r="C53">
            <v>2407112002</v>
          </cell>
          <cell r="D53">
            <v>6905257525</v>
          </cell>
          <cell r="E53" t="str">
            <v>ИППСП</v>
          </cell>
          <cell r="F53" t="str">
            <v>24-0415</v>
          </cell>
          <cell r="G53">
            <v>36921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27</v>
          </cell>
          <cell r="L53">
            <v>6.75</v>
          </cell>
          <cell r="M53">
            <v>175.5</v>
          </cell>
          <cell r="N53">
            <v>20.57</v>
          </cell>
          <cell r="O53">
            <v>10.02</v>
          </cell>
          <cell r="P53">
            <v>23</v>
          </cell>
          <cell r="Q53">
            <v>7</v>
          </cell>
          <cell r="R53">
            <v>780</v>
          </cell>
          <cell r="S53">
            <v>9.43</v>
          </cell>
          <cell r="T53">
            <v>20.57</v>
          </cell>
        </row>
        <row r="54">
          <cell r="H54" t="str">
            <v>Препариране на кавитет. Подложки и обтурация с амалгама</v>
          </cell>
          <cell r="I54">
            <v>301</v>
          </cell>
          <cell r="J54">
            <v>17</v>
          </cell>
          <cell r="L54">
            <v>7.37</v>
          </cell>
          <cell r="M54">
            <v>191.62</v>
          </cell>
          <cell r="P54" t="str">
            <v/>
          </cell>
          <cell r="Q54" t="str">
            <v/>
          </cell>
        </row>
        <row r="55">
          <cell r="H55" t="str">
            <v>Препариране на кавитет. Подложки и обтурация с химичен композит</v>
          </cell>
          <cell r="I55">
            <v>301</v>
          </cell>
          <cell r="J55">
            <v>7</v>
          </cell>
          <cell r="L55">
            <v>3.03</v>
          </cell>
          <cell r="M55">
            <v>78.78</v>
          </cell>
          <cell r="P55" t="str">
            <v/>
          </cell>
          <cell r="Q55" t="str">
            <v/>
          </cell>
        </row>
        <row r="56">
          <cell r="H56" t="str">
            <v>Екстракция на еднокоренов зъб с анестезия</v>
          </cell>
          <cell r="I56">
            <v>508</v>
          </cell>
          <cell r="J56">
            <v>3</v>
          </cell>
          <cell r="L56">
            <v>0.85</v>
          </cell>
          <cell r="M56">
            <v>22.1</v>
          </cell>
          <cell r="P56" t="str">
            <v/>
          </cell>
          <cell r="Q56" t="str">
            <v/>
          </cell>
        </row>
        <row r="57">
          <cell r="H57" t="str">
            <v>Екстракция на многокоренов зъб с анестезия</v>
          </cell>
          <cell r="I57">
            <v>509</v>
          </cell>
          <cell r="J57">
            <v>7</v>
          </cell>
          <cell r="L57">
            <v>2.57</v>
          </cell>
          <cell r="M57">
            <v>66.819999999999993</v>
          </cell>
          <cell r="P57" t="str">
            <v/>
          </cell>
          <cell r="Q57" t="str">
            <v/>
          </cell>
        </row>
        <row r="58">
          <cell r="P58" t="str">
            <v/>
          </cell>
          <cell r="Q58" t="str">
            <v/>
          </cell>
        </row>
        <row r="59">
          <cell r="P59" t="str">
            <v/>
          </cell>
          <cell r="Q59" t="str">
            <v/>
          </cell>
        </row>
        <row r="60">
          <cell r="P60" t="str">
            <v/>
          </cell>
          <cell r="Q60" t="str">
            <v/>
          </cell>
        </row>
        <row r="61">
          <cell r="P61" t="str">
            <v/>
          </cell>
          <cell r="Q61" t="str">
            <v/>
          </cell>
        </row>
        <row r="62">
          <cell r="C62">
            <v>2407112007</v>
          </cell>
          <cell r="D62">
            <v>6502197557</v>
          </cell>
          <cell r="E62" t="str">
            <v>ИППСП</v>
          </cell>
          <cell r="F62" t="str">
            <v>24-0443</v>
          </cell>
          <cell r="G62">
            <v>36923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22</v>
          </cell>
          <cell r="L62">
            <v>5.5</v>
          </cell>
          <cell r="M62">
            <v>143</v>
          </cell>
          <cell r="N62">
            <v>20.28</v>
          </cell>
          <cell r="O62">
            <v>7.16</v>
          </cell>
          <cell r="P62">
            <v>20</v>
          </cell>
          <cell r="Q62">
            <v>7</v>
          </cell>
          <cell r="R62">
            <v>702</v>
          </cell>
          <cell r="S62">
            <v>7</v>
          </cell>
          <cell r="T62">
            <v>20</v>
          </cell>
        </row>
        <row r="63">
          <cell r="H63" t="str">
            <v>Препариране на кавитет. Подложки и обтурация с амалгама</v>
          </cell>
          <cell r="I63">
            <v>301</v>
          </cell>
          <cell r="J63">
            <v>10</v>
          </cell>
          <cell r="L63">
            <v>4.33</v>
          </cell>
          <cell r="M63">
            <v>112.58</v>
          </cell>
          <cell r="P63" t="str">
            <v/>
          </cell>
          <cell r="Q63" t="str">
            <v/>
          </cell>
        </row>
        <row r="64">
          <cell r="H64" t="str">
            <v>Препариране на кавитет. Подложки и обтурация с химичен композит</v>
          </cell>
          <cell r="I64">
            <v>301</v>
          </cell>
          <cell r="J64">
            <v>14</v>
          </cell>
          <cell r="L64">
            <v>6.07</v>
          </cell>
          <cell r="M64">
            <v>157.82</v>
          </cell>
          <cell r="P64" t="str">
            <v/>
          </cell>
          <cell r="Q64" t="str">
            <v/>
          </cell>
        </row>
        <row r="65">
          <cell r="H65" t="str">
            <v>Екстракция на еднокоренов зъб с анестезия</v>
          </cell>
          <cell r="I65">
            <v>508</v>
          </cell>
          <cell r="J65">
            <v>9</v>
          </cell>
          <cell r="L65">
            <v>2.5499999999999998</v>
          </cell>
          <cell r="M65">
            <v>66.3</v>
          </cell>
          <cell r="P65" t="str">
            <v/>
          </cell>
          <cell r="Q65" t="str">
            <v/>
          </cell>
        </row>
        <row r="66">
          <cell r="H66" t="str">
            <v>Екстракция на многокоренов зъб с анестезия</v>
          </cell>
          <cell r="I66">
            <v>509</v>
          </cell>
          <cell r="J66">
            <v>5</v>
          </cell>
          <cell r="L66">
            <v>1.83</v>
          </cell>
          <cell r="M66">
            <v>47.58</v>
          </cell>
          <cell r="P66" t="str">
            <v/>
          </cell>
          <cell r="Q66" t="str">
            <v/>
          </cell>
        </row>
        <row r="67">
          <cell r="P67" t="str">
            <v/>
          </cell>
          <cell r="Q67" t="str">
            <v/>
          </cell>
        </row>
        <row r="68">
          <cell r="P68" t="str">
            <v/>
          </cell>
          <cell r="Q68" t="str">
            <v/>
          </cell>
        </row>
        <row r="69">
          <cell r="P69" t="str">
            <v/>
          </cell>
          <cell r="Q69" t="str">
            <v/>
          </cell>
        </row>
        <row r="70">
          <cell r="P70" t="str">
            <v/>
          </cell>
          <cell r="Q70" t="str">
            <v/>
          </cell>
        </row>
        <row r="71">
          <cell r="C71">
            <v>2407112003</v>
          </cell>
          <cell r="D71">
            <v>4511286798</v>
          </cell>
          <cell r="E71" t="str">
            <v>ИППСП</v>
          </cell>
          <cell r="F71" t="str">
            <v>24-0450</v>
          </cell>
          <cell r="G71">
            <v>36923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18</v>
          </cell>
          <cell r="L71">
            <v>4.5</v>
          </cell>
          <cell r="M71">
            <v>117</v>
          </cell>
          <cell r="N71">
            <v>18.420000000000002</v>
          </cell>
          <cell r="O71">
            <v>6.93</v>
          </cell>
          <cell r="P71">
            <v>20</v>
          </cell>
          <cell r="Q71">
            <v>5</v>
          </cell>
          <cell r="R71">
            <v>650</v>
          </cell>
          <cell r="S71">
            <v>6.58</v>
          </cell>
          <cell r="T71">
            <v>18.420000000000002</v>
          </cell>
        </row>
        <row r="72">
          <cell r="H72" t="str">
            <v>Препариране на кавитет. Подложки и обтурация с амалгама</v>
          </cell>
          <cell r="I72">
            <v>301</v>
          </cell>
          <cell r="J72">
            <v>12</v>
          </cell>
          <cell r="L72">
            <v>5.2</v>
          </cell>
          <cell r="M72">
            <v>135.19999999999999</v>
          </cell>
          <cell r="P72" t="str">
            <v/>
          </cell>
          <cell r="Q72" t="str">
            <v/>
          </cell>
        </row>
        <row r="73">
          <cell r="H73" t="str">
            <v>Препариране на кавитет. Подложки и обтурация с химичен композит</v>
          </cell>
          <cell r="I73">
            <v>301</v>
          </cell>
          <cell r="J73">
            <v>8</v>
          </cell>
          <cell r="L73">
            <v>3.47</v>
          </cell>
          <cell r="M73">
            <v>90.22</v>
          </cell>
          <cell r="P73" t="str">
            <v/>
          </cell>
          <cell r="Q73" t="str">
            <v/>
          </cell>
        </row>
        <row r="74">
          <cell r="H74" t="str">
            <v>Екстракция на еднокоренов зъб с анестезия</v>
          </cell>
          <cell r="I74">
            <v>508</v>
          </cell>
          <cell r="J74">
            <v>3</v>
          </cell>
          <cell r="L74">
            <v>0.85</v>
          </cell>
          <cell r="M74">
            <v>22.1</v>
          </cell>
          <cell r="P74" t="str">
            <v/>
          </cell>
          <cell r="Q74" t="str">
            <v/>
          </cell>
        </row>
        <row r="75">
          <cell r="H75" t="str">
            <v>Екстракция на многокоренов зъб с анестезия</v>
          </cell>
          <cell r="I75">
            <v>509</v>
          </cell>
          <cell r="J75">
            <v>12</v>
          </cell>
          <cell r="L75">
            <v>4.4000000000000004</v>
          </cell>
          <cell r="M75">
            <v>114.4</v>
          </cell>
          <cell r="P75" t="str">
            <v/>
          </cell>
          <cell r="Q75" t="str">
            <v/>
          </cell>
        </row>
        <row r="76">
          <cell r="P76" t="str">
            <v/>
          </cell>
          <cell r="Q76" t="str">
            <v/>
          </cell>
        </row>
        <row r="77">
          <cell r="P77" t="str">
            <v/>
          </cell>
          <cell r="Q77" t="str">
            <v/>
          </cell>
        </row>
        <row r="78">
          <cell r="P78" t="str">
            <v/>
          </cell>
          <cell r="Q78" t="str">
            <v/>
          </cell>
        </row>
        <row r="79">
          <cell r="P79" t="str">
            <v/>
          </cell>
          <cell r="Q79" t="str">
            <v/>
          </cell>
        </row>
        <row r="80">
          <cell r="C80">
            <v>2407112005</v>
          </cell>
          <cell r="D80">
            <v>6103147685</v>
          </cell>
          <cell r="E80" t="str">
            <v>ИППСП</v>
          </cell>
          <cell r="F80" t="str">
            <v>24-0259</v>
          </cell>
          <cell r="G80">
            <v>36923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17</v>
          </cell>
          <cell r="L80">
            <v>4.25</v>
          </cell>
          <cell r="M80">
            <v>110.5</v>
          </cell>
          <cell r="N80">
            <v>15.75</v>
          </cell>
          <cell r="O80">
            <v>14.35</v>
          </cell>
          <cell r="P80">
            <v>25</v>
          </cell>
          <cell r="Q80">
            <v>5</v>
          </cell>
          <cell r="R80">
            <v>780</v>
          </cell>
          <cell r="S80">
            <v>14.25</v>
          </cell>
          <cell r="T80">
            <v>15.75</v>
          </cell>
        </row>
        <row r="81">
          <cell r="H81" t="str">
            <v>Препариране на кавитет. Подложки и обтурация с амалгама</v>
          </cell>
          <cell r="I81">
            <v>301</v>
          </cell>
          <cell r="J81">
            <v>16</v>
          </cell>
          <cell r="L81">
            <v>6.93</v>
          </cell>
          <cell r="M81">
            <v>180.18</v>
          </cell>
          <cell r="P81" t="str">
            <v/>
          </cell>
          <cell r="Q81" t="str">
            <v/>
          </cell>
        </row>
        <row r="82">
          <cell r="H82" t="str">
            <v>Препариране на кавитет. Подложки и обтурация с химичен композит</v>
          </cell>
          <cell r="I82">
            <v>301</v>
          </cell>
          <cell r="J82">
            <v>5</v>
          </cell>
          <cell r="L82">
            <v>2.17</v>
          </cell>
          <cell r="M82">
            <v>56.42</v>
          </cell>
          <cell r="P82" t="str">
            <v/>
          </cell>
          <cell r="Q82" t="str">
            <v/>
          </cell>
        </row>
        <row r="83">
          <cell r="H83" t="str">
            <v>Екстракция на еднокоренов зъб с анестезия</v>
          </cell>
          <cell r="I83">
            <v>508</v>
          </cell>
          <cell r="J83">
            <v>2</v>
          </cell>
          <cell r="L83">
            <v>0.56999999999999995</v>
          </cell>
          <cell r="M83">
            <v>14.82</v>
          </cell>
          <cell r="P83" t="str">
            <v/>
          </cell>
          <cell r="Q83" t="str">
            <v/>
          </cell>
        </row>
        <row r="84">
          <cell r="H84" t="str">
            <v>Екстракция на многокоренов зъб с анестезия</v>
          </cell>
          <cell r="I84">
            <v>509</v>
          </cell>
          <cell r="J84">
            <v>5</v>
          </cell>
          <cell r="L84">
            <v>1.83</v>
          </cell>
          <cell r="M84">
            <v>47.58</v>
          </cell>
          <cell r="P84" t="str">
            <v/>
          </cell>
          <cell r="Q84" t="str">
            <v/>
          </cell>
        </row>
        <row r="85">
          <cell r="P85" t="str">
            <v/>
          </cell>
          <cell r="Q85" t="str">
            <v/>
          </cell>
        </row>
        <row r="86">
          <cell r="P86" t="str">
            <v/>
          </cell>
          <cell r="Q86" t="str">
            <v/>
          </cell>
        </row>
        <row r="87">
          <cell r="P87" t="str">
            <v/>
          </cell>
          <cell r="Q87" t="str">
            <v/>
          </cell>
        </row>
        <row r="88">
          <cell r="P88" t="str">
            <v/>
          </cell>
          <cell r="Q88" t="str">
            <v/>
          </cell>
        </row>
        <row r="89">
          <cell r="C89">
            <v>2407112009</v>
          </cell>
          <cell r="D89">
            <v>3205297569</v>
          </cell>
          <cell r="E89" t="str">
            <v>ИППСП</v>
          </cell>
          <cell r="F89" t="str">
            <v>24-0449</v>
          </cell>
          <cell r="G89">
            <v>36923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14</v>
          </cell>
          <cell r="L89">
            <v>3.5</v>
          </cell>
          <cell r="M89">
            <v>91</v>
          </cell>
          <cell r="N89">
            <v>15.03</v>
          </cell>
          <cell r="O89">
            <v>2.6</v>
          </cell>
          <cell r="P89">
            <v>15</v>
          </cell>
          <cell r="Q89">
            <v>2</v>
          </cell>
          <cell r="R89">
            <v>442</v>
          </cell>
          <cell r="S89">
            <v>2</v>
          </cell>
          <cell r="T89">
            <v>15</v>
          </cell>
        </row>
        <row r="90">
          <cell r="H90" t="str">
            <v>Препариране на кавитет. Подложки и обтурация с амалгама</v>
          </cell>
          <cell r="I90">
            <v>301</v>
          </cell>
          <cell r="J90">
            <v>9</v>
          </cell>
          <cell r="L90">
            <v>3.9</v>
          </cell>
          <cell r="M90">
            <v>101.4</v>
          </cell>
          <cell r="P90" t="str">
            <v/>
          </cell>
          <cell r="Q90" t="str">
            <v/>
          </cell>
        </row>
        <row r="91">
          <cell r="H91" t="str">
            <v>Препариране на кавитет. Подложки и обтурация с химичен композит</v>
          </cell>
          <cell r="I91">
            <v>301</v>
          </cell>
          <cell r="J91">
            <v>10</v>
          </cell>
          <cell r="L91">
            <v>4.33</v>
          </cell>
          <cell r="M91">
            <v>112.58</v>
          </cell>
          <cell r="P91" t="str">
            <v/>
          </cell>
          <cell r="Q91" t="str">
            <v/>
          </cell>
        </row>
        <row r="92">
          <cell r="H92" t="str">
            <v>Екстракция на еднокоренов зъб с анестезия</v>
          </cell>
          <cell r="I92">
            <v>508</v>
          </cell>
          <cell r="L92">
            <v>0</v>
          </cell>
          <cell r="M92">
            <v>0</v>
          </cell>
          <cell r="P92" t="str">
            <v/>
          </cell>
          <cell r="Q92" t="str">
            <v/>
          </cell>
        </row>
        <row r="93">
          <cell r="H93" t="str">
            <v>Екстракция на многокоренов зъб с анестезия</v>
          </cell>
          <cell r="I93">
            <v>509</v>
          </cell>
          <cell r="J93">
            <v>9</v>
          </cell>
          <cell r="L93">
            <v>3.3</v>
          </cell>
          <cell r="M93">
            <v>85.8</v>
          </cell>
          <cell r="P93" t="str">
            <v/>
          </cell>
          <cell r="Q93" t="str">
            <v/>
          </cell>
        </row>
        <row r="94">
          <cell r="P94" t="str">
            <v/>
          </cell>
          <cell r="Q94" t="str">
            <v/>
          </cell>
        </row>
        <row r="95">
          <cell r="P95" t="str">
            <v/>
          </cell>
          <cell r="Q95" t="str">
            <v/>
          </cell>
        </row>
        <row r="96">
          <cell r="P96" t="str">
            <v/>
          </cell>
          <cell r="Q96" t="str">
            <v/>
          </cell>
        </row>
        <row r="97">
          <cell r="P97" t="str">
            <v/>
          </cell>
          <cell r="Q97" t="str">
            <v/>
          </cell>
        </row>
        <row r="98">
          <cell r="C98">
            <v>2407112008</v>
          </cell>
          <cell r="D98">
            <v>7110127576</v>
          </cell>
          <cell r="E98" t="str">
            <v>ИППСП</v>
          </cell>
          <cell r="F98" t="str">
            <v>24-0545</v>
          </cell>
          <cell r="G98">
            <v>36928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17</v>
          </cell>
          <cell r="L98">
            <v>4.25</v>
          </cell>
          <cell r="M98">
            <v>110.5</v>
          </cell>
          <cell r="N98">
            <v>18.09</v>
          </cell>
          <cell r="O98">
            <v>4.1500000000000004</v>
          </cell>
          <cell r="P98">
            <v>18</v>
          </cell>
          <cell r="Q98">
            <v>4</v>
          </cell>
          <cell r="R98">
            <v>572</v>
          </cell>
          <cell r="S98">
            <v>4</v>
          </cell>
          <cell r="T98">
            <v>18</v>
          </cell>
        </row>
        <row r="99">
          <cell r="H99" t="str">
            <v>Препариране на кавитет. Подложки и обтурация с амалгама</v>
          </cell>
          <cell r="I99">
            <v>301</v>
          </cell>
          <cell r="J99">
            <v>19</v>
          </cell>
          <cell r="L99">
            <v>8.23</v>
          </cell>
          <cell r="M99">
            <v>213.98</v>
          </cell>
          <cell r="P99" t="str">
            <v/>
          </cell>
          <cell r="Q99" t="str">
            <v/>
          </cell>
        </row>
        <row r="100">
          <cell r="H100" t="str">
            <v>Препариране на кавитет. Подложки и обтурация с химичен композит</v>
          </cell>
          <cell r="I100">
            <v>301</v>
          </cell>
          <cell r="J100">
            <v>3</v>
          </cell>
          <cell r="L100">
            <v>1.3</v>
          </cell>
          <cell r="M100">
            <v>33.799999999999997</v>
          </cell>
          <cell r="P100" t="str">
            <v/>
          </cell>
          <cell r="Q100" t="str">
            <v/>
          </cell>
        </row>
        <row r="101">
          <cell r="H101" t="str">
            <v>Екстракция на еднокоренов зъб с анестезия</v>
          </cell>
          <cell r="I101">
            <v>508</v>
          </cell>
          <cell r="J101">
            <v>1</v>
          </cell>
          <cell r="L101">
            <v>0.28000000000000003</v>
          </cell>
          <cell r="M101">
            <v>7.28</v>
          </cell>
          <cell r="P101" t="str">
            <v/>
          </cell>
          <cell r="Q101" t="str">
            <v/>
          </cell>
        </row>
        <row r="102">
          <cell r="H102" t="str">
            <v>Екстракция на многокоренов зъб с анестезия</v>
          </cell>
          <cell r="I102">
            <v>509</v>
          </cell>
          <cell r="J102">
            <v>11</v>
          </cell>
          <cell r="L102">
            <v>4.03</v>
          </cell>
          <cell r="M102">
            <v>104.78</v>
          </cell>
          <cell r="P102" t="str">
            <v/>
          </cell>
          <cell r="Q102" t="str">
            <v/>
          </cell>
        </row>
        <row r="103">
          <cell r="P103" t="str">
            <v/>
          </cell>
          <cell r="Q103" t="str">
            <v/>
          </cell>
        </row>
        <row r="104">
          <cell r="P104" t="str">
            <v/>
          </cell>
          <cell r="Q104" t="str">
            <v/>
          </cell>
        </row>
        <row r="105">
          <cell r="P105" t="str">
            <v/>
          </cell>
          <cell r="Q105" t="str">
            <v/>
          </cell>
        </row>
        <row r="106">
          <cell r="P106" t="str">
            <v/>
          </cell>
          <cell r="Q106" t="str">
            <v/>
          </cell>
        </row>
        <row r="107">
          <cell r="C107">
            <v>2407112006</v>
          </cell>
          <cell r="D107">
            <v>7001032540</v>
          </cell>
          <cell r="E107" t="str">
            <v>ИППСП</v>
          </cell>
          <cell r="F107" t="str">
            <v>24-0537</v>
          </cell>
          <cell r="G107">
            <v>36928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7</v>
          </cell>
          <cell r="L107">
            <v>1.75</v>
          </cell>
          <cell r="M107">
            <v>45.5</v>
          </cell>
          <cell r="N107">
            <v>7.02</v>
          </cell>
          <cell r="O107">
            <v>3.31</v>
          </cell>
          <cell r="P107">
            <v>7</v>
          </cell>
          <cell r="Q107">
            <v>3</v>
          </cell>
          <cell r="R107">
            <v>260</v>
          </cell>
          <cell r="S107">
            <v>3</v>
          </cell>
          <cell r="T107">
            <v>7</v>
          </cell>
        </row>
        <row r="108">
          <cell r="H108" t="str">
            <v>Препариране на кавитет. Подложки и обтурация с амалгама</v>
          </cell>
          <cell r="I108">
            <v>301</v>
          </cell>
          <cell r="J108">
            <v>4</v>
          </cell>
          <cell r="L108">
            <v>1.73</v>
          </cell>
          <cell r="M108">
            <v>44.98</v>
          </cell>
          <cell r="P108" t="str">
            <v/>
          </cell>
          <cell r="Q108" t="str">
            <v/>
          </cell>
        </row>
        <row r="109">
          <cell r="H109" t="str">
            <v>Препариране на кавитет. Подложки и обтурация с химичен композит</v>
          </cell>
          <cell r="I109">
            <v>301</v>
          </cell>
          <cell r="J109">
            <v>6</v>
          </cell>
          <cell r="L109">
            <v>2.6</v>
          </cell>
          <cell r="M109">
            <v>67.599999999999994</v>
          </cell>
          <cell r="P109" t="str">
            <v/>
          </cell>
          <cell r="Q109" t="str">
            <v/>
          </cell>
        </row>
        <row r="110">
          <cell r="H110" t="str">
            <v>Екстракция на еднокоренов зъб с анестезия</v>
          </cell>
          <cell r="I110">
            <v>508</v>
          </cell>
          <cell r="J110">
            <v>2</v>
          </cell>
          <cell r="L110">
            <v>0.56999999999999995</v>
          </cell>
          <cell r="M110">
            <v>14.82</v>
          </cell>
          <cell r="P110" t="str">
            <v/>
          </cell>
          <cell r="Q110" t="str">
            <v/>
          </cell>
        </row>
        <row r="111">
          <cell r="H111" t="str">
            <v>Екстракция на многокоренов зъб с анестезия</v>
          </cell>
          <cell r="I111">
            <v>509</v>
          </cell>
          <cell r="J111">
            <v>1</v>
          </cell>
          <cell r="L111">
            <v>0.37</v>
          </cell>
          <cell r="M111">
            <v>9.6199999999999992</v>
          </cell>
          <cell r="P111" t="str">
            <v/>
          </cell>
          <cell r="Q111" t="str">
            <v/>
          </cell>
        </row>
        <row r="112">
          <cell r="P112" t="str">
            <v/>
          </cell>
          <cell r="Q112" t="str">
            <v/>
          </cell>
        </row>
        <row r="113">
          <cell r="P113" t="str">
            <v/>
          </cell>
          <cell r="Q113" t="str">
            <v/>
          </cell>
        </row>
        <row r="114">
          <cell r="P114" t="str">
            <v/>
          </cell>
          <cell r="Q114" t="str">
            <v/>
          </cell>
        </row>
        <row r="115">
          <cell r="P115" t="str">
            <v/>
          </cell>
          <cell r="Q115" t="str">
            <v/>
          </cell>
        </row>
        <row r="116">
          <cell r="C116">
            <v>2412112043</v>
          </cell>
          <cell r="D116">
            <v>6308256840</v>
          </cell>
          <cell r="E116" t="str">
            <v>ИППСП</v>
          </cell>
          <cell r="F116" t="str">
            <v>14-540</v>
          </cell>
          <cell r="G116">
            <v>36913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8</v>
          </cell>
          <cell r="L116">
            <v>2</v>
          </cell>
          <cell r="M116">
            <v>52</v>
          </cell>
          <cell r="N116">
            <v>7.71</v>
          </cell>
          <cell r="O116">
            <v>14.47</v>
          </cell>
          <cell r="P116">
            <v>15</v>
          </cell>
          <cell r="Q116">
            <v>7</v>
          </cell>
          <cell r="R116">
            <v>572</v>
          </cell>
          <cell r="S116">
            <v>14.29</v>
          </cell>
          <cell r="T116">
            <v>7.71</v>
          </cell>
        </row>
        <row r="117">
          <cell r="H117" t="str">
            <v>Препариране на кавитет. Подложки и обтурация с амалгама</v>
          </cell>
          <cell r="I117">
            <v>301</v>
          </cell>
          <cell r="L117">
            <v>0</v>
          </cell>
          <cell r="M117">
            <v>0</v>
          </cell>
          <cell r="P117" t="str">
            <v/>
          </cell>
          <cell r="Q117" t="str">
            <v/>
          </cell>
        </row>
        <row r="118">
          <cell r="H118" t="str">
            <v>Препариране на кавитет. Подложки и обтурация с химичен композит</v>
          </cell>
          <cell r="I118">
            <v>301</v>
          </cell>
          <cell r="J118">
            <v>7</v>
          </cell>
          <cell r="L118">
            <v>3.03</v>
          </cell>
          <cell r="M118">
            <v>78.78</v>
          </cell>
          <cell r="P118" t="str">
            <v/>
          </cell>
          <cell r="Q118" t="str">
            <v/>
          </cell>
        </row>
        <row r="119">
          <cell r="H119" t="str">
            <v>Екстракция на еднокоренов зъб с анестезия</v>
          </cell>
          <cell r="I119">
            <v>508</v>
          </cell>
          <cell r="J119">
            <v>3</v>
          </cell>
          <cell r="L119">
            <v>0.85</v>
          </cell>
          <cell r="M119">
            <v>22.1</v>
          </cell>
          <cell r="P119" t="str">
            <v/>
          </cell>
          <cell r="Q119" t="str">
            <v/>
          </cell>
        </row>
        <row r="120">
          <cell r="H120" t="str">
            <v>Екстракция на многокоренов зъб с анестезия</v>
          </cell>
          <cell r="I120">
            <v>509</v>
          </cell>
          <cell r="J120">
            <v>5</v>
          </cell>
          <cell r="L120">
            <v>1.83</v>
          </cell>
          <cell r="M120">
            <v>47.58</v>
          </cell>
          <cell r="P120" t="str">
            <v/>
          </cell>
          <cell r="Q120" t="str">
            <v/>
          </cell>
        </row>
        <row r="121">
          <cell r="P121" t="str">
            <v/>
          </cell>
          <cell r="Q121" t="str">
            <v/>
          </cell>
        </row>
        <row r="122">
          <cell r="P122" t="str">
            <v/>
          </cell>
          <cell r="Q122" t="str">
            <v/>
          </cell>
        </row>
        <row r="123">
          <cell r="P123" t="str">
            <v/>
          </cell>
          <cell r="Q123" t="str">
            <v/>
          </cell>
        </row>
        <row r="124">
          <cell r="P124" t="str">
            <v/>
          </cell>
          <cell r="Q124" t="str">
            <v/>
          </cell>
        </row>
        <row r="125">
          <cell r="C125">
            <v>2412112061</v>
          </cell>
          <cell r="D125">
            <v>5809037523</v>
          </cell>
          <cell r="E125" t="str">
            <v>ИППСП</v>
          </cell>
          <cell r="F125" t="str">
            <v>24-0023</v>
          </cell>
          <cell r="G125">
            <v>36915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16</v>
          </cell>
          <cell r="L125">
            <v>4</v>
          </cell>
          <cell r="M125">
            <v>104</v>
          </cell>
          <cell r="N125">
            <v>16.05</v>
          </cell>
          <cell r="O125">
            <v>8.1999999999999993</v>
          </cell>
          <cell r="P125">
            <v>20</v>
          </cell>
          <cell r="Q125">
            <v>4</v>
          </cell>
          <cell r="R125">
            <v>624</v>
          </cell>
          <cell r="S125">
            <v>7.95</v>
          </cell>
          <cell r="T125">
            <v>16.05</v>
          </cell>
        </row>
        <row r="126">
          <cell r="H126" t="str">
            <v>Препариране на кавитет. Подложки и обтурация с амалгама</v>
          </cell>
          <cell r="I126">
            <v>301</v>
          </cell>
          <cell r="J126">
            <v>7</v>
          </cell>
          <cell r="L126">
            <v>3.03</v>
          </cell>
          <cell r="M126">
            <v>78.78</v>
          </cell>
          <cell r="P126" t="str">
            <v/>
          </cell>
          <cell r="Q126" t="str">
            <v/>
          </cell>
        </row>
        <row r="127">
          <cell r="H127" t="str">
            <v>Препариране на кавитет. Подложки и обтурация с химичен композит</v>
          </cell>
          <cell r="I127">
            <v>301</v>
          </cell>
          <cell r="J127">
            <v>6</v>
          </cell>
          <cell r="L127">
            <v>2.6</v>
          </cell>
          <cell r="M127">
            <v>67.599999999999994</v>
          </cell>
          <cell r="P127" t="str">
            <v/>
          </cell>
          <cell r="Q127" t="str">
            <v/>
          </cell>
        </row>
        <row r="128">
          <cell r="H128" t="str">
            <v>Екстракция на еднокоренов зъб с анестезия</v>
          </cell>
          <cell r="I128">
            <v>508</v>
          </cell>
          <cell r="J128">
            <v>11</v>
          </cell>
          <cell r="L128">
            <v>3.12</v>
          </cell>
          <cell r="M128">
            <v>81.12</v>
          </cell>
          <cell r="P128" t="str">
            <v/>
          </cell>
          <cell r="Q128" t="str">
            <v/>
          </cell>
        </row>
        <row r="129">
          <cell r="H129" t="str">
            <v>Екстракция на многокоренов зъб с анестезия</v>
          </cell>
          <cell r="I129">
            <v>509</v>
          </cell>
          <cell r="J129">
            <v>9</v>
          </cell>
          <cell r="L129">
            <v>3.3</v>
          </cell>
          <cell r="M129">
            <v>85.8</v>
          </cell>
          <cell r="P129" t="str">
            <v/>
          </cell>
          <cell r="Q129" t="str">
            <v/>
          </cell>
        </row>
        <row r="130">
          <cell r="P130" t="str">
            <v/>
          </cell>
          <cell r="Q130" t="str">
            <v/>
          </cell>
        </row>
        <row r="131">
          <cell r="P131" t="str">
            <v/>
          </cell>
          <cell r="Q131" t="str">
            <v/>
          </cell>
        </row>
        <row r="132">
          <cell r="P132" t="str">
            <v/>
          </cell>
          <cell r="Q132" t="str">
            <v/>
          </cell>
        </row>
        <row r="133">
          <cell r="P133" t="str">
            <v/>
          </cell>
          <cell r="Q133" t="str">
            <v/>
          </cell>
        </row>
        <row r="134">
          <cell r="C134">
            <v>2412112035</v>
          </cell>
          <cell r="D134">
            <v>6009077597</v>
          </cell>
          <cell r="E134" t="str">
            <v>ИППСП</v>
          </cell>
          <cell r="F134" t="str">
            <v>24-0021</v>
          </cell>
          <cell r="G134">
            <v>36915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11</v>
          </cell>
          <cell r="L134">
            <v>2.75</v>
          </cell>
          <cell r="M134">
            <v>71.5</v>
          </cell>
          <cell r="N134">
            <v>9.19</v>
          </cell>
          <cell r="O134">
            <v>12.85</v>
          </cell>
          <cell r="P134">
            <v>20</v>
          </cell>
          <cell r="Q134">
            <v>2</v>
          </cell>
          <cell r="R134">
            <v>572</v>
          </cell>
          <cell r="S134">
            <v>12.81</v>
          </cell>
          <cell r="T134">
            <v>9.19</v>
          </cell>
        </row>
        <row r="135">
          <cell r="H135" t="str">
            <v>Препариране на кавитет. Подложки и обтурация с амалгама</v>
          </cell>
          <cell r="I135">
            <v>301</v>
          </cell>
          <cell r="J135">
            <v>11</v>
          </cell>
          <cell r="L135">
            <v>4.7699999999999996</v>
          </cell>
          <cell r="M135">
            <v>124.02</v>
          </cell>
          <cell r="P135" t="str">
            <v/>
          </cell>
          <cell r="Q135" t="str">
            <v/>
          </cell>
        </row>
        <row r="136">
          <cell r="H136" t="str">
            <v>Препариране на кавитет. Подложки и обтурация с химичен композит</v>
          </cell>
          <cell r="I136">
            <v>301</v>
          </cell>
          <cell r="J136">
            <v>3</v>
          </cell>
          <cell r="L136">
            <v>1.3</v>
          </cell>
          <cell r="M136">
            <v>33.799999999999997</v>
          </cell>
          <cell r="P136" t="str">
            <v/>
          </cell>
          <cell r="Q136" t="str">
            <v/>
          </cell>
        </row>
        <row r="137">
          <cell r="H137" t="str">
            <v>Екстракция на еднокоренов зъб с анестезия</v>
          </cell>
          <cell r="I137">
            <v>508</v>
          </cell>
          <cell r="L137">
            <v>0</v>
          </cell>
          <cell r="M137">
            <v>0</v>
          </cell>
          <cell r="P137" t="str">
            <v/>
          </cell>
          <cell r="Q137" t="str">
            <v/>
          </cell>
        </row>
        <row r="138">
          <cell r="H138" t="str">
            <v>Екстракция на многокоренов зъб с анестезия</v>
          </cell>
          <cell r="I138">
            <v>509</v>
          </cell>
          <cell r="J138">
            <v>1</v>
          </cell>
          <cell r="L138">
            <v>0.37</v>
          </cell>
          <cell r="M138">
            <v>9.6199999999999992</v>
          </cell>
          <cell r="P138" t="str">
            <v/>
          </cell>
          <cell r="Q138" t="str">
            <v/>
          </cell>
        </row>
        <row r="139">
          <cell r="P139" t="str">
            <v/>
          </cell>
          <cell r="Q139" t="str">
            <v/>
          </cell>
        </row>
        <row r="140">
          <cell r="P140" t="str">
            <v/>
          </cell>
          <cell r="Q140" t="str">
            <v/>
          </cell>
        </row>
        <row r="141">
          <cell r="P141" t="str">
            <v/>
          </cell>
          <cell r="Q141" t="str">
            <v/>
          </cell>
        </row>
        <row r="142">
          <cell r="P142" t="str">
            <v/>
          </cell>
          <cell r="Q142" t="str">
            <v/>
          </cell>
        </row>
        <row r="143">
          <cell r="C143">
            <v>2412112064</v>
          </cell>
          <cell r="D143">
            <v>3606107797</v>
          </cell>
          <cell r="E143" t="str">
            <v>ИППСП</v>
          </cell>
          <cell r="F143" t="str">
            <v>24-0117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11</v>
          </cell>
          <cell r="L143">
            <v>2.75</v>
          </cell>
          <cell r="M143">
            <v>71.5</v>
          </cell>
          <cell r="N143">
            <v>8.6</v>
          </cell>
          <cell r="O143">
            <v>7.46</v>
          </cell>
          <cell r="P143">
            <v>13</v>
          </cell>
          <cell r="Q143">
            <v>3</v>
          </cell>
          <cell r="R143">
            <v>416</v>
          </cell>
          <cell r="S143">
            <v>7.4</v>
          </cell>
          <cell r="T143">
            <v>8.6</v>
          </cell>
        </row>
        <row r="144">
          <cell r="H144" t="str">
            <v>Препариране на кавитет. Подложки и обтурация с амалгама</v>
          </cell>
          <cell r="I144">
            <v>301</v>
          </cell>
          <cell r="L144">
            <v>0</v>
          </cell>
          <cell r="M144">
            <v>0</v>
          </cell>
          <cell r="P144" t="str">
            <v/>
          </cell>
          <cell r="Q144" t="str">
            <v/>
          </cell>
        </row>
        <row r="145">
          <cell r="H145" t="str">
            <v>Препариране на кавитет. Подложки и обтурация с химичен композит</v>
          </cell>
          <cell r="I145">
            <v>301</v>
          </cell>
          <cell r="J145">
            <v>12</v>
          </cell>
          <cell r="L145">
            <v>5.2</v>
          </cell>
          <cell r="M145">
            <v>135.19999999999999</v>
          </cell>
          <cell r="P145" t="str">
            <v/>
          </cell>
          <cell r="Q145" t="str">
            <v/>
          </cell>
        </row>
        <row r="146">
          <cell r="H146" t="str">
            <v>Екстракция на еднокоренов зъб с анестезия</v>
          </cell>
          <cell r="I146">
            <v>508</v>
          </cell>
          <cell r="J146">
            <v>1</v>
          </cell>
          <cell r="L146">
            <v>0.28000000000000003</v>
          </cell>
          <cell r="M146">
            <v>7.28</v>
          </cell>
          <cell r="P146" t="str">
            <v/>
          </cell>
          <cell r="Q146" t="str">
            <v/>
          </cell>
        </row>
        <row r="147">
          <cell r="H147" t="str">
            <v>Екстракция на многокоренов зъб с анестезия</v>
          </cell>
          <cell r="I147">
            <v>509</v>
          </cell>
          <cell r="J147">
            <v>1</v>
          </cell>
          <cell r="L147">
            <v>0.37</v>
          </cell>
          <cell r="M147">
            <v>9.6199999999999992</v>
          </cell>
          <cell r="P147" t="str">
            <v/>
          </cell>
          <cell r="Q147" t="str">
            <v/>
          </cell>
        </row>
        <row r="148">
          <cell r="P148" t="str">
            <v/>
          </cell>
          <cell r="Q148" t="str">
            <v/>
          </cell>
        </row>
        <row r="149">
          <cell r="P149" t="str">
            <v/>
          </cell>
          <cell r="Q149" t="str">
            <v/>
          </cell>
        </row>
        <row r="150">
          <cell r="P150" t="str">
            <v/>
          </cell>
          <cell r="Q150" t="str">
            <v/>
          </cell>
        </row>
        <row r="151">
          <cell r="P151" t="str">
            <v/>
          </cell>
          <cell r="Q151" t="str">
            <v/>
          </cell>
        </row>
        <row r="152">
          <cell r="C152">
            <v>2412112011</v>
          </cell>
          <cell r="D152">
            <v>6609107610</v>
          </cell>
          <cell r="E152" t="str">
            <v>ИППСП</v>
          </cell>
          <cell r="F152" t="str">
            <v>24-0216</v>
          </cell>
          <cell r="G152">
            <v>36917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15</v>
          </cell>
          <cell r="L152">
            <v>3.75</v>
          </cell>
          <cell r="M152">
            <v>97.5</v>
          </cell>
          <cell r="N152">
            <v>14.43</v>
          </cell>
          <cell r="O152">
            <v>7.78</v>
          </cell>
          <cell r="P152">
            <v>15</v>
          </cell>
          <cell r="Q152">
            <v>7</v>
          </cell>
          <cell r="R152">
            <v>572</v>
          </cell>
          <cell r="S152">
            <v>7.57</v>
          </cell>
          <cell r="T152">
            <v>14.43</v>
          </cell>
        </row>
        <row r="153">
          <cell r="H153" t="str">
            <v>Препариране на кавитет. Подложки и обтурация с амалгама</v>
          </cell>
          <cell r="I153">
            <v>301</v>
          </cell>
          <cell r="J153">
            <v>7</v>
          </cell>
          <cell r="L153">
            <v>3.03</v>
          </cell>
          <cell r="M153">
            <v>78.78</v>
          </cell>
          <cell r="P153" t="str">
            <v/>
          </cell>
          <cell r="Q153" t="str">
            <v/>
          </cell>
        </row>
        <row r="154">
          <cell r="H154" t="str">
            <v>Препариране на кавитет. Подложки и обтурация с химичен композит</v>
          </cell>
          <cell r="I154">
            <v>301</v>
          </cell>
          <cell r="J154">
            <v>14</v>
          </cell>
          <cell r="L154">
            <v>6.07</v>
          </cell>
          <cell r="M154">
            <v>157.82</v>
          </cell>
          <cell r="P154" t="str">
            <v/>
          </cell>
          <cell r="Q154" t="str">
            <v/>
          </cell>
        </row>
        <row r="155">
          <cell r="H155" t="str">
            <v>Екстракция на еднокоренов зъб с анестезия</v>
          </cell>
          <cell r="I155">
            <v>508</v>
          </cell>
          <cell r="J155">
            <v>3</v>
          </cell>
          <cell r="L155">
            <v>0.85</v>
          </cell>
          <cell r="M155">
            <v>22.1</v>
          </cell>
          <cell r="P155" t="str">
            <v/>
          </cell>
          <cell r="Q155" t="str">
            <v/>
          </cell>
        </row>
        <row r="156">
          <cell r="H156" t="str">
            <v>Екстракция на многокоренов зъб с анестезия</v>
          </cell>
          <cell r="I156">
            <v>509</v>
          </cell>
          <cell r="J156">
            <v>2</v>
          </cell>
          <cell r="L156">
            <v>0.73</v>
          </cell>
          <cell r="M156">
            <v>18.98</v>
          </cell>
          <cell r="P156" t="str">
            <v/>
          </cell>
          <cell r="Q156" t="str">
            <v/>
          </cell>
        </row>
        <row r="157">
          <cell r="P157" t="str">
            <v/>
          </cell>
          <cell r="Q157" t="str">
            <v/>
          </cell>
        </row>
        <row r="158">
          <cell r="P158" t="str">
            <v/>
          </cell>
          <cell r="Q158" t="str">
            <v/>
          </cell>
        </row>
        <row r="159">
          <cell r="P159" t="str">
            <v/>
          </cell>
          <cell r="Q159" t="str">
            <v/>
          </cell>
        </row>
        <row r="160">
          <cell r="P160" t="str">
            <v/>
          </cell>
          <cell r="Q160" t="str">
            <v/>
          </cell>
        </row>
        <row r="161">
          <cell r="C161">
            <v>2412112056</v>
          </cell>
          <cell r="D161">
            <v>5303097614</v>
          </cell>
          <cell r="E161" t="str">
            <v>ИППСП</v>
          </cell>
          <cell r="F161" t="str">
            <v>24-0212</v>
          </cell>
          <cell r="G161">
            <v>36917</v>
          </cell>
          <cell r="H161" t="str">
            <v>Обстоен преглед за установяване на орален статус</v>
          </cell>
          <cell r="I161">
            <v>101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15</v>
          </cell>
          <cell r="Q161">
            <v>5</v>
          </cell>
          <cell r="R161">
            <v>0</v>
          </cell>
          <cell r="S161">
            <v>0</v>
          </cell>
          <cell r="T161">
            <v>0</v>
          </cell>
        </row>
        <row r="162">
          <cell r="H162" t="str">
            <v>Препариране на кавитет. Подложки и обтурация с амалгама</v>
          </cell>
          <cell r="I162">
            <v>301</v>
          </cell>
          <cell r="L162">
            <v>0</v>
          </cell>
          <cell r="M162">
            <v>0</v>
          </cell>
          <cell r="P162" t="str">
            <v/>
          </cell>
          <cell r="Q162" t="str">
            <v/>
          </cell>
        </row>
        <row r="163">
          <cell r="H163" t="str">
            <v>Препариране на кавитет. Подложки и обтурация с химичен композит</v>
          </cell>
          <cell r="I163">
            <v>301</v>
          </cell>
          <cell r="L163">
            <v>0</v>
          </cell>
          <cell r="M163">
            <v>0</v>
          </cell>
          <cell r="P163" t="str">
            <v/>
          </cell>
          <cell r="Q163" t="str">
            <v/>
          </cell>
        </row>
        <row r="164">
          <cell r="H164" t="str">
            <v>Екстракция на еднокоренов зъб с анестезия</v>
          </cell>
          <cell r="I164">
            <v>508</v>
          </cell>
          <cell r="L164">
            <v>0</v>
          </cell>
          <cell r="M164">
            <v>0</v>
          </cell>
          <cell r="P164" t="str">
            <v/>
          </cell>
          <cell r="Q164" t="str">
            <v/>
          </cell>
        </row>
        <row r="165">
          <cell r="H165" t="str">
            <v>Екстракция на многокоренов зъб с анестезия</v>
          </cell>
          <cell r="I165">
            <v>509</v>
          </cell>
          <cell r="L165">
            <v>0</v>
          </cell>
          <cell r="M165">
            <v>0</v>
          </cell>
          <cell r="P165" t="str">
            <v/>
          </cell>
          <cell r="Q165" t="str">
            <v/>
          </cell>
        </row>
        <row r="166">
          <cell r="P166" t="str">
            <v/>
          </cell>
          <cell r="Q166" t="str">
            <v/>
          </cell>
        </row>
        <row r="167">
          <cell r="P167" t="str">
            <v/>
          </cell>
          <cell r="Q167" t="str">
            <v/>
          </cell>
        </row>
        <row r="168">
          <cell r="P168" t="str">
            <v/>
          </cell>
          <cell r="Q168" t="str">
            <v/>
          </cell>
        </row>
        <row r="169">
          <cell r="P169" t="str">
            <v/>
          </cell>
          <cell r="Q169" t="str">
            <v/>
          </cell>
        </row>
        <row r="170">
          <cell r="C170">
            <v>2412112047</v>
          </cell>
          <cell r="D170">
            <v>5011117683</v>
          </cell>
          <cell r="E170" t="str">
            <v>ИППСП</v>
          </cell>
          <cell r="F170" t="str">
            <v>24-0265</v>
          </cell>
          <cell r="G170">
            <v>36916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15</v>
          </cell>
          <cell r="L170">
            <v>3.75</v>
          </cell>
          <cell r="M170">
            <v>97.5</v>
          </cell>
          <cell r="N170">
            <v>13.56</v>
          </cell>
          <cell r="O170">
            <v>8.67</v>
          </cell>
          <cell r="P170">
            <v>20</v>
          </cell>
          <cell r="Q170">
            <v>2</v>
          </cell>
          <cell r="R170">
            <v>572</v>
          </cell>
          <cell r="S170">
            <v>8.44</v>
          </cell>
          <cell r="T170">
            <v>13.56</v>
          </cell>
        </row>
        <row r="171">
          <cell r="H171" t="str">
            <v>Препариране на кавитет. Подложки и обтурация с амалгама</v>
          </cell>
          <cell r="I171">
            <v>301</v>
          </cell>
          <cell r="J171">
            <v>6</v>
          </cell>
          <cell r="L171">
            <v>2.6</v>
          </cell>
          <cell r="M171">
            <v>67.599999999999994</v>
          </cell>
          <cell r="P171" t="str">
            <v/>
          </cell>
          <cell r="Q171" t="str">
            <v/>
          </cell>
        </row>
        <row r="172">
          <cell r="H172" t="str">
            <v>Препариране на кавитет. Подложки и обтурация с химичен композит</v>
          </cell>
          <cell r="I172">
            <v>301</v>
          </cell>
          <cell r="J172">
            <v>13</v>
          </cell>
          <cell r="L172">
            <v>5.63</v>
          </cell>
          <cell r="M172">
            <v>146.38</v>
          </cell>
          <cell r="P172" t="str">
            <v/>
          </cell>
          <cell r="Q172" t="str">
            <v/>
          </cell>
        </row>
        <row r="173">
          <cell r="H173" t="str">
            <v>Екстракция на еднокоренов зъб с анестезия</v>
          </cell>
          <cell r="I173">
            <v>508</v>
          </cell>
          <cell r="J173">
            <v>3</v>
          </cell>
          <cell r="L173">
            <v>0.85</v>
          </cell>
          <cell r="M173">
            <v>22.1</v>
          </cell>
          <cell r="P173" t="str">
            <v/>
          </cell>
          <cell r="Q173" t="str">
            <v/>
          </cell>
        </row>
        <row r="174">
          <cell r="H174" t="str">
            <v>Екстракция на многокоренов зъб с анестезия</v>
          </cell>
          <cell r="I174">
            <v>509</v>
          </cell>
          <cell r="J174">
            <v>2</v>
          </cell>
          <cell r="L174">
            <v>0.73</v>
          </cell>
          <cell r="M174">
            <v>18.98</v>
          </cell>
          <cell r="P174" t="str">
            <v/>
          </cell>
          <cell r="Q174" t="str">
            <v/>
          </cell>
        </row>
        <row r="175">
          <cell r="P175" t="str">
            <v/>
          </cell>
          <cell r="Q175" t="str">
            <v/>
          </cell>
        </row>
        <row r="176">
          <cell r="P176" t="str">
            <v/>
          </cell>
          <cell r="Q176" t="str">
            <v/>
          </cell>
        </row>
        <row r="177">
          <cell r="P177" t="str">
            <v/>
          </cell>
          <cell r="Q177" t="str">
            <v/>
          </cell>
        </row>
        <row r="178">
          <cell r="P178" t="str">
            <v/>
          </cell>
          <cell r="Q178" t="str">
            <v/>
          </cell>
        </row>
        <row r="179">
          <cell r="C179">
            <v>2412112046</v>
          </cell>
          <cell r="D179">
            <v>5610117675</v>
          </cell>
          <cell r="E179" t="str">
            <v>ИППСП</v>
          </cell>
          <cell r="F179" t="str">
            <v>24-0266</v>
          </cell>
          <cell r="G179">
            <v>36916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18</v>
          </cell>
          <cell r="L179">
            <v>4.5</v>
          </cell>
          <cell r="M179">
            <v>117</v>
          </cell>
          <cell r="N179">
            <v>14.86</v>
          </cell>
          <cell r="O179">
            <v>7.13</v>
          </cell>
          <cell r="P179">
            <v>15</v>
          </cell>
          <cell r="Q179">
            <v>7</v>
          </cell>
          <cell r="R179">
            <v>571.74</v>
          </cell>
          <cell r="S179">
            <v>7.13</v>
          </cell>
          <cell r="T179">
            <v>14.86</v>
          </cell>
        </row>
        <row r="180">
          <cell r="H180" t="str">
            <v>Препариране на кавитет. Подложки и обтурация с амалгама</v>
          </cell>
          <cell r="I180">
            <v>301</v>
          </cell>
          <cell r="J180">
            <v>7</v>
          </cell>
          <cell r="L180">
            <v>3.03</v>
          </cell>
          <cell r="M180">
            <v>78.78</v>
          </cell>
          <cell r="P180" t="str">
            <v/>
          </cell>
          <cell r="Q180" t="str">
            <v/>
          </cell>
        </row>
        <row r="181">
          <cell r="H181" t="str">
            <v>Препариране на кавитет. Подложки и обтурация с химичен композит</v>
          </cell>
          <cell r="I181">
            <v>301</v>
          </cell>
          <cell r="J181">
            <v>5</v>
          </cell>
          <cell r="L181">
            <v>2.17</v>
          </cell>
          <cell r="M181">
            <v>56.42</v>
          </cell>
          <cell r="P181" t="str">
            <v/>
          </cell>
          <cell r="Q181" t="str">
            <v/>
          </cell>
        </row>
        <row r="182">
          <cell r="H182" t="str">
            <v>Екстракция на еднокоренов зъб с анестезия</v>
          </cell>
          <cell r="I182">
            <v>508</v>
          </cell>
          <cell r="J182">
            <v>4</v>
          </cell>
          <cell r="L182">
            <v>1.1299999999999999</v>
          </cell>
          <cell r="M182">
            <v>29.38</v>
          </cell>
          <cell r="P182" t="str">
            <v/>
          </cell>
          <cell r="Q182" t="str">
            <v/>
          </cell>
        </row>
        <row r="183">
          <cell r="H183" t="str">
            <v>Екстракция на многокоренов зъб с анестезия</v>
          </cell>
          <cell r="I183">
            <v>509</v>
          </cell>
          <cell r="J183">
            <v>11</v>
          </cell>
          <cell r="L183">
            <v>4.03</v>
          </cell>
          <cell r="M183">
            <v>104.78</v>
          </cell>
          <cell r="P183" t="str">
            <v/>
          </cell>
          <cell r="Q183" t="str">
            <v/>
          </cell>
        </row>
        <row r="184">
          <cell r="P184" t="str">
            <v/>
          </cell>
          <cell r="Q184" t="str">
            <v/>
          </cell>
        </row>
        <row r="185">
          <cell r="P185" t="str">
            <v/>
          </cell>
          <cell r="Q185" t="str">
            <v/>
          </cell>
        </row>
        <row r="186">
          <cell r="P186" t="str">
            <v/>
          </cell>
          <cell r="Q186" t="str">
            <v/>
          </cell>
        </row>
        <row r="187">
          <cell r="P187" t="str">
            <v/>
          </cell>
          <cell r="Q187" t="str">
            <v/>
          </cell>
        </row>
        <row r="188">
          <cell r="C188">
            <v>2412112002</v>
          </cell>
          <cell r="D188">
            <v>5902044479</v>
          </cell>
          <cell r="E188" t="str">
            <v>ИППСП</v>
          </cell>
          <cell r="F188" t="str">
            <v>24-0230</v>
          </cell>
          <cell r="G188">
            <v>36917</v>
          </cell>
          <cell r="H188" t="str">
            <v>Обстоен преглед за установяване на орален статус</v>
          </cell>
          <cell r="I188">
            <v>101</v>
          </cell>
          <cell r="J188">
            <v>5</v>
          </cell>
          <cell r="L188">
            <v>1.25</v>
          </cell>
          <cell r="M188">
            <v>32.5</v>
          </cell>
          <cell r="N188">
            <v>9.6999999999999993</v>
          </cell>
          <cell r="O188">
            <v>5.6</v>
          </cell>
          <cell r="P188">
            <v>10</v>
          </cell>
          <cell r="Q188">
            <v>5</v>
          </cell>
          <cell r="R188">
            <v>390</v>
          </cell>
          <cell r="S188">
            <v>5.3</v>
          </cell>
          <cell r="T188">
            <v>9.6999999999999993</v>
          </cell>
        </row>
        <row r="189">
          <cell r="H189" t="str">
            <v>Препариране на кавитет. Подложки и обтурация с амалгама</v>
          </cell>
          <cell r="I189">
            <v>301</v>
          </cell>
          <cell r="L189">
            <v>0</v>
          </cell>
          <cell r="M189">
            <v>0</v>
          </cell>
          <cell r="P189" t="str">
            <v/>
          </cell>
          <cell r="Q189" t="str">
            <v/>
          </cell>
        </row>
        <row r="190">
          <cell r="H190" t="str">
            <v>Препариране на кавитет. Подложки и обтурация с химичен композит</v>
          </cell>
          <cell r="I190">
            <v>301</v>
          </cell>
          <cell r="J190">
            <v>15</v>
          </cell>
          <cell r="L190">
            <v>6.5</v>
          </cell>
          <cell r="M190">
            <v>169</v>
          </cell>
          <cell r="P190" t="str">
            <v/>
          </cell>
          <cell r="Q190" t="str">
            <v/>
          </cell>
        </row>
        <row r="191">
          <cell r="H191" t="str">
            <v>Екстракция на еднокоренов зъб с анестезия</v>
          </cell>
          <cell r="I191">
            <v>508</v>
          </cell>
          <cell r="J191">
            <v>3</v>
          </cell>
          <cell r="L191">
            <v>0.85</v>
          </cell>
          <cell r="M191">
            <v>22.1</v>
          </cell>
          <cell r="P191" t="str">
            <v/>
          </cell>
          <cell r="Q191" t="str">
            <v/>
          </cell>
        </row>
        <row r="192">
          <cell r="H192" t="str">
            <v>Екстракция на многокоренов зъб с анестезия</v>
          </cell>
          <cell r="I192">
            <v>509</v>
          </cell>
          <cell r="J192">
            <v>3</v>
          </cell>
          <cell r="L192">
            <v>1.1000000000000001</v>
          </cell>
          <cell r="M192">
            <v>28.6</v>
          </cell>
          <cell r="P192" t="str">
            <v/>
          </cell>
          <cell r="Q192" t="str">
            <v/>
          </cell>
        </row>
        <row r="193">
          <cell r="P193" t="str">
            <v/>
          </cell>
          <cell r="Q193" t="str">
            <v/>
          </cell>
        </row>
        <row r="194">
          <cell r="P194" t="str">
            <v/>
          </cell>
          <cell r="Q194" t="str">
            <v/>
          </cell>
        </row>
        <row r="195">
          <cell r="P195" t="str">
            <v/>
          </cell>
          <cell r="Q195" t="str">
            <v/>
          </cell>
        </row>
        <row r="196">
          <cell r="P196" t="str">
            <v/>
          </cell>
          <cell r="Q196" t="str">
            <v/>
          </cell>
        </row>
        <row r="197">
          <cell r="C197">
            <v>2412112052</v>
          </cell>
          <cell r="D197">
            <v>4708027649</v>
          </cell>
          <cell r="E197" t="str">
            <v>ИППСП</v>
          </cell>
          <cell r="F197" t="str">
            <v>24-0219</v>
          </cell>
          <cell r="G197">
            <v>36917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14</v>
          </cell>
          <cell r="L197">
            <v>3.5</v>
          </cell>
          <cell r="M197">
            <v>91</v>
          </cell>
          <cell r="N197">
            <v>15.22</v>
          </cell>
          <cell r="O197">
            <v>7.03</v>
          </cell>
          <cell r="P197">
            <v>15</v>
          </cell>
          <cell r="Q197">
            <v>7</v>
          </cell>
          <cell r="R197">
            <v>572</v>
          </cell>
          <cell r="S197">
            <v>7</v>
          </cell>
          <cell r="T197">
            <v>15</v>
          </cell>
        </row>
        <row r="198">
          <cell r="H198" t="str">
            <v>Препариране на кавитет. Подложки и обтурация с амалгама</v>
          </cell>
          <cell r="I198">
            <v>301</v>
          </cell>
          <cell r="J198">
            <v>10</v>
          </cell>
          <cell r="L198">
            <v>4.33</v>
          </cell>
          <cell r="M198">
            <v>112.58</v>
          </cell>
          <cell r="P198" t="str">
            <v/>
          </cell>
          <cell r="Q198" t="str">
            <v/>
          </cell>
        </row>
        <row r="199">
          <cell r="H199" t="str">
            <v>Препариране на кавитет. Подложки и обтурация с химичен композит</v>
          </cell>
          <cell r="I199">
            <v>301</v>
          </cell>
          <cell r="J199">
            <v>9</v>
          </cell>
          <cell r="L199">
            <v>3.9</v>
          </cell>
          <cell r="M199">
            <v>101.4</v>
          </cell>
          <cell r="P199" t="str">
            <v/>
          </cell>
          <cell r="Q199" t="str">
            <v/>
          </cell>
        </row>
        <row r="200">
          <cell r="H200" t="str">
            <v>Екстракция на еднокоренов зъб с анестезия</v>
          </cell>
          <cell r="I200">
            <v>508</v>
          </cell>
          <cell r="J200">
            <v>11</v>
          </cell>
          <cell r="L200">
            <v>3.12</v>
          </cell>
          <cell r="M200">
            <v>81.12</v>
          </cell>
          <cell r="P200" t="str">
            <v/>
          </cell>
          <cell r="Q200" t="str">
            <v/>
          </cell>
        </row>
        <row r="201">
          <cell r="H201" t="str">
            <v>Екстракция на многокоренов зъб с анестезия</v>
          </cell>
          <cell r="I201">
            <v>509</v>
          </cell>
          <cell r="J201">
            <v>1</v>
          </cell>
          <cell r="L201">
            <v>0.37</v>
          </cell>
          <cell r="M201">
            <v>9.6199999999999992</v>
          </cell>
          <cell r="P201" t="str">
            <v/>
          </cell>
          <cell r="Q201" t="str">
            <v/>
          </cell>
        </row>
        <row r="202">
          <cell r="P202" t="str">
            <v/>
          </cell>
          <cell r="Q202" t="str">
            <v/>
          </cell>
        </row>
        <row r="203">
          <cell r="P203" t="str">
            <v/>
          </cell>
          <cell r="Q203" t="str">
            <v/>
          </cell>
        </row>
        <row r="204">
          <cell r="P204" t="str">
            <v/>
          </cell>
          <cell r="Q204" t="str">
            <v/>
          </cell>
        </row>
        <row r="205">
          <cell r="P205" t="str">
            <v/>
          </cell>
          <cell r="Q205" t="str">
            <v/>
          </cell>
        </row>
        <row r="206">
          <cell r="C206">
            <v>2412112012</v>
          </cell>
          <cell r="D206">
            <v>5811237651</v>
          </cell>
          <cell r="E206" t="str">
            <v>ИППСП</v>
          </cell>
          <cell r="F206" t="str">
            <v>24-0217</v>
          </cell>
          <cell r="G206">
            <v>36917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9</v>
          </cell>
          <cell r="L206">
            <v>2.25</v>
          </cell>
          <cell r="M206">
            <v>58.5</v>
          </cell>
          <cell r="N206">
            <v>7.9</v>
          </cell>
          <cell r="O206">
            <v>2.14</v>
          </cell>
          <cell r="P206">
            <v>8</v>
          </cell>
          <cell r="Q206">
            <v>2</v>
          </cell>
          <cell r="R206">
            <v>260</v>
          </cell>
          <cell r="S206">
            <v>2.1</v>
          </cell>
          <cell r="T206">
            <v>7.9</v>
          </cell>
        </row>
        <row r="207">
          <cell r="H207" t="str">
            <v>Препариране на кавитет. Подложки и обтурация с амалгама</v>
          </cell>
          <cell r="I207">
            <v>301</v>
          </cell>
          <cell r="J207">
            <v>2</v>
          </cell>
          <cell r="L207">
            <v>0.87</v>
          </cell>
          <cell r="M207">
            <v>22.62</v>
          </cell>
          <cell r="P207" t="str">
            <v/>
          </cell>
          <cell r="Q207" t="str">
            <v/>
          </cell>
        </row>
        <row r="208">
          <cell r="H208" t="str">
            <v>Препариране на кавитет. Подложки и обтурация с химичен композит</v>
          </cell>
          <cell r="I208">
            <v>301</v>
          </cell>
          <cell r="J208">
            <v>4</v>
          </cell>
          <cell r="L208">
            <v>1.73</v>
          </cell>
          <cell r="M208">
            <v>44.98</v>
          </cell>
          <cell r="P208" t="str">
            <v/>
          </cell>
          <cell r="Q208" t="str">
            <v/>
          </cell>
        </row>
        <row r="209">
          <cell r="H209" t="str">
            <v>Екстракция на еднокоренов зъб с анестезия</v>
          </cell>
          <cell r="I209">
            <v>508</v>
          </cell>
          <cell r="J209">
            <v>3</v>
          </cell>
          <cell r="L209">
            <v>0.85</v>
          </cell>
          <cell r="M209">
            <v>22.1</v>
          </cell>
          <cell r="P209" t="str">
            <v/>
          </cell>
          <cell r="Q209" t="str">
            <v/>
          </cell>
        </row>
        <row r="210">
          <cell r="H210" t="str">
            <v>Екстракция на многокоренов зъб с анестезия</v>
          </cell>
          <cell r="I210">
            <v>509</v>
          </cell>
          <cell r="J210">
            <v>6</v>
          </cell>
          <cell r="L210">
            <v>2.2000000000000002</v>
          </cell>
          <cell r="M210">
            <v>57.2</v>
          </cell>
          <cell r="P210" t="str">
            <v/>
          </cell>
          <cell r="Q210" t="str">
            <v/>
          </cell>
        </row>
        <row r="211">
          <cell r="P211" t="str">
            <v/>
          </cell>
          <cell r="Q211" t="str">
            <v/>
          </cell>
        </row>
        <row r="212">
          <cell r="P212" t="str">
            <v/>
          </cell>
          <cell r="Q212" t="str">
            <v/>
          </cell>
        </row>
        <row r="213">
          <cell r="P213" t="str">
            <v/>
          </cell>
          <cell r="Q213" t="str">
            <v/>
          </cell>
        </row>
        <row r="214">
          <cell r="P214" t="str">
            <v/>
          </cell>
          <cell r="Q214" t="str">
            <v/>
          </cell>
        </row>
        <row r="215">
          <cell r="C215">
            <v>2412112063</v>
          </cell>
          <cell r="D215">
            <v>5610037651</v>
          </cell>
          <cell r="E215" t="str">
            <v>ИППСП</v>
          </cell>
          <cell r="F215" t="str">
            <v>24-0218</v>
          </cell>
          <cell r="G215">
            <v>36917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11</v>
          </cell>
          <cell r="L215">
            <v>2.75</v>
          </cell>
          <cell r="M215">
            <v>71.5</v>
          </cell>
          <cell r="N215">
            <v>15.18</v>
          </cell>
          <cell r="O215">
            <v>3.57</v>
          </cell>
          <cell r="P215">
            <v>15</v>
          </cell>
          <cell r="Q215">
            <v>5</v>
          </cell>
          <cell r="R215">
            <v>482.82</v>
          </cell>
          <cell r="S215">
            <v>3.57</v>
          </cell>
          <cell r="T215">
            <v>15</v>
          </cell>
        </row>
        <row r="216">
          <cell r="H216" t="str">
            <v>Препариране на кавитет. Подложки и обтурация с амалгама</v>
          </cell>
          <cell r="I216">
            <v>301</v>
          </cell>
          <cell r="J216">
            <v>4</v>
          </cell>
          <cell r="L216">
            <v>1.73</v>
          </cell>
          <cell r="M216">
            <v>44.98</v>
          </cell>
          <cell r="P216" t="str">
            <v/>
          </cell>
          <cell r="Q216" t="str">
            <v/>
          </cell>
        </row>
        <row r="217">
          <cell r="H217" t="str">
            <v>Препариране на кавитет. Подложки и обтурация с химичен композит</v>
          </cell>
          <cell r="I217">
            <v>301</v>
          </cell>
          <cell r="J217">
            <v>23</v>
          </cell>
          <cell r="L217">
            <v>9.9700000000000006</v>
          </cell>
          <cell r="M217">
            <v>259.22000000000003</v>
          </cell>
          <cell r="P217" t="str">
            <v/>
          </cell>
          <cell r="Q217" t="str">
            <v/>
          </cell>
        </row>
        <row r="218">
          <cell r="H218" t="str">
            <v>Екстракция на еднокоренов зъб с анестезия</v>
          </cell>
          <cell r="I218">
            <v>508</v>
          </cell>
          <cell r="L218">
            <v>0</v>
          </cell>
          <cell r="M218">
            <v>0</v>
          </cell>
          <cell r="P218" t="str">
            <v/>
          </cell>
          <cell r="Q218" t="str">
            <v/>
          </cell>
        </row>
        <row r="219">
          <cell r="H219" t="str">
            <v>Екстракция на многокоренов зъб с анестезия</v>
          </cell>
          <cell r="I219">
            <v>509</v>
          </cell>
          <cell r="J219">
            <v>2</v>
          </cell>
          <cell r="L219">
            <v>0.73</v>
          </cell>
          <cell r="M219">
            <v>18.98</v>
          </cell>
          <cell r="P219" t="str">
            <v/>
          </cell>
          <cell r="Q219" t="str">
            <v/>
          </cell>
        </row>
        <row r="220">
          <cell r="P220" t="str">
            <v/>
          </cell>
          <cell r="Q220" t="str">
            <v/>
          </cell>
        </row>
        <row r="221">
          <cell r="P221" t="str">
            <v/>
          </cell>
          <cell r="Q221" t="str">
            <v/>
          </cell>
        </row>
        <row r="222">
          <cell r="P222" t="str">
            <v/>
          </cell>
          <cell r="Q222" t="str">
            <v/>
          </cell>
        </row>
        <row r="223">
          <cell r="P223" t="str">
            <v/>
          </cell>
          <cell r="Q223" t="str">
            <v/>
          </cell>
        </row>
        <row r="224">
          <cell r="C224">
            <v>2412112010</v>
          </cell>
          <cell r="D224">
            <v>5705057636</v>
          </cell>
          <cell r="E224" t="str">
            <v>ИППСП</v>
          </cell>
          <cell r="F224" t="str">
            <v>24-0214</v>
          </cell>
          <cell r="G224">
            <v>36917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21</v>
          </cell>
          <cell r="L224">
            <v>5.25</v>
          </cell>
          <cell r="M224">
            <v>136.5</v>
          </cell>
          <cell r="N224">
            <v>15.06</v>
          </cell>
          <cell r="O224">
            <v>5.03</v>
          </cell>
          <cell r="P224">
            <v>15</v>
          </cell>
          <cell r="Q224">
            <v>5</v>
          </cell>
          <cell r="R224">
            <v>520</v>
          </cell>
          <cell r="S224">
            <v>5</v>
          </cell>
          <cell r="T224">
            <v>15</v>
          </cell>
        </row>
        <row r="225">
          <cell r="H225" t="str">
            <v>Препариране на кавитет. Подложки и обтурация с амалгама</v>
          </cell>
          <cell r="I225">
            <v>301</v>
          </cell>
          <cell r="J225">
            <v>10</v>
          </cell>
          <cell r="L225">
            <v>4.33</v>
          </cell>
          <cell r="M225">
            <v>112.58</v>
          </cell>
          <cell r="P225" t="str">
            <v/>
          </cell>
          <cell r="Q225" t="str">
            <v/>
          </cell>
        </row>
        <row r="226">
          <cell r="H226" t="str">
            <v>Препариране на кавитет. Подложки и обтурация с химичен композит</v>
          </cell>
          <cell r="I226">
            <v>301</v>
          </cell>
          <cell r="J226">
            <v>9</v>
          </cell>
          <cell r="L226">
            <v>3.9</v>
          </cell>
          <cell r="M226">
            <v>101.4</v>
          </cell>
          <cell r="P226" t="str">
            <v/>
          </cell>
          <cell r="Q226" t="str">
            <v/>
          </cell>
        </row>
        <row r="227">
          <cell r="H227" t="str">
            <v>Екстракция на еднокоренов зъб с анестезия</v>
          </cell>
          <cell r="I227">
            <v>508</v>
          </cell>
          <cell r="J227">
            <v>3</v>
          </cell>
          <cell r="L227">
            <v>0.85</v>
          </cell>
          <cell r="M227">
            <v>22.1</v>
          </cell>
          <cell r="P227" t="str">
            <v/>
          </cell>
          <cell r="Q227" t="str">
            <v/>
          </cell>
        </row>
        <row r="228">
          <cell r="H228" t="str">
            <v>Екстракция на многокоренов зъб с анестезия</v>
          </cell>
          <cell r="I228">
            <v>509</v>
          </cell>
          <cell r="J228">
            <v>2</v>
          </cell>
          <cell r="L228">
            <v>0.73</v>
          </cell>
          <cell r="M228">
            <v>18.98</v>
          </cell>
          <cell r="P228" t="str">
            <v/>
          </cell>
          <cell r="Q228" t="str">
            <v/>
          </cell>
        </row>
        <row r="229">
          <cell r="P229" t="str">
            <v/>
          </cell>
          <cell r="Q229" t="str">
            <v/>
          </cell>
        </row>
        <row r="230">
          <cell r="P230" t="str">
            <v/>
          </cell>
          <cell r="Q230" t="str">
            <v/>
          </cell>
        </row>
        <row r="231">
          <cell r="P231" t="str">
            <v/>
          </cell>
          <cell r="Q231" t="str">
            <v/>
          </cell>
        </row>
        <row r="232">
          <cell r="P232" t="str">
            <v/>
          </cell>
          <cell r="Q232" t="str">
            <v/>
          </cell>
        </row>
        <row r="233">
          <cell r="C233">
            <v>2412112021</v>
          </cell>
          <cell r="D233">
            <v>5704147592</v>
          </cell>
          <cell r="E233" t="str">
            <v>ИППСП</v>
          </cell>
          <cell r="F233" t="str">
            <v>24-0293</v>
          </cell>
          <cell r="G233">
            <v>36918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12</v>
          </cell>
          <cell r="L233">
            <v>3</v>
          </cell>
          <cell r="M233">
            <v>78</v>
          </cell>
          <cell r="N233">
            <v>11.29</v>
          </cell>
          <cell r="O233">
            <v>15.81</v>
          </cell>
          <cell r="P233">
            <v>20</v>
          </cell>
          <cell r="Q233">
            <v>7</v>
          </cell>
          <cell r="R233">
            <v>702</v>
          </cell>
          <cell r="S233">
            <v>15.71</v>
          </cell>
          <cell r="T233">
            <v>11.29</v>
          </cell>
        </row>
        <row r="234">
          <cell r="H234" t="str">
            <v>Препариране на кавитет. Подложки и обтурация с амалгама</v>
          </cell>
          <cell r="I234">
            <v>301</v>
          </cell>
          <cell r="J234">
            <v>7</v>
          </cell>
          <cell r="L234">
            <v>3.03</v>
          </cell>
          <cell r="M234">
            <v>78.78</v>
          </cell>
          <cell r="P234" t="str">
            <v/>
          </cell>
          <cell r="Q234" t="str">
            <v/>
          </cell>
        </row>
        <row r="235">
          <cell r="H235" t="str">
            <v>Препариране на кавитет. Подложки и обтурация с химичен композит</v>
          </cell>
          <cell r="I235">
            <v>301</v>
          </cell>
          <cell r="J235">
            <v>8</v>
          </cell>
          <cell r="L235">
            <v>3.47</v>
          </cell>
          <cell r="M235">
            <v>90.22</v>
          </cell>
          <cell r="P235" t="str">
            <v/>
          </cell>
          <cell r="Q235" t="str">
            <v/>
          </cell>
        </row>
        <row r="236">
          <cell r="H236" t="str">
            <v>Екстракция на еднокоренов зъб с анестезия</v>
          </cell>
          <cell r="I236">
            <v>508</v>
          </cell>
          <cell r="J236">
            <v>5</v>
          </cell>
          <cell r="L236">
            <v>1.42</v>
          </cell>
          <cell r="M236">
            <v>36.92</v>
          </cell>
          <cell r="P236" t="str">
            <v/>
          </cell>
          <cell r="Q236" t="str">
            <v/>
          </cell>
        </row>
        <row r="237">
          <cell r="H237" t="str">
            <v>Екстракция на многокоренов зъб с анестезия</v>
          </cell>
          <cell r="I237">
            <v>509</v>
          </cell>
          <cell r="J237">
            <v>1</v>
          </cell>
          <cell r="L237">
            <v>0.37</v>
          </cell>
          <cell r="M237">
            <v>9.6199999999999992</v>
          </cell>
          <cell r="P237" t="str">
            <v/>
          </cell>
          <cell r="Q237" t="str">
            <v/>
          </cell>
        </row>
        <row r="238">
          <cell r="P238" t="str">
            <v/>
          </cell>
          <cell r="Q238" t="str">
            <v/>
          </cell>
        </row>
        <row r="239">
          <cell r="P239" t="str">
            <v/>
          </cell>
          <cell r="Q239" t="str">
            <v/>
          </cell>
        </row>
        <row r="240">
          <cell r="P240" t="str">
            <v/>
          </cell>
          <cell r="Q240" t="str">
            <v/>
          </cell>
        </row>
        <row r="241">
          <cell r="P241" t="str">
            <v/>
          </cell>
          <cell r="Q241" t="str">
            <v/>
          </cell>
        </row>
        <row r="242">
          <cell r="C242">
            <v>2412112042</v>
          </cell>
          <cell r="D242">
            <v>5804277579</v>
          </cell>
          <cell r="E242" t="str">
            <v>ИППСП</v>
          </cell>
          <cell r="F242" t="str">
            <v>24-0289</v>
          </cell>
          <cell r="G242">
            <v>36918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20</v>
          </cell>
          <cell r="L242">
            <v>5</v>
          </cell>
          <cell r="M242">
            <v>130</v>
          </cell>
          <cell r="N242">
            <v>13.6</v>
          </cell>
          <cell r="O242">
            <v>8.6999999999999993</v>
          </cell>
          <cell r="P242">
            <v>15</v>
          </cell>
          <cell r="Q242">
            <v>7</v>
          </cell>
          <cell r="R242">
            <v>572</v>
          </cell>
          <cell r="S242">
            <v>8.4</v>
          </cell>
          <cell r="T242">
            <v>13.6</v>
          </cell>
        </row>
        <row r="243">
          <cell r="H243" t="str">
            <v>Препариране на кавитет. Подложки и обтурация с амалгама</v>
          </cell>
          <cell r="I243">
            <v>301</v>
          </cell>
          <cell r="J243">
            <v>2</v>
          </cell>
          <cell r="L243">
            <v>0.87</v>
          </cell>
          <cell r="M243">
            <v>22.62</v>
          </cell>
          <cell r="P243" t="str">
            <v/>
          </cell>
          <cell r="Q243" t="str">
            <v/>
          </cell>
        </row>
        <row r="244">
          <cell r="H244" t="str">
            <v>Препариране на кавитет. Подложки и обтурация с химичен композит</v>
          </cell>
          <cell r="I244">
            <v>301</v>
          </cell>
          <cell r="J244">
            <v>11</v>
          </cell>
          <cell r="L244">
            <v>4.7699999999999996</v>
          </cell>
          <cell r="M244">
            <v>124.02</v>
          </cell>
          <cell r="P244" t="str">
            <v/>
          </cell>
          <cell r="Q244" t="str">
            <v/>
          </cell>
        </row>
        <row r="245">
          <cell r="H245" t="str">
            <v>Екстракция на еднокоренов зъб с анестезия</v>
          </cell>
          <cell r="I245">
            <v>508</v>
          </cell>
          <cell r="J245">
            <v>4</v>
          </cell>
          <cell r="L245">
            <v>1.1299999999999999</v>
          </cell>
          <cell r="M245">
            <v>29.38</v>
          </cell>
          <cell r="P245" t="str">
            <v/>
          </cell>
          <cell r="Q245" t="str">
            <v/>
          </cell>
        </row>
        <row r="246">
          <cell r="H246" t="str">
            <v>Екстракция на многокоренов зъб с анестезия</v>
          </cell>
          <cell r="I246">
            <v>509</v>
          </cell>
          <cell r="J246">
            <v>5</v>
          </cell>
          <cell r="L246">
            <v>1.83</v>
          </cell>
          <cell r="M246">
            <v>47.58</v>
          </cell>
          <cell r="P246" t="str">
            <v/>
          </cell>
          <cell r="Q246" t="str">
            <v/>
          </cell>
        </row>
        <row r="247">
          <cell r="P247" t="str">
            <v/>
          </cell>
          <cell r="Q247" t="str">
            <v/>
          </cell>
        </row>
        <row r="248">
          <cell r="P248" t="str">
            <v/>
          </cell>
          <cell r="Q248" t="str">
            <v/>
          </cell>
        </row>
        <row r="249">
          <cell r="P249" t="str">
            <v/>
          </cell>
          <cell r="Q249" t="str">
            <v/>
          </cell>
        </row>
        <row r="250">
          <cell r="P250" t="str">
            <v/>
          </cell>
          <cell r="Q250" t="str">
            <v/>
          </cell>
        </row>
        <row r="251">
          <cell r="C251">
            <v>2412112041</v>
          </cell>
          <cell r="D251">
            <v>6004167656</v>
          </cell>
          <cell r="E251" t="str">
            <v>ИППСП</v>
          </cell>
          <cell r="F251" t="str">
            <v>24-0287</v>
          </cell>
          <cell r="G251">
            <v>36918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9</v>
          </cell>
          <cell r="L251">
            <v>2.25</v>
          </cell>
          <cell r="M251">
            <v>58.5</v>
          </cell>
          <cell r="N251">
            <v>7.31</v>
          </cell>
          <cell r="O251">
            <v>15.26</v>
          </cell>
          <cell r="P251">
            <v>15</v>
          </cell>
          <cell r="Q251">
            <v>7</v>
          </cell>
          <cell r="R251">
            <v>572</v>
          </cell>
          <cell r="S251">
            <v>14.69</v>
          </cell>
          <cell r="T251">
            <v>7.31</v>
          </cell>
        </row>
        <row r="252">
          <cell r="H252" t="str">
            <v>Препариране на кавитет. Подложки и обтурация с амалгама</v>
          </cell>
          <cell r="I252">
            <v>301</v>
          </cell>
          <cell r="J252">
            <v>3</v>
          </cell>
          <cell r="L252">
            <v>1.3</v>
          </cell>
          <cell r="M252">
            <v>33.799999999999997</v>
          </cell>
          <cell r="P252" t="str">
            <v/>
          </cell>
          <cell r="Q252" t="str">
            <v/>
          </cell>
        </row>
        <row r="253">
          <cell r="H253" t="str">
            <v>Препариране на кавитет. Подложки и обтурация с химичен композит</v>
          </cell>
          <cell r="I253">
            <v>301</v>
          </cell>
          <cell r="J253">
            <v>7</v>
          </cell>
          <cell r="L253">
            <v>3.03</v>
          </cell>
          <cell r="M253">
            <v>78.78</v>
          </cell>
          <cell r="P253" t="str">
            <v/>
          </cell>
          <cell r="Q253" t="str">
            <v/>
          </cell>
        </row>
        <row r="254">
          <cell r="H254" t="str">
            <v>Екстракция на еднокоренов зъб с анестезия</v>
          </cell>
          <cell r="I254">
            <v>508</v>
          </cell>
          <cell r="L254">
            <v>0</v>
          </cell>
          <cell r="M254">
            <v>0</v>
          </cell>
          <cell r="P254" t="str">
            <v/>
          </cell>
          <cell r="Q254" t="str">
            <v/>
          </cell>
        </row>
        <row r="255">
          <cell r="H255" t="str">
            <v>Екстракция на многокоренов зъб с анестезия</v>
          </cell>
          <cell r="I255">
            <v>509</v>
          </cell>
          <cell r="J255">
            <v>2</v>
          </cell>
          <cell r="L255">
            <v>0.73</v>
          </cell>
          <cell r="M255">
            <v>18.98</v>
          </cell>
          <cell r="P255" t="str">
            <v/>
          </cell>
          <cell r="Q255" t="str">
            <v/>
          </cell>
        </row>
        <row r="256">
          <cell r="P256" t="str">
            <v/>
          </cell>
          <cell r="Q256" t="str">
            <v/>
          </cell>
        </row>
        <row r="257">
          <cell r="P257" t="str">
            <v/>
          </cell>
          <cell r="Q257" t="str">
            <v/>
          </cell>
        </row>
        <row r="258">
          <cell r="P258" t="str">
            <v/>
          </cell>
          <cell r="Q258" t="str">
            <v/>
          </cell>
        </row>
        <row r="259">
          <cell r="P259" t="str">
            <v/>
          </cell>
          <cell r="Q259" t="str">
            <v/>
          </cell>
        </row>
        <row r="260">
          <cell r="C260">
            <v>2412112028</v>
          </cell>
          <cell r="D260">
            <v>7412167630</v>
          </cell>
          <cell r="E260" t="str">
            <v>ИППСП</v>
          </cell>
          <cell r="F260" t="str">
            <v>24-0228</v>
          </cell>
          <cell r="G260">
            <v>36917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5</v>
          </cell>
          <cell r="L260">
            <v>1.25</v>
          </cell>
          <cell r="M260">
            <v>32.5</v>
          </cell>
          <cell r="N260">
            <v>12.7</v>
          </cell>
          <cell r="O260">
            <v>10.86</v>
          </cell>
          <cell r="P260">
            <v>18</v>
          </cell>
          <cell r="Q260">
            <v>4</v>
          </cell>
          <cell r="R260">
            <v>572</v>
          </cell>
          <cell r="S260">
            <v>9.3000000000000007</v>
          </cell>
          <cell r="T260">
            <v>12.7</v>
          </cell>
        </row>
        <row r="261">
          <cell r="H261" t="str">
            <v>Препариране на кавитет. Подложки и обтурация с амалгама</v>
          </cell>
          <cell r="I261">
            <v>301</v>
          </cell>
          <cell r="J261">
            <v>11</v>
          </cell>
          <cell r="L261">
            <v>4.7699999999999996</v>
          </cell>
          <cell r="M261">
            <v>124.02</v>
          </cell>
          <cell r="P261" t="str">
            <v/>
          </cell>
          <cell r="Q261" t="str">
            <v/>
          </cell>
        </row>
        <row r="262">
          <cell r="H262" t="str">
            <v>Препариране на кавитет. Подложки и обтурация с химичен композит</v>
          </cell>
          <cell r="I262">
            <v>301</v>
          </cell>
          <cell r="J262">
            <v>10</v>
          </cell>
          <cell r="L262">
            <v>4.33</v>
          </cell>
          <cell r="M262">
            <v>112.58</v>
          </cell>
          <cell r="P262" t="str">
            <v/>
          </cell>
          <cell r="Q262" t="str">
            <v/>
          </cell>
        </row>
        <row r="263">
          <cell r="H263" t="str">
            <v>Екстракция на еднокоренов зъб с анестезия</v>
          </cell>
          <cell r="I263">
            <v>508</v>
          </cell>
          <cell r="J263">
            <v>7</v>
          </cell>
          <cell r="L263">
            <v>1.98</v>
          </cell>
          <cell r="M263">
            <v>51.48</v>
          </cell>
          <cell r="P263" t="str">
            <v/>
          </cell>
          <cell r="Q263" t="str">
            <v/>
          </cell>
        </row>
        <row r="264">
          <cell r="H264" t="str">
            <v>Екстракция на многокоренов зъб с анестезия</v>
          </cell>
          <cell r="I264">
            <v>509</v>
          </cell>
          <cell r="J264">
            <v>1</v>
          </cell>
          <cell r="L264">
            <v>0.37</v>
          </cell>
          <cell r="M264">
            <v>9.6199999999999992</v>
          </cell>
          <cell r="P264" t="str">
            <v/>
          </cell>
          <cell r="Q264" t="str">
            <v/>
          </cell>
        </row>
        <row r="265">
          <cell r="P265" t="str">
            <v/>
          </cell>
          <cell r="Q265" t="str">
            <v/>
          </cell>
        </row>
        <row r="266">
          <cell r="P266" t="str">
            <v/>
          </cell>
          <cell r="Q266" t="str">
            <v/>
          </cell>
        </row>
        <row r="267">
          <cell r="P267" t="str">
            <v/>
          </cell>
          <cell r="Q267" t="str">
            <v/>
          </cell>
        </row>
        <row r="268">
          <cell r="P268" t="str">
            <v/>
          </cell>
          <cell r="Q268" t="str">
            <v/>
          </cell>
        </row>
        <row r="269">
          <cell r="C269">
            <v>2412112013</v>
          </cell>
          <cell r="D269">
            <v>5803047648</v>
          </cell>
          <cell r="E269" t="str">
            <v>ИППСП</v>
          </cell>
          <cell r="F269" t="str">
            <v>24-0288</v>
          </cell>
          <cell r="G269">
            <v>36918</v>
          </cell>
          <cell r="H269" t="str">
            <v>Обстоен преглед за установяване на орален статус</v>
          </cell>
          <cell r="I269">
            <v>101</v>
          </cell>
          <cell r="J269">
            <v>7</v>
          </cell>
          <cell r="L269">
            <v>1.75</v>
          </cell>
          <cell r="M269">
            <v>45.5</v>
          </cell>
          <cell r="N269">
            <v>10.52</v>
          </cell>
          <cell r="O269">
            <v>9.77</v>
          </cell>
          <cell r="P269">
            <v>15</v>
          </cell>
          <cell r="Q269">
            <v>5</v>
          </cell>
          <cell r="R269">
            <v>520</v>
          </cell>
          <cell r="S269">
            <v>9.48</v>
          </cell>
          <cell r="T269">
            <v>10.52</v>
          </cell>
        </row>
        <row r="270">
          <cell r="H270" t="str">
            <v>Препариране на кавитет. Подложки и обтурация с амалгама</v>
          </cell>
          <cell r="I270">
            <v>301</v>
          </cell>
          <cell r="L270">
            <v>0</v>
          </cell>
          <cell r="M270">
            <v>0</v>
          </cell>
          <cell r="P270" t="str">
            <v/>
          </cell>
          <cell r="Q270" t="str">
            <v/>
          </cell>
        </row>
        <row r="271">
          <cell r="H271" t="str">
            <v>Препариране на кавитет. Подложки и обтурация с химичен композит</v>
          </cell>
          <cell r="I271">
            <v>301</v>
          </cell>
          <cell r="J271">
            <v>13</v>
          </cell>
          <cell r="L271">
            <v>5.63</v>
          </cell>
          <cell r="M271">
            <v>146.38</v>
          </cell>
          <cell r="P271" t="str">
            <v/>
          </cell>
          <cell r="Q271" t="str">
            <v/>
          </cell>
        </row>
        <row r="272">
          <cell r="H272" t="str">
            <v>Екстракция на еднокоренов зъб с анестезия</v>
          </cell>
          <cell r="I272">
            <v>508</v>
          </cell>
          <cell r="J272">
            <v>2</v>
          </cell>
          <cell r="L272">
            <v>0.56999999999999995</v>
          </cell>
          <cell r="M272">
            <v>14.82</v>
          </cell>
          <cell r="P272" t="str">
            <v/>
          </cell>
          <cell r="Q272" t="str">
            <v/>
          </cell>
        </row>
        <row r="273">
          <cell r="H273" t="str">
            <v>Екстракция на многокоренов зъб с анестезия</v>
          </cell>
          <cell r="I273">
            <v>509</v>
          </cell>
          <cell r="J273">
            <v>7</v>
          </cell>
          <cell r="L273">
            <v>2.57</v>
          </cell>
          <cell r="M273">
            <v>66.819999999999993</v>
          </cell>
          <cell r="P273" t="str">
            <v/>
          </cell>
          <cell r="Q273" t="str">
            <v/>
          </cell>
        </row>
        <row r="274">
          <cell r="P274" t="str">
            <v/>
          </cell>
          <cell r="Q274" t="str">
            <v/>
          </cell>
        </row>
        <row r="275">
          <cell r="P275" t="str">
            <v/>
          </cell>
          <cell r="Q275" t="str">
            <v/>
          </cell>
        </row>
        <row r="276">
          <cell r="P276" t="str">
            <v/>
          </cell>
          <cell r="Q276" t="str">
            <v/>
          </cell>
        </row>
        <row r="277">
          <cell r="P277" t="str">
            <v/>
          </cell>
          <cell r="Q277" t="str">
            <v/>
          </cell>
        </row>
        <row r="278">
          <cell r="C278">
            <v>2412112048</v>
          </cell>
          <cell r="D278">
            <v>5806087773</v>
          </cell>
          <cell r="E278" t="str">
            <v>ИППСП</v>
          </cell>
          <cell r="F278" t="str">
            <v>24-0109</v>
          </cell>
          <cell r="G278">
            <v>36916</v>
          </cell>
          <cell r="H278" t="str">
            <v>Обстоен преглед за установяване на орален статус</v>
          </cell>
          <cell r="I278">
            <v>101</v>
          </cell>
          <cell r="J278">
            <v>10</v>
          </cell>
          <cell r="L278">
            <v>2.5</v>
          </cell>
          <cell r="M278">
            <v>65</v>
          </cell>
          <cell r="N278">
            <v>20.190000000000001</v>
          </cell>
          <cell r="O278">
            <v>0</v>
          </cell>
          <cell r="P278">
            <v>20</v>
          </cell>
          <cell r="Q278">
            <v>0</v>
          </cell>
          <cell r="R278">
            <v>520</v>
          </cell>
          <cell r="S278">
            <v>0</v>
          </cell>
          <cell r="T278">
            <v>20</v>
          </cell>
        </row>
        <row r="279">
          <cell r="H279" t="str">
            <v>Препариране на кавитет. Подложки и обтурация с амалгама</v>
          </cell>
          <cell r="I279">
            <v>301</v>
          </cell>
          <cell r="J279">
            <v>14</v>
          </cell>
          <cell r="L279">
            <v>6.07</v>
          </cell>
          <cell r="M279">
            <v>157.82</v>
          </cell>
          <cell r="P279" t="str">
            <v/>
          </cell>
          <cell r="Q279" t="str">
            <v/>
          </cell>
        </row>
        <row r="280">
          <cell r="H280" t="str">
            <v>Препариране на кавитет. Подложки и обтурация с химичен композит</v>
          </cell>
          <cell r="I280">
            <v>301</v>
          </cell>
          <cell r="J280">
            <v>21</v>
          </cell>
          <cell r="L280">
            <v>9.1</v>
          </cell>
          <cell r="M280">
            <v>236.6</v>
          </cell>
          <cell r="P280" t="str">
            <v/>
          </cell>
          <cell r="Q280" t="str">
            <v/>
          </cell>
        </row>
        <row r="281">
          <cell r="H281" t="str">
            <v>Екстракция на еднокоренов зъб с анестезия</v>
          </cell>
          <cell r="I281">
            <v>508</v>
          </cell>
          <cell r="J281">
            <v>5</v>
          </cell>
          <cell r="L281">
            <v>1.42</v>
          </cell>
          <cell r="M281">
            <v>36.92</v>
          </cell>
          <cell r="P281" t="str">
            <v/>
          </cell>
          <cell r="Q281" t="str">
            <v/>
          </cell>
        </row>
        <row r="282">
          <cell r="H282" t="str">
            <v>Екстракция на многокоренов зъб с анестезия</v>
          </cell>
          <cell r="I282">
            <v>509</v>
          </cell>
          <cell r="J282">
            <v>3</v>
          </cell>
          <cell r="L282">
            <v>1.1000000000000001</v>
          </cell>
          <cell r="M282">
            <v>28.6</v>
          </cell>
          <cell r="P282" t="str">
            <v/>
          </cell>
          <cell r="Q282" t="str">
            <v/>
          </cell>
        </row>
        <row r="283">
          <cell r="P283" t="str">
            <v/>
          </cell>
          <cell r="Q283" t="str">
            <v/>
          </cell>
        </row>
        <row r="284">
          <cell r="P284" t="str">
            <v/>
          </cell>
          <cell r="Q284" t="str">
            <v/>
          </cell>
        </row>
        <row r="285">
          <cell r="P285" t="str">
            <v/>
          </cell>
          <cell r="Q285" t="str">
            <v/>
          </cell>
        </row>
        <row r="286">
          <cell r="P286" t="str">
            <v/>
          </cell>
          <cell r="Q286" t="str">
            <v/>
          </cell>
        </row>
        <row r="287">
          <cell r="C287">
            <v>2412112024</v>
          </cell>
          <cell r="D287">
            <v>5505037669</v>
          </cell>
          <cell r="E287" t="str">
            <v>ИППСП</v>
          </cell>
          <cell r="F287" t="str">
            <v>24-0105</v>
          </cell>
          <cell r="G287">
            <v>36916</v>
          </cell>
          <cell r="H287" t="str">
            <v>Обстоен преглед за установяване на орален статус</v>
          </cell>
          <cell r="I287">
            <v>101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20</v>
          </cell>
          <cell r="Q287">
            <v>2</v>
          </cell>
          <cell r="R287">
            <v>0</v>
          </cell>
          <cell r="S287">
            <v>0</v>
          </cell>
          <cell r="T287">
            <v>0</v>
          </cell>
        </row>
        <row r="288">
          <cell r="H288" t="str">
            <v>Препариране на кавитет. Подложки и обтурация с амалгама</v>
          </cell>
          <cell r="I288">
            <v>301</v>
          </cell>
          <cell r="L288">
            <v>0</v>
          </cell>
          <cell r="M288">
            <v>0</v>
          </cell>
          <cell r="P288" t="str">
            <v/>
          </cell>
          <cell r="Q288" t="str">
            <v/>
          </cell>
        </row>
        <row r="289">
          <cell r="H289" t="str">
            <v>Препариране на кавитет. Подложки и обтурация с химичен композит</v>
          </cell>
          <cell r="I289">
            <v>301</v>
          </cell>
          <cell r="L289">
            <v>0</v>
          </cell>
          <cell r="M289">
            <v>0</v>
          </cell>
          <cell r="P289" t="str">
            <v/>
          </cell>
          <cell r="Q289" t="str">
            <v/>
          </cell>
        </row>
        <row r="290">
          <cell r="H290" t="str">
            <v>Екстракция на еднокоренов зъб с анестезия</v>
          </cell>
          <cell r="I290">
            <v>508</v>
          </cell>
          <cell r="L290">
            <v>0</v>
          </cell>
          <cell r="M290">
            <v>0</v>
          </cell>
          <cell r="P290" t="str">
            <v/>
          </cell>
          <cell r="Q290" t="str">
            <v/>
          </cell>
        </row>
        <row r="291">
          <cell r="H291" t="str">
            <v>Екстракция на многокоренов зъб с анестезия</v>
          </cell>
          <cell r="I291">
            <v>509</v>
          </cell>
          <cell r="L291">
            <v>0</v>
          </cell>
          <cell r="M291">
            <v>0</v>
          </cell>
          <cell r="P291" t="str">
            <v/>
          </cell>
          <cell r="Q291" t="str">
            <v/>
          </cell>
        </row>
        <row r="292">
          <cell r="P292" t="str">
            <v/>
          </cell>
          <cell r="Q292" t="str">
            <v/>
          </cell>
        </row>
        <row r="293">
          <cell r="P293" t="str">
            <v/>
          </cell>
          <cell r="Q293" t="str">
            <v/>
          </cell>
        </row>
        <row r="294">
          <cell r="P294" t="str">
            <v/>
          </cell>
          <cell r="Q294" t="str">
            <v/>
          </cell>
        </row>
        <row r="295">
          <cell r="P295" t="str">
            <v/>
          </cell>
          <cell r="Q295" t="str">
            <v/>
          </cell>
        </row>
        <row r="296">
          <cell r="C296">
            <v>2412112027</v>
          </cell>
          <cell r="D296">
            <v>5801217880</v>
          </cell>
          <cell r="E296" t="str">
            <v>ИППСП</v>
          </cell>
          <cell r="F296" t="str">
            <v>24-0034</v>
          </cell>
          <cell r="G296">
            <v>36914</v>
          </cell>
          <cell r="H296" t="str">
            <v>Обстоен преглед за установяване на орален статус</v>
          </cell>
          <cell r="I296">
            <v>101</v>
          </cell>
          <cell r="J296">
            <v>19</v>
          </cell>
          <cell r="L296">
            <v>4.75</v>
          </cell>
          <cell r="M296">
            <v>123.5</v>
          </cell>
          <cell r="N296">
            <v>17.32</v>
          </cell>
          <cell r="O296">
            <v>8.86</v>
          </cell>
          <cell r="P296">
            <v>19</v>
          </cell>
          <cell r="Q296">
            <v>7</v>
          </cell>
          <cell r="R296">
            <v>676</v>
          </cell>
          <cell r="S296">
            <v>8.68</v>
          </cell>
          <cell r="T296">
            <v>17.32</v>
          </cell>
        </row>
        <row r="297">
          <cell r="H297" t="str">
            <v>Препариране на кавитет. Подложки и обтурация с амалгама</v>
          </cell>
          <cell r="I297">
            <v>301</v>
          </cell>
          <cell r="J297">
            <v>9</v>
          </cell>
          <cell r="L297">
            <v>3.9</v>
          </cell>
          <cell r="M297">
            <v>101.4</v>
          </cell>
          <cell r="P297" t="str">
            <v/>
          </cell>
          <cell r="Q297" t="str">
            <v/>
          </cell>
        </row>
        <row r="298">
          <cell r="H298" t="str">
            <v>Препариране на кавитет. Подложки и обтурация с химичен композит</v>
          </cell>
          <cell r="I298">
            <v>301</v>
          </cell>
          <cell r="J298">
            <v>8</v>
          </cell>
          <cell r="L298">
            <v>3.47</v>
          </cell>
          <cell r="M298">
            <v>90.22</v>
          </cell>
          <cell r="P298" t="str">
            <v/>
          </cell>
          <cell r="Q298" t="str">
            <v/>
          </cell>
        </row>
        <row r="299">
          <cell r="H299" t="str">
            <v>Екстракция на еднокоренов зъб с анестезия</v>
          </cell>
          <cell r="I299">
            <v>508</v>
          </cell>
          <cell r="J299">
            <v>8</v>
          </cell>
          <cell r="L299">
            <v>2.27</v>
          </cell>
          <cell r="M299">
            <v>59.02</v>
          </cell>
          <cell r="P299" t="str">
            <v/>
          </cell>
          <cell r="Q299" t="str">
            <v/>
          </cell>
        </row>
        <row r="300">
          <cell r="H300" t="str">
            <v>Екстракция на многокоренов зъб с анестезия</v>
          </cell>
          <cell r="I300">
            <v>509</v>
          </cell>
          <cell r="J300">
            <v>8</v>
          </cell>
          <cell r="L300">
            <v>2.93</v>
          </cell>
          <cell r="M300">
            <v>76.180000000000007</v>
          </cell>
          <cell r="P300" t="str">
            <v/>
          </cell>
          <cell r="Q300" t="str">
            <v/>
          </cell>
        </row>
        <row r="301">
          <cell r="P301" t="str">
            <v/>
          </cell>
          <cell r="Q301" t="str">
            <v/>
          </cell>
        </row>
        <row r="302">
          <cell r="P302" t="str">
            <v/>
          </cell>
          <cell r="Q302" t="str">
            <v/>
          </cell>
        </row>
        <row r="303">
          <cell r="P303" t="str">
            <v/>
          </cell>
          <cell r="Q303" t="str">
            <v/>
          </cell>
        </row>
        <row r="304">
          <cell r="P304" t="str">
            <v/>
          </cell>
          <cell r="Q304" t="str">
            <v/>
          </cell>
        </row>
        <row r="305">
          <cell r="C305">
            <v>2412112045</v>
          </cell>
          <cell r="D305">
            <v>6107027610</v>
          </cell>
          <cell r="E305" t="str">
            <v>ИППСП</v>
          </cell>
          <cell r="F305" t="str">
            <v>24-038</v>
          </cell>
          <cell r="G305">
            <v>36914</v>
          </cell>
          <cell r="H305" t="str">
            <v>Обстоен преглед за установяване на орален статус</v>
          </cell>
          <cell r="I305">
            <v>101</v>
          </cell>
          <cell r="J305">
            <v>12</v>
          </cell>
          <cell r="L305">
            <v>3</v>
          </cell>
          <cell r="M305">
            <v>78</v>
          </cell>
          <cell r="N305">
            <v>20.149999999999999</v>
          </cell>
          <cell r="O305">
            <v>0</v>
          </cell>
          <cell r="P305">
            <v>20</v>
          </cell>
          <cell r="Q305">
            <v>0</v>
          </cell>
          <cell r="R305">
            <v>520</v>
          </cell>
          <cell r="S305">
            <v>0</v>
          </cell>
          <cell r="T305">
            <v>20</v>
          </cell>
        </row>
        <row r="306">
          <cell r="H306" t="str">
            <v>Препариране на кавитет. Подложки и обтурация с амалгама</v>
          </cell>
          <cell r="I306">
            <v>301</v>
          </cell>
          <cell r="J306">
            <v>13</v>
          </cell>
          <cell r="L306">
            <v>5.63</v>
          </cell>
          <cell r="M306">
            <v>146.38</v>
          </cell>
          <cell r="P306" t="str">
            <v/>
          </cell>
          <cell r="Q306" t="str">
            <v/>
          </cell>
        </row>
        <row r="307">
          <cell r="H307" t="str">
            <v>Препариране на кавитет. Подложки и обтурация с химичен композит</v>
          </cell>
          <cell r="I307">
            <v>301</v>
          </cell>
          <cell r="J307">
            <v>20</v>
          </cell>
          <cell r="L307">
            <v>8.67</v>
          </cell>
          <cell r="M307">
            <v>225.42</v>
          </cell>
          <cell r="P307" t="str">
            <v/>
          </cell>
          <cell r="Q307" t="str">
            <v/>
          </cell>
        </row>
        <row r="308">
          <cell r="H308" t="str">
            <v>Екстракция на еднокоренов зъб с анестезия</v>
          </cell>
          <cell r="I308">
            <v>508</v>
          </cell>
          <cell r="J308">
            <v>1</v>
          </cell>
          <cell r="L308">
            <v>0.28000000000000003</v>
          </cell>
          <cell r="M308">
            <v>7.28</v>
          </cell>
          <cell r="P308" t="str">
            <v/>
          </cell>
          <cell r="Q308" t="str">
            <v/>
          </cell>
        </row>
        <row r="309">
          <cell r="H309" t="str">
            <v>Екстракция на многокоренов зъб с анестезия</v>
          </cell>
          <cell r="I309">
            <v>509</v>
          </cell>
          <cell r="J309">
            <v>7</v>
          </cell>
          <cell r="L309">
            <v>2.57</v>
          </cell>
          <cell r="M309">
            <v>66.819999999999993</v>
          </cell>
          <cell r="P309" t="str">
            <v/>
          </cell>
          <cell r="Q309" t="str">
            <v/>
          </cell>
        </row>
        <row r="310">
          <cell r="P310" t="str">
            <v/>
          </cell>
          <cell r="Q310" t="str">
            <v/>
          </cell>
        </row>
        <row r="311">
          <cell r="P311" t="str">
            <v/>
          </cell>
          <cell r="Q311" t="str">
            <v/>
          </cell>
        </row>
        <row r="312">
          <cell r="P312" t="str">
            <v/>
          </cell>
          <cell r="Q312" t="str">
            <v/>
          </cell>
        </row>
        <row r="313">
          <cell r="P313" t="str">
            <v/>
          </cell>
          <cell r="Q313" t="str">
            <v/>
          </cell>
        </row>
        <row r="314">
          <cell r="C314">
            <v>2412112049</v>
          </cell>
          <cell r="D314">
            <v>7105047579</v>
          </cell>
          <cell r="E314" t="str">
            <v>ИППСП</v>
          </cell>
          <cell r="F314" t="str">
            <v>24-0037</v>
          </cell>
          <cell r="G314">
            <v>36914</v>
          </cell>
          <cell r="H314" t="str">
            <v>Обстоен преглед за установяване на орален статус</v>
          </cell>
          <cell r="I314">
            <v>101</v>
          </cell>
          <cell r="L314">
            <v>0</v>
          </cell>
          <cell r="M314">
            <v>0</v>
          </cell>
          <cell r="N314">
            <v>14.83</v>
          </cell>
          <cell r="O314">
            <v>6.89</v>
          </cell>
          <cell r="P314">
            <v>15</v>
          </cell>
          <cell r="Q314">
            <v>7</v>
          </cell>
          <cell r="R314">
            <v>564.72</v>
          </cell>
          <cell r="S314">
            <v>6.89</v>
          </cell>
          <cell r="T314">
            <v>14.83</v>
          </cell>
        </row>
        <row r="315">
          <cell r="H315" t="str">
            <v>Препариране на кавитет. Подложки и обтурация с амалгама</v>
          </cell>
          <cell r="I315">
            <v>301</v>
          </cell>
          <cell r="J315">
            <v>13</v>
          </cell>
          <cell r="L315">
            <v>5.63</v>
          </cell>
          <cell r="M315">
            <v>146.38</v>
          </cell>
          <cell r="P315" t="str">
            <v/>
          </cell>
          <cell r="Q315" t="str">
            <v/>
          </cell>
        </row>
        <row r="316">
          <cell r="H316" t="str">
            <v>Препариране на кавитет. Подложки и обтурация с химичен композит</v>
          </cell>
          <cell r="I316">
            <v>301</v>
          </cell>
          <cell r="J316">
            <v>17</v>
          </cell>
          <cell r="L316">
            <v>7.37</v>
          </cell>
          <cell r="M316">
            <v>191.62</v>
          </cell>
          <cell r="P316" t="str">
            <v/>
          </cell>
          <cell r="Q316" t="str">
            <v/>
          </cell>
        </row>
        <row r="317">
          <cell r="H317" t="str">
            <v>Екстракция на еднокоренов зъб с анестезия</v>
          </cell>
          <cell r="I317">
            <v>508</v>
          </cell>
          <cell r="L317">
            <v>0</v>
          </cell>
          <cell r="M317">
            <v>0</v>
          </cell>
          <cell r="P317" t="str">
            <v/>
          </cell>
          <cell r="Q317" t="str">
            <v/>
          </cell>
        </row>
        <row r="318">
          <cell r="H318" t="str">
            <v>Екстракция на многокоренов зъб с анестезия</v>
          </cell>
          <cell r="I318">
            <v>509</v>
          </cell>
          <cell r="J318">
            <v>5</v>
          </cell>
          <cell r="L318">
            <v>1.83</v>
          </cell>
          <cell r="M318">
            <v>47.58</v>
          </cell>
          <cell r="P318" t="str">
            <v/>
          </cell>
          <cell r="Q318" t="str">
            <v/>
          </cell>
        </row>
        <row r="319">
          <cell r="P319" t="str">
            <v/>
          </cell>
          <cell r="Q319" t="str">
            <v/>
          </cell>
        </row>
        <row r="320">
          <cell r="P320" t="str">
            <v/>
          </cell>
          <cell r="Q320" t="str">
            <v/>
          </cell>
        </row>
        <row r="321">
          <cell r="P321" t="str">
            <v/>
          </cell>
          <cell r="Q321" t="str">
            <v/>
          </cell>
        </row>
        <row r="322">
          <cell r="P322" t="str">
            <v/>
          </cell>
          <cell r="Q322" t="str">
            <v/>
          </cell>
        </row>
        <row r="323">
          <cell r="C323">
            <v>2412112009</v>
          </cell>
          <cell r="D323">
            <v>5811302192</v>
          </cell>
          <cell r="E323" t="str">
            <v>ИППСП</v>
          </cell>
          <cell r="F323" t="str">
            <v>24-0110</v>
          </cell>
          <cell r="G323">
            <v>36916</v>
          </cell>
          <cell r="H323" t="str">
            <v>Обстоен преглед за установяване на орален статус</v>
          </cell>
          <cell r="I323">
            <v>101</v>
          </cell>
          <cell r="J323">
            <v>13</v>
          </cell>
          <cell r="L323">
            <v>3.25</v>
          </cell>
          <cell r="M323">
            <v>84.5</v>
          </cell>
          <cell r="N323">
            <v>10.9</v>
          </cell>
          <cell r="O323">
            <v>11.24</v>
          </cell>
          <cell r="P323">
            <v>15</v>
          </cell>
          <cell r="Q323">
            <v>7</v>
          </cell>
          <cell r="R323">
            <v>572</v>
          </cell>
          <cell r="S323">
            <v>11.1</v>
          </cell>
          <cell r="T323">
            <v>10.9</v>
          </cell>
        </row>
        <row r="324">
          <cell r="H324" t="str">
            <v>Препариране на кавитет. Подложки и обтурация с амалгама</v>
          </cell>
          <cell r="I324">
            <v>301</v>
          </cell>
          <cell r="J324">
            <v>6</v>
          </cell>
          <cell r="L324">
            <v>2.6</v>
          </cell>
          <cell r="M324">
            <v>67.599999999999994</v>
          </cell>
          <cell r="P324" t="str">
            <v/>
          </cell>
          <cell r="Q324" t="str">
            <v/>
          </cell>
        </row>
        <row r="325">
          <cell r="H325" t="str">
            <v>Препариране на кавитет. Подложки и обтурация с химичен композит</v>
          </cell>
          <cell r="I325">
            <v>301</v>
          </cell>
          <cell r="J325">
            <v>8</v>
          </cell>
          <cell r="L325">
            <v>3.47</v>
          </cell>
          <cell r="M325">
            <v>90.22</v>
          </cell>
          <cell r="P325" t="str">
            <v/>
          </cell>
          <cell r="Q325" t="str">
            <v/>
          </cell>
        </row>
        <row r="326">
          <cell r="H326" t="str">
            <v>Екстракция на еднокоренов зъб с анестезия</v>
          </cell>
          <cell r="I326">
            <v>508</v>
          </cell>
          <cell r="J326">
            <v>3</v>
          </cell>
          <cell r="L326">
            <v>0.85</v>
          </cell>
          <cell r="M326">
            <v>22.1</v>
          </cell>
          <cell r="P326" t="str">
            <v/>
          </cell>
          <cell r="Q326" t="str">
            <v/>
          </cell>
        </row>
        <row r="327">
          <cell r="H327" t="str">
            <v>Екстракция на многокоренов зъб с анестезия</v>
          </cell>
          <cell r="I327">
            <v>509</v>
          </cell>
          <cell r="J327">
            <v>2</v>
          </cell>
          <cell r="L327">
            <v>0.73</v>
          </cell>
          <cell r="M327">
            <v>18.98</v>
          </cell>
          <cell r="P327" t="str">
            <v/>
          </cell>
          <cell r="Q327" t="str">
            <v/>
          </cell>
        </row>
        <row r="328">
          <cell r="P328" t="str">
            <v/>
          </cell>
          <cell r="Q328" t="str">
            <v/>
          </cell>
        </row>
        <row r="329">
          <cell r="P329" t="str">
            <v/>
          </cell>
          <cell r="Q329" t="str">
            <v/>
          </cell>
        </row>
        <row r="330">
          <cell r="P330" t="str">
            <v/>
          </cell>
          <cell r="Q330" t="str">
            <v/>
          </cell>
        </row>
        <row r="331">
          <cell r="P331" t="str">
            <v/>
          </cell>
          <cell r="Q331" t="str">
            <v/>
          </cell>
        </row>
        <row r="332">
          <cell r="C332">
            <v>2412112029</v>
          </cell>
          <cell r="D332">
            <v>5505311912</v>
          </cell>
          <cell r="E332" t="str">
            <v>ИППСП</v>
          </cell>
          <cell r="F332" t="str">
            <v>24-0119</v>
          </cell>
          <cell r="G332">
            <v>36916</v>
          </cell>
          <cell r="H332" t="str">
            <v>Обстоен преглед за установяване на орален статус</v>
          </cell>
          <cell r="I332">
            <v>101</v>
          </cell>
          <cell r="J332">
            <v>2</v>
          </cell>
          <cell r="L332">
            <v>0.5</v>
          </cell>
          <cell r="M332">
            <v>13</v>
          </cell>
          <cell r="N332">
            <v>18.03</v>
          </cell>
          <cell r="O332">
            <v>9.0299999999999994</v>
          </cell>
          <cell r="P332">
            <v>20</v>
          </cell>
          <cell r="Q332">
            <v>7</v>
          </cell>
          <cell r="R332">
            <v>702</v>
          </cell>
          <cell r="S332">
            <v>8.9700000000000006</v>
          </cell>
          <cell r="T332">
            <v>18.03</v>
          </cell>
        </row>
        <row r="333">
          <cell r="H333" t="str">
            <v>Препариране на кавитет. Подложки и обтурация с амалгама</v>
          </cell>
          <cell r="I333">
            <v>301</v>
          </cell>
          <cell r="J333">
            <v>21</v>
          </cell>
          <cell r="L333">
            <v>9.1</v>
          </cell>
          <cell r="M333">
            <v>236.6</v>
          </cell>
          <cell r="P333" t="str">
            <v/>
          </cell>
          <cell r="Q333" t="str">
            <v/>
          </cell>
        </row>
        <row r="334">
          <cell r="H334" t="str">
            <v>Препариране на кавитет. Подложки и обтурация с химичен композит</v>
          </cell>
          <cell r="I334">
            <v>301</v>
          </cell>
          <cell r="J334">
            <v>10</v>
          </cell>
          <cell r="L334">
            <v>4.33</v>
          </cell>
          <cell r="M334">
            <v>112.58</v>
          </cell>
          <cell r="P334" t="str">
            <v/>
          </cell>
          <cell r="Q334" t="str">
            <v/>
          </cell>
        </row>
        <row r="335">
          <cell r="H335" t="str">
            <v>Екстракция на еднокоренов зъб с анестезия</v>
          </cell>
          <cell r="I335">
            <v>508</v>
          </cell>
          <cell r="J335">
            <v>8</v>
          </cell>
          <cell r="L335">
            <v>2.27</v>
          </cell>
          <cell r="M335">
            <v>59.02</v>
          </cell>
          <cell r="P335" t="str">
            <v/>
          </cell>
          <cell r="Q335" t="str">
            <v/>
          </cell>
        </row>
        <row r="336">
          <cell r="H336" t="str">
            <v>Екстракция на многокоренов зъб с анестезия</v>
          </cell>
          <cell r="I336">
            <v>509</v>
          </cell>
          <cell r="J336">
            <v>5</v>
          </cell>
          <cell r="L336">
            <v>1.83</v>
          </cell>
          <cell r="M336">
            <v>47.58</v>
          </cell>
          <cell r="P336" t="str">
            <v/>
          </cell>
          <cell r="Q336" t="str">
            <v/>
          </cell>
        </row>
        <row r="337">
          <cell r="P337" t="str">
            <v/>
          </cell>
          <cell r="Q337" t="str">
            <v/>
          </cell>
        </row>
        <row r="338">
          <cell r="P338" t="str">
            <v/>
          </cell>
          <cell r="Q338" t="str">
            <v/>
          </cell>
        </row>
        <row r="339">
          <cell r="P339" t="str">
            <v/>
          </cell>
          <cell r="Q339" t="str">
            <v/>
          </cell>
        </row>
        <row r="340">
          <cell r="P340" t="str">
            <v/>
          </cell>
          <cell r="Q340" t="str">
            <v/>
          </cell>
        </row>
        <row r="341">
          <cell r="C341">
            <v>2412112020</v>
          </cell>
          <cell r="D341">
            <v>6105274478</v>
          </cell>
          <cell r="E341" t="str">
            <v>ИППСП</v>
          </cell>
          <cell r="F341" t="str">
            <v>24-006</v>
          </cell>
          <cell r="G341">
            <v>36914</v>
          </cell>
          <cell r="H341" t="str">
            <v>Обстоен преглед за установяване на орален статус</v>
          </cell>
          <cell r="I341">
            <v>101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15</v>
          </cell>
          <cell r="Q341">
            <v>7</v>
          </cell>
          <cell r="R341">
            <v>0</v>
          </cell>
          <cell r="S341">
            <v>0</v>
          </cell>
          <cell r="T341">
            <v>0</v>
          </cell>
        </row>
        <row r="342">
          <cell r="H342" t="str">
            <v>Препариране на кавитет. Подложки и обтурация с амалгама</v>
          </cell>
          <cell r="I342">
            <v>301</v>
          </cell>
          <cell r="L342">
            <v>0</v>
          </cell>
          <cell r="M342">
            <v>0</v>
          </cell>
          <cell r="P342" t="str">
            <v/>
          </cell>
          <cell r="Q342" t="str">
            <v/>
          </cell>
        </row>
        <row r="343">
          <cell r="H343" t="str">
            <v>Препариране на кавитет. Подложки и обтурация с химичен композит</v>
          </cell>
          <cell r="I343">
            <v>301</v>
          </cell>
          <cell r="L343">
            <v>0</v>
          </cell>
          <cell r="M343">
            <v>0</v>
          </cell>
          <cell r="P343" t="str">
            <v/>
          </cell>
          <cell r="Q343" t="str">
            <v/>
          </cell>
        </row>
        <row r="344">
          <cell r="H344" t="str">
            <v>Екстракция на еднокоренов зъб с анестезия</v>
          </cell>
          <cell r="I344">
            <v>508</v>
          </cell>
          <cell r="L344">
            <v>0</v>
          </cell>
          <cell r="M344">
            <v>0</v>
          </cell>
          <cell r="P344" t="str">
            <v/>
          </cell>
          <cell r="Q344" t="str">
            <v/>
          </cell>
        </row>
        <row r="345">
          <cell r="H345" t="str">
            <v>Екстракция на многокоренов зъб с анестезия</v>
          </cell>
          <cell r="I345">
            <v>509</v>
          </cell>
          <cell r="L345">
            <v>0</v>
          </cell>
          <cell r="M345">
            <v>0</v>
          </cell>
          <cell r="P345" t="str">
            <v/>
          </cell>
          <cell r="Q345" t="str">
            <v/>
          </cell>
        </row>
        <row r="346">
          <cell r="P346" t="str">
            <v/>
          </cell>
          <cell r="Q346" t="str">
            <v/>
          </cell>
        </row>
        <row r="347">
          <cell r="P347" t="str">
            <v/>
          </cell>
          <cell r="Q347" t="str">
            <v/>
          </cell>
        </row>
        <row r="348">
          <cell r="P348" t="str">
            <v/>
          </cell>
          <cell r="Q348" t="str">
            <v/>
          </cell>
        </row>
        <row r="349">
          <cell r="P349" t="str">
            <v/>
          </cell>
          <cell r="Q349" t="str">
            <v/>
          </cell>
        </row>
        <row r="350">
          <cell r="C350">
            <v>2412112033</v>
          </cell>
          <cell r="D350">
            <v>7505266118</v>
          </cell>
          <cell r="E350" t="str">
            <v>ИППСП</v>
          </cell>
          <cell r="F350" t="str">
            <v>24-0209</v>
          </cell>
          <cell r="G350">
            <v>36919</v>
          </cell>
          <cell r="H350" t="str">
            <v>Обстоен преглед за установяване на орален статус</v>
          </cell>
          <cell r="I350">
            <v>101</v>
          </cell>
          <cell r="J350">
            <v>8</v>
          </cell>
          <cell r="L350">
            <v>2</v>
          </cell>
          <cell r="M350">
            <v>52</v>
          </cell>
          <cell r="N350">
            <v>6.69</v>
          </cell>
          <cell r="O350">
            <v>15.7</v>
          </cell>
          <cell r="P350">
            <v>15</v>
          </cell>
          <cell r="Q350">
            <v>7</v>
          </cell>
          <cell r="R350">
            <v>572</v>
          </cell>
          <cell r="S350">
            <v>15.31</v>
          </cell>
          <cell r="T350">
            <v>6.69</v>
          </cell>
        </row>
        <row r="351">
          <cell r="H351" t="str">
            <v>Препариране на кавитет. Подложки и обтурация с амалгама</v>
          </cell>
          <cell r="I351">
            <v>301</v>
          </cell>
          <cell r="L351">
            <v>0</v>
          </cell>
          <cell r="M351">
            <v>0</v>
          </cell>
          <cell r="P351" t="str">
            <v/>
          </cell>
          <cell r="Q351" t="str">
            <v/>
          </cell>
        </row>
        <row r="352">
          <cell r="H352" t="str">
            <v>Препариране на кавитет. Подложки и обтурация с химичен композит</v>
          </cell>
          <cell r="I352">
            <v>301</v>
          </cell>
          <cell r="J352">
            <v>8</v>
          </cell>
          <cell r="L352">
            <v>3.47</v>
          </cell>
          <cell r="M352">
            <v>90.22</v>
          </cell>
          <cell r="P352" t="str">
            <v/>
          </cell>
          <cell r="Q352" t="str">
            <v/>
          </cell>
        </row>
        <row r="353">
          <cell r="H353" t="str">
            <v>Екстракция на еднокоренов зъб с анестезия</v>
          </cell>
          <cell r="I353">
            <v>508</v>
          </cell>
          <cell r="J353">
            <v>3</v>
          </cell>
          <cell r="L353">
            <v>0.85</v>
          </cell>
          <cell r="M353">
            <v>22.1</v>
          </cell>
          <cell r="P353" t="str">
            <v/>
          </cell>
          <cell r="Q353" t="str">
            <v/>
          </cell>
        </row>
        <row r="354">
          <cell r="H354" t="str">
            <v>Екстракция на многокоренов зъб с анестезия</v>
          </cell>
          <cell r="I354">
            <v>509</v>
          </cell>
          <cell r="J354">
            <v>1</v>
          </cell>
          <cell r="L354">
            <v>0.37</v>
          </cell>
          <cell r="M354">
            <v>9.6199999999999992</v>
          </cell>
          <cell r="P354" t="str">
            <v/>
          </cell>
          <cell r="Q354" t="str">
            <v/>
          </cell>
        </row>
        <row r="355">
          <cell r="P355" t="str">
            <v/>
          </cell>
          <cell r="Q355" t="str">
            <v/>
          </cell>
        </row>
        <row r="356">
          <cell r="P356" t="str">
            <v/>
          </cell>
          <cell r="Q356" t="str">
            <v/>
          </cell>
        </row>
        <row r="357">
          <cell r="P357" t="str">
            <v/>
          </cell>
          <cell r="Q357" t="str">
            <v/>
          </cell>
        </row>
        <row r="358">
          <cell r="P358" t="str">
            <v/>
          </cell>
          <cell r="Q358" t="str">
            <v/>
          </cell>
        </row>
        <row r="359">
          <cell r="C359">
            <v>2412112034</v>
          </cell>
          <cell r="D359">
            <v>7504176175</v>
          </cell>
          <cell r="E359" t="str">
            <v>ИППСП</v>
          </cell>
          <cell r="F359" t="str">
            <v>24-0210</v>
          </cell>
          <cell r="G359">
            <v>36919</v>
          </cell>
          <cell r="H359" t="str">
            <v>Обстоен преглед за установяване на орален статус</v>
          </cell>
          <cell r="I359">
            <v>101</v>
          </cell>
          <cell r="J359">
            <v>2</v>
          </cell>
          <cell r="L359">
            <v>0.5</v>
          </cell>
          <cell r="M359">
            <v>13</v>
          </cell>
          <cell r="N359">
            <v>5.0999999999999996</v>
          </cell>
          <cell r="O359">
            <v>17.03</v>
          </cell>
          <cell r="P359">
            <v>15</v>
          </cell>
          <cell r="Q359">
            <v>7</v>
          </cell>
          <cell r="R359">
            <v>572</v>
          </cell>
          <cell r="S359">
            <v>16.899999999999999</v>
          </cell>
          <cell r="T359">
            <v>5.0999999999999996</v>
          </cell>
        </row>
        <row r="360">
          <cell r="H360" t="str">
            <v>Препариране на кавитет. Подложки и обтурация с амалгама</v>
          </cell>
          <cell r="I360">
            <v>301</v>
          </cell>
          <cell r="L360">
            <v>0</v>
          </cell>
          <cell r="M360">
            <v>0</v>
          </cell>
          <cell r="P360" t="str">
            <v/>
          </cell>
          <cell r="Q360" t="str">
            <v/>
          </cell>
        </row>
        <row r="361">
          <cell r="H361" t="str">
            <v>Препариране на кавитет. Подложки и обтурация с химичен композит</v>
          </cell>
          <cell r="I361">
            <v>301</v>
          </cell>
          <cell r="J361">
            <v>8</v>
          </cell>
          <cell r="L361">
            <v>3.47</v>
          </cell>
          <cell r="M361">
            <v>90.22</v>
          </cell>
          <cell r="P361" t="str">
            <v/>
          </cell>
          <cell r="Q361" t="str">
            <v/>
          </cell>
        </row>
        <row r="362">
          <cell r="H362" t="str">
            <v>Екстракция на еднокоренов зъб с анестезия</v>
          </cell>
          <cell r="I362">
            <v>508</v>
          </cell>
          <cell r="J362">
            <v>4</v>
          </cell>
          <cell r="L362">
            <v>1.1299999999999999</v>
          </cell>
          <cell r="M362">
            <v>29.38</v>
          </cell>
          <cell r="P362" t="str">
            <v/>
          </cell>
          <cell r="Q362" t="str">
            <v/>
          </cell>
        </row>
        <row r="363">
          <cell r="H363" t="str">
            <v>Екстракция на многокоренов зъб с анестезия</v>
          </cell>
          <cell r="I363">
            <v>509</v>
          </cell>
          <cell r="L363">
            <v>0</v>
          </cell>
          <cell r="M363">
            <v>0</v>
          </cell>
          <cell r="P363" t="str">
            <v/>
          </cell>
          <cell r="Q363" t="str">
            <v/>
          </cell>
        </row>
        <row r="364">
          <cell r="P364" t="str">
            <v/>
          </cell>
          <cell r="Q364" t="str">
            <v/>
          </cell>
        </row>
        <row r="365">
          <cell r="P365" t="str">
            <v/>
          </cell>
          <cell r="Q365" t="str">
            <v/>
          </cell>
        </row>
        <row r="366">
          <cell r="P366" t="str">
            <v/>
          </cell>
          <cell r="Q366" t="str">
            <v/>
          </cell>
        </row>
        <row r="367">
          <cell r="P367" t="str">
            <v/>
          </cell>
          <cell r="Q367" t="str">
            <v/>
          </cell>
        </row>
        <row r="368">
          <cell r="C368">
            <v>2412112059</v>
          </cell>
          <cell r="D368">
            <v>7401017622</v>
          </cell>
          <cell r="E368" t="str">
            <v>ИППСП</v>
          </cell>
          <cell r="F368" t="str">
            <v>24-0211</v>
          </cell>
          <cell r="G368">
            <v>36919</v>
          </cell>
          <cell r="H368" t="str">
            <v>Обстоен преглед за установяване на орален статус</v>
          </cell>
          <cell r="I368">
            <v>101</v>
          </cell>
          <cell r="J368">
            <v>4</v>
          </cell>
          <cell r="L368">
            <v>1</v>
          </cell>
          <cell r="M368">
            <v>26</v>
          </cell>
          <cell r="N368">
            <v>6.87</v>
          </cell>
          <cell r="O368">
            <v>15.38</v>
          </cell>
          <cell r="P368">
            <v>15</v>
          </cell>
          <cell r="Q368">
            <v>7</v>
          </cell>
          <cell r="R368">
            <v>572</v>
          </cell>
          <cell r="S368">
            <v>15.13</v>
          </cell>
          <cell r="T368">
            <v>6.87</v>
          </cell>
        </row>
        <row r="369">
          <cell r="H369" t="str">
            <v>Препариране на кавитет. Подложки и обтурация с амалгама</v>
          </cell>
          <cell r="I369">
            <v>301</v>
          </cell>
          <cell r="L369">
            <v>0</v>
          </cell>
          <cell r="M369">
            <v>0</v>
          </cell>
          <cell r="P369" t="str">
            <v/>
          </cell>
          <cell r="Q369" t="str">
            <v/>
          </cell>
        </row>
        <row r="370">
          <cell r="H370" t="str">
            <v>Препариране на кавитет. Подложки и обтурация с химичен композит</v>
          </cell>
          <cell r="I370">
            <v>301</v>
          </cell>
          <cell r="J370">
            <v>8</v>
          </cell>
          <cell r="L370">
            <v>3.47</v>
          </cell>
          <cell r="M370">
            <v>90.22</v>
          </cell>
          <cell r="P370" t="str">
            <v/>
          </cell>
          <cell r="Q370" t="str">
            <v/>
          </cell>
        </row>
        <row r="371">
          <cell r="H371" t="str">
            <v>Екстракция на еднокоренов зъб с анестезия</v>
          </cell>
          <cell r="I371">
            <v>508</v>
          </cell>
          <cell r="J371">
            <v>2</v>
          </cell>
          <cell r="L371">
            <v>0.56999999999999995</v>
          </cell>
          <cell r="M371">
            <v>14.82</v>
          </cell>
          <cell r="P371" t="str">
            <v/>
          </cell>
          <cell r="Q371" t="str">
            <v/>
          </cell>
        </row>
        <row r="372">
          <cell r="H372" t="str">
            <v>Екстракция на многокоренов зъб с анестезия</v>
          </cell>
          <cell r="I372">
            <v>509</v>
          </cell>
          <cell r="J372">
            <v>5</v>
          </cell>
          <cell r="L372">
            <v>1.83</v>
          </cell>
          <cell r="M372">
            <v>47.58</v>
          </cell>
          <cell r="P372" t="str">
            <v/>
          </cell>
          <cell r="Q372" t="str">
            <v/>
          </cell>
        </row>
        <row r="373">
          <cell r="P373" t="str">
            <v/>
          </cell>
          <cell r="Q373" t="str">
            <v/>
          </cell>
        </row>
        <row r="374">
          <cell r="P374" t="str">
            <v/>
          </cell>
          <cell r="Q374" t="str">
            <v/>
          </cell>
        </row>
        <row r="375">
          <cell r="P375" t="str">
            <v/>
          </cell>
          <cell r="Q375" t="str">
            <v/>
          </cell>
        </row>
        <row r="376">
          <cell r="P376" t="str">
            <v/>
          </cell>
          <cell r="Q376" t="str">
            <v/>
          </cell>
        </row>
        <row r="377">
          <cell r="C377">
            <v>2412112044</v>
          </cell>
          <cell r="D377">
            <v>4101277747</v>
          </cell>
          <cell r="E377" t="str">
            <v>ИППСП</v>
          </cell>
          <cell r="F377" t="str">
            <v>24-0368</v>
          </cell>
          <cell r="G377">
            <v>36919</v>
          </cell>
          <cell r="H377" t="str">
            <v>Обстоен преглед за установяване на орален статус</v>
          </cell>
          <cell r="I377">
            <v>101</v>
          </cell>
          <cell r="L377">
            <v>0</v>
          </cell>
          <cell r="M377">
            <v>0</v>
          </cell>
          <cell r="N377">
            <v>17.04</v>
          </cell>
          <cell r="O377">
            <v>0</v>
          </cell>
          <cell r="P377">
            <v>20</v>
          </cell>
          <cell r="Q377">
            <v>0</v>
          </cell>
          <cell r="R377">
            <v>443.04</v>
          </cell>
          <cell r="S377">
            <v>0</v>
          </cell>
          <cell r="T377">
            <v>17.04</v>
          </cell>
        </row>
        <row r="378">
          <cell r="H378" t="str">
            <v>Препариране на кавитет. Подложки и обтурация с амалгама</v>
          </cell>
          <cell r="I378">
            <v>301</v>
          </cell>
          <cell r="L378">
            <v>0</v>
          </cell>
          <cell r="M378">
            <v>0</v>
          </cell>
          <cell r="P378" t="str">
            <v/>
          </cell>
          <cell r="Q378" t="str">
            <v/>
          </cell>
        </row>
        <row r="379">
          <cell r="H379" t="str">
            <v>Препариране на кавитет. Подложки и обтурация с химичен композит</v>
          </cell>
          <cell r="I379">
            <v>301</v>
          </cell>
          <cell r="J379">
            <v>28</v>
          </cell>
          <cell r="L379">
            <v>12.13</v>
          </cell>
          <cell r="M379">
            <v>315.38</v>
          </cell>
          <cell r="P379" t="str">
            <v/>
          </cell>
          <cell r="Q379" t="str">
            <v/>
          </cell>
        </row>
        <row r="380">
          <cell r="H380" t="str">
            <v>Екстракция на еднокоренов зъб с анестезия</v>
          </cell>
          <cell r="I380">
            <v>508</v>
          </cell>
          <cell r="J380">
            <v>7</v>
          </cell>
          <cell r="L380">
            <v>1.98</v>
          </cell>
          <cell r="M380">
            <v>51.48</v>
          </cell>
          <cell r="P380" t="str">
            <v/>
          </cell>
          <cell r="Q380" t="str">
            <v/>
          </cell>
        </row>
        <row r="381">
          <cell r="H381" t="str">
            <v>Екстракция на многокоренов зъб с анестезия</v>
          </cell>
          <cell r="I381">
            <v>509</v>
          </cell>
          <cell r="J381">
            <v>8</v>
          </cell>
          <cell r="L381">
            <v>2.93</v>
          </cell>
          <cell r="M381">
            <v>76.180000000000007</v>
          </cell>
          <cell r="P381" t="str">
            <v/>
          </cell>
          <cell r="Q381" t="str">
            <v/>
          </cell>
        </row>
        <row r="382">
          <cell r="P382" t="str">
            <v/>
          </cell>
          <cell r="Q382" t="str">
            <v/>
          </cell>
        </row>
        <row r="383">
          <cell r="P383" t="str">
            <v/>
          </cell>
          <cell r="Q383" t="str">
            <v/>
          </cell>
        </row>
        <row r="384">
          <cell r="P384" t="str">
            <v/>
          </cell>
          <cell r="Q384" t="str">
            <v/>
          </cell>
        </row>
        <row r="385">
          <cell r="P385" t="str">
            <v/>
          </cell>
          <cell r="Q385" t="str">
            <v/>
          </cell>
        </row>
        <row r="386">
          <cell r="C386">
            <v>2412112036</v>
          </cell>
          <cell r="D386">
            <v>5005017875</v>
          </cell>
          <cell r="E386" t="str">
            <v>ИППСП</v>
          </cell>
          <cell r="F386" t="str">
            <v>24-0291</v>
          </cell>
          <cell r="G386">
            <v>36918</v>
          </cell>
          <cell r="H386" t="str">
            <v>Обстоен преглед за установяване на орален статус</v>
          </cell>
          <cell r="I386">
            <v>101</v>
          </cell>
          <cell r="J386">
            <v>8</v>
          </cell>
          <cell r="L386">
            <v>2</v>
          </cell>
          <cell r="M386">
            <v>52</v>
          </cell>
          <cell r="N386">
            <v>13.19</v>
          </cell>
          <cell r="O386">
            <v>8.85</v>
          </cell>
          <cell r="P386">
            <v>20</v>
          </cell>
          <cell r="Q386">
            <v>2</v>
          </cell>
          <cell r="R386">
            <v>572</v>
          </cell>
          <cell r="S386">
            <v>8.81</v>
          </cell>
          <cell r="T386">
            <v>13.19</v>
          </cell>
        </row>
        <row r="387">
          <cell r="H387" t="str">
            <v>Препариране на кавитет. Подложки и обтурация с амалгама</v>
          </cell>
          <cell r="I387">
            <v>301</v>
          </cell>
          <cell r="L387">
            <v>0</v>
          </cell>
          <cell r="M387">
            <v>0</v>
          </cell>
          <cell r="P387" t="str">
            <v/>
          </cell>
          <cell r="Q387" t="str">
            <v/>
          </cell>
        </row>
        <row r="388">
          <cell r="H388" t="str">
            <v>Препариране на кавитет. Подложки и обтурация с химичен композит</v>
          </cell>
          <cell r="I388">
            <v>301</v>
          </cell>
          <cell r="J388">
            <v>23</v>
          </cell>
          <cell r="L388">
            <v>9.9700000000000006</v>
          </cell>
          <cell r="M388">
            <v>259.22000000000003</v>
          </cell>
          <cell r="P388" t="str">
            <v/>
          </cell>
          <cell r="Q388" t="str">
            <v/>
          </cell>
        </row>
        <row r="389">
          <cell r="H389" t="str">
            <v>Екстракция на еднокоренов зъб с анестезия</v>
          </cell>
          <cell r="I389">
            <v>508</v>
          </cell>
          <cell r="J389">
            <v>3</v>
          </cell>
          <cell r="L389">
            <v>0.85</v>
          </cell>
          <cell r="M389">
            <v>22.1</v>
          </cell>
          <cell r="P389" t="str">
            <v/>
          </cell>
          <cell r="Q389" t="str">
            <v/>
          </cell>
        </row>
        <row r="390">
          <cell r="H390" t="str">
            <v>Екстракция на многокоренов зъб с анестезия</v>
          </cell>
          <cell r="I390">
            <v>509</v>
          </cell>
          <cell r="J390">
            <v>1</v>
          </cell>
          <cell r="L390">
            <v>0.37</v>
          </cell>
          <cell r="M390">
            <v>9.6199999999999992</v>
          </cell>
          <cell r="P390" t="str">
            <v/>
          </cell>
          <cell r="Q390" t="str">
            <v/>
          </cell>
        </row>
        <row r="391">
          <cell r="P391" t="str">
            <v/>
          </cell>
          <cell r="Q391" t="str">
            <v/>
          </cell>
        </row>
        <row r="392">
          <cell r="P392" t="str">
            <v/>
          </cell>
          <cell r="Q392" t="str">
            <v/>
          </cell>
        </row>
        <row r="393">
          <cell r="P393" t="str">
            <v/>
          </cell>
          <cell r="Q393" t="str">
            <v/>
          </cell>
        </row>
        <row r="394">
          <cell r="P394" t="str">
            <v/>
          </cell>
          <cell r="Q394" t="str">
            <v/>
          </cell>
        </row>
        <row r="395">
          <cell r="C395">
            <v>2412112037</v>
          </cell>
          <cell r="D395">
            <v>5009182841</v>
          </cell>
          <cell r="E395" t="str">
            <v>ИППСП</v>
          </cell>
          <cell r="F395" t="str">
            <v>24-0292</v>
          </cell>
          <cell r="G395">
            <v>36918</v>
          </cell>
          <cell r="H395" t="str">
            <v>Обстоен преглед за установяване на орален статус</v>
          </cell>
          <cell r="I395">
            <v>101</v>
          </cell>
          <cell r="J395">
            <v>16</v>
          </cell>
          <cell r="L395">
            <v>4</v>
          </cell>
          <cell r="M395">
            <v>104</v>
          </cell>
          <cell r="N395">
            <v>23.59</v>
          </cell>
          <cell r="O395">
            <v>3.72</v>
          </cell>
          <cell r="P395">
            <v>24</v>
          </cell>
          <cell r="Q395">
            <v>3</v>
          </cell>
          <cell r="R395">
            <v>702</v>
          </cell>
          <cell r="S395">
            <v>3.41</v>
          </cell>
          <cell r="T395">
            <v>23.59</v>
          </cell>
        </row>
        <row r="396">
          <cell r="H396" t="str">
            <v>Препариране на кавитет. Подложки и обтурация с амалгама</v>
          </cell>
          <cell r="I396">
            <v>301</v>
          </cell>
          <cell r="L396">
            <v>0</v>
          </cell>
          <cell r="M396">
            <v>0</v>
          </cell>
          <cell r="P396" t="str">
            <v/>
          </cell>
          <cell r="Q396" t="str">
            <v/>
          </cell>
        </row>
        <row r="397">
          <cell r="H397" t="str">
            <v>Препариране на кавитет. Подложки и обтурация с химичен композит</v>
          </cell>
          <cell r="I397">
            <v>301</v>
          </cell>
          <cell r="J397">
            <v>32</v>
          </cell>
          <cell r="L397">
            <v>13.87</v>
          </cell>
          <cell r="M397">
            <v>360.62</v>
          </cell>
          <cell r="P397" t="str">
            <v/>
          </cell>
          <cell r="Q397" t="str">
            <v/>
          </cell>
        </row>
        <row r="398">
          <cell r="H398" t="str">
            <v>Екстракция на еднокоренов зъб с анестезия</v>
          </cell>
          <cell r="I398">
            <v>508</v>
          </cell>
          <cell r="J398">
            <v>15</v>
          </cell>
          <cell r="L398">
            <v>4.25</v>
          </cell>
          <cell r="M398">
            <v>110.5</v>
          </cell>
          <cell r="P398" t="str">
            <v/>
          </cell>
          <cell r="Q398" t="str">
            <v/>
          </cell>
        </row>
        <row r="399">
          <cell r="H399" t="str">
            <v>Екстракция на многокоренов зъб с анестезия</v>
          </cell>
          <cell r="I399">
            <v>509</v>
          </cell>
          <cell r="J399">
            <v>4</v>
          </cell>
          <cell r="L399">
            <v>1.47</v>
          </cell>
          <cell r="M399">
            <v>38.22</v>
          </cell>
          <cell r="P399" t="str">
            <v/>
          </cell>
          <cell r="Q399" t="str">
            <v/>
          </cell>
        </row>
        <row r="400">
          <cell r="P400" t="str">
            <v/>
          </cell>
          <cell r="Q400" t="str">
            <v/>
          </cell>
        </row>
        <row r="401">
          <cell r="P401" t="str">
            <v/>
          </cell>
          <cell r="Q401" t="str">
            <v/>
          </cell>
        </row>
        <row r="402">
          <cell r="P402" t="str">
            <v/>
          </cell>
          <cell r="Q402" t="str">
            <v/>
          </cell>
        </row>
        <row r="403">
          <cell r="P403" t="str">
            <v/>
          </cell>
          <cell r="Q403" t="str">
            <v/>
          </cell>
        </row>
        <row r="404">
          <cell r="C404">
            <v>2412112014</v>
          </cell>
          <cell r="D404">
            <v>6207087546</v>
          </cell>
          <cell r="E404" t="str">
            <v>ИППСП</v>
          </cell>
          <cell r="F404" t="str">
            <v>24-0016</v>
          </cell>
          <cell r="G404">
            <v>36915</v>
          </cell>
          <cell r="H404" t="str">
            <v>Обстоен преглед за установяване на орален статус</v>
          </cell>
          <cell r="I404">
            <v>101</v>
          </cell>
          <cell r="J404">
            <v>14</v>
          </cell>
          <cell r="L404">
            <v>3.5</v>
          </cell>
          <cell r="M404">
            <v>91</v>
          </cell>
          <cell r="N404">
            <v>13.25</v>
          </cell>
          <cell r="O404">
            <v>9.0299999999999994</v>
          </cell>
          <cell r="P404">
            <v>20</v>
          </cell>
          <cell r="Q404">
            <v>2</v>
          </cell>
          <cell r="R404">
            <v>572</v>
          </cell>
          <cell r="S404">
            <v>8.75</v>
          </cell>
          <cell r="T404">
            <v>13.25</v>
          </cell>
        </row>
        <row r="405">
          <cell r="H405" t="str">
            <v>Препариране на кавитет. Подложки и обтурация с амалгама</v>
          </cell>
          <cell r="I405">
            <v>301</v>
          </cell>
          <cell r="J405">
            <v>14</v>
          </cell>
          <cell r="L405">
            <v>6.07</v>
          </cell>
          <cell r="M405">
            <v>157.82</v>
          </cell>
          <cell r="P405" t="str">
            <v/>
          </cell>
          <cell r="Q405" t="str">
            <v/>
          </cell>
        </row>
        <row r="406">
          <cell r="H406" t="str">
            <v>Препариране на кавитет. Подложки и обтурация с химичен композит</v>
          </cell>
          <cell r="I406">
            <v>301</v>
          </cell>
          <cell r="J406">
            <v>7</v>
          </cell>
          <cell r="L406">
            <v>3.03</v>
          </cell>
          <cell r="M406">
            <v>78.78</v>
          </cell>
          <cell r="P406" t="str">
            <v/>
          </cell>
          <cell r="Q406" t="str">
            <v/>
          </cell>
        </row>
        <row r="407">
          <cell r="H407" t="str">
            <v>Екстракция на еднокоренов зъб с анестезия</v>
          </cell>
          <cell r="I407">
            <v>508</v>
          </cell>
          <cell r="J407">
            <v>1</v>
          </cell>
          <cell r="L407">
            <v>0.28000000000000003</v>
          </cell>
          <cell r="M407">
            <v>7.28</v>
          </cell>
          <cell r="P407" t="str">
            <v/>
          </cell>
          <cell r="Q407" t="str">
            <v/>
          </cell>
        </row>
        <row r="408">
          <cell r="H408" t="str">
            <v>Екстракция на многокоренов зъб с анестезия</v>
          </cell>
          <cell r="I408">
            <v>509</v>
          </cell>
          <cell r="J408">
            <v>1</v>
          </cell>
          <cell r="L408">
            <v>0.37</v>
          </cell>
          <cell r="M408">
            <v>9.6199999999999992</v>
          </cell>
          <cell r="P408" t="str">
            <v/>
          </cell>
          <cell r="Q408" t="str">
            <v/>
          </cell>
        </row>
        <row r="409">
          <cell r="P409" t="str">
            <v/>
          </cell>
          <cell r="Q409" t="str">
            <v/>
          </cell>
        </row>
        <row r="410">
          <cell r="P410" t="str">
            <v/>
          </cell>
          <cell r="Q410" t="str">
            <v/>
          </cell>
        </row>
        <row r="411">
          <cell r="P411" t="str">
            <v/>
          </cell>
          <cell r="Q411" t="str">
            <v/>
          </cell>
        </row>
        <row r="412">
          <cell r="P412" t="str">
            <v/>
          </cell>
          <cell r="Q412" t="str">
            <v/>
          </cell>
        </row>
        <row r="413">
          <cell r="C413">
            <v>2412112023</v>
          </cell>
          <cell r="D413">
            <v>6609127690</v>
          </cell>
          <cell r="E413" t="str">
            <v>ИППСП</v>
          </cell>
          <cell r="F413" t="str">
            <v>24-033</v>
          </cell>
          <cell r="G413">
            <v>36914</v>
          </cell>
          <cell r="H413" t="str">
            <v>Обстоен преглед за установяване на орален статус</v>
          </cell>
          <cell r="I413">
            <v>101</v>
          </cell>
          <cell r="J413">
            <v>7</v>
          </cell>
          <cell r="L413">
            <v>1.75</v>
          </cell>
          <cell r="M413">
            <v>45.5</v>
          </cell>
          <cell r="N413">
            <v>14.59</v>
          </cell>
          <cell r="O413">
            <v>7.51</v>
          </cell>
          <cell r="P413">
            <v>20</v>
          </cell>
          <cell r="Q413">
            <v>2</v>
          </cell>
          <cell r="R413">
            <v>572</v>
          </cell>
          <cell r="S413">
            <v>7.41</v>
          </cell>
          <cell r="T413">
            <v>14.59</v>
          </cell>
        </row>
        <row r="414">
          <cell r="H414" t="str">
            <v>Препариране на кавитет. Подложки и обтурация с амалгама</v>
          </cell>
          <cell r="I414">
            <v>301</v>
          </cell>
          <cell r="J414">
            <v>4</v>
          </cell>
          <cell r="L414">
            <v>1.73</v>
          </cell>
          <cell r="M414">
            <v>44.98</v>
          </cell>
          <cell r="P414" t="str">
            <v/>
          </cell>
          <cell r="Q414" t="str">
            <v/>
          </cell>
        </row>
        <row r="415">
          <cell r="H415" t="str">
            <v>Препариране на кавитет. Подложки и обтурация с химичен композит</v>
          </cell>
          <cell r="I415">
            <v>301</v>
          </cell>
          <cell r="J415">
            <v>17</v>
          </cell>
          <cell r="L415">
            <v>7.37</v>
          </cell>
          <cell r="M415">
            <v>191.62</v>
          </cell>
          <cell r="P415" t="str">
            <v/>
          </cell>
          <cell r="Q415" t="str">
            <v/>
          </cell>
        </row>
        <row r="416">
          <cell r="H416" t="str">
            <v>Екстракция на еднокоренов зъб с анестезия</v>
          </cell>
          <cell r="I416">
            <v>508</v>
          </cell>
          <cell r="J416">
            <v>8</v>
          </cell>
          <cell r="L416">
            <v>2.27</v>
          </cell>
          <cell r="M416">
            <v>59.02</v>
          </cell>
          <cell r="P416" t="str">
            <v/>
          </cell>
          <cell r="Q416" t="str">
            <v/>
          </cell>
        </row>
        <row r="417">
          <cell r="H417" t="str">
            <v>Екстракция на многокоренов зъб с анестезия</v>
          </cell>
          <cell r="I417">
            <v>509</v>
          </cell>
          <cell r="J417">
            <v>4</v>
          </cell>
          <cell r="L417">
            <v>1.47</v>
          </cell>
          <cell r="M417">
            <v>38.22</v>
          </cell>
          <cell r="P417" t="str">
            <v/>
          </cell>
          <cell r="Q417" t="str">
            <v/>
          </cell>
        </row>
        <row r="418">
          <cell r="P418" t="str">
            <v/>
          </cell>
          <cell r="Q418" t="str">
            <v/>
          </cell>
        </row>
        <row r="419">
          <cell r="P419" t="str">
            <v/>
          </cell>
          <cell r="Q419" t="str">
            <v/>
          </cell>
        </row>
        <row r="420">
          <cell r="P420" t="str">
            <v/>
          </cell>
          <cell r="Q420" t="str">
            <v/>
          </cell>
        </row>
        <row r="421">
          <cell r="P421" t="str">
            <v/>
          </cell>
          <cell r="Q421" t="str">
            <v/>
          </cell>
        </row>
        <row r="422">
          <cell r="C422">
            <v>2412112017</v>
          </cell>
          <cell r="D422">
            <v>6507017576</v>
          </cell>
          <cell r="E422" t="str">
            <v>ИППСП</v>
          </cell>
          <cell r="F422" t="str">
            <v>24-0039</v>
          </cell>
          <cell r="G422">
            <v>36914</v>
          </cell>
          <cell r="H422" t="str">
            <v>Обстоен преглед за установяване на орален статус</v>
          </cell>
          <cell r="I422">
            <v>101</v>
          </cell>
          <cell r="J422">
            <v>16</v>
          </cell>
          <cell r="L422">
            <v>4</v>
          </cell>
          <cell r="M422">
            <v>104</v>
          </cell>
          <cell r="N422">
            <v>14.53</v>
          </cell>
          <cell r="O422">
            <v>7.5</v>
          </cell>
          <cell r="P422">
            <v>18</v>
          </cell>
          <cell r="Q422">
            <v>4</v>
          </cell>
          <cell r="R422">
            <v>572</v>
          </cell>
          <cell r="S422">
            <v>7.47</v>
          </cell>
          <cell r="T422">
            <v>14.53</v>
          </cell>
        </row>
        <row r="423">
          <cell r="H423" t="str">
            <v>Препариране на кавитет. Подложки и обтурация с амалгама</v>
          </cell>
          <cell r="I423">
            <v>301</v>
          </cell>
          <cell r="J423">
            <v>4</v>
          </cell>
          <cell r="L423">
            <v>1.73</v>
          </cell>
          <cell r="M423">
            <v>44.98</v>
          </cell>
          <cell r="P423" t="str">
            <v/>
          </cell>
          <cell r="Q423" t="str">
            <v/>
          </cell>
        </row>
        <row r="424">
          <cell r="H424" t="str">
            <v>Препариране на кавитет. Подложки и обтурация с химичен композит</v>
          </cell>
          <cell r="I424">
            <v>301</v>
          </cell>
          <cell r="J424">
            <v>19</v>
          </cell>
          <cell r="L424">
            <v>8.23</v>
          </cell>
          <cell r="M424">
            <v>213.98</v>
          </cell>
          <cell r="P424" t="str">
            <v/>
          </cell>
          <cell r="Q424" t="str">
            <v/>
          </cell>
        </row>
        <row r="425">
          <cell r="H425" t="str">
            <v>Екстракция на еднокоренов зъб с анестезия</v>
          </cell>
          <cell r="I425">
            <v>508</v>
          </cell>
          <cell r="J425">
            <v>2</v>
          </cell>
          <cell r="L425">
            <v>0.56999999999999995</v>
          </cell>
          <cell r="M425">
            <v>14.82</v>
          </cell>
          <cell r="P425" t="str">
            <v/>
          </cell>
          <cell r="Q425" t="str">
            <v/>
          </cell>
        </row>
        <row r="426">
          <cell r="H426" t="str">
            <v>Екстракция на многокоренов зъб с анестезия</v>
          </cell>
          <cell r="I426">
            <v>509</v>
          </cell>
          <cell r="L426">
            <v>0</v>
          </cell>
          <cell r="M426">
            <v>0</v>
          </cell>
          <cell r="P426" t="str">
            <v/>
          </cell>
          <cell r="Q426" t="str">
            <v/>
          </cell>
        </row>
        <row r="427">
          <cell r="P427" t="str">
            <v/>
          </cell>
          <cell r="Q427" t="str">
            <v/>
          </cell>
        </row>
        <row r="428">
          <cell r="P428" t="str">
            <v/>
          </cell>
          <cell r="Q428" t="str">
            <v/>
          </cell>
        </row>
        <row r="429">
          <cell r="P429" t="str">
            <v/>
          </cell>
          <cell r="Q429" t="str">
            <v/>
          </cell>
        </row>
        <row r="430">
          <cell r="P430" t="str">
            <v/>
          </cell>
          <cell r="Q430" t="str">
            <v/>
          </cell>
        </row>
        <row r="431">
          <cell r="C431">
            <v>2412112019</v>
          </cell>
          <cell r="D431">
            <v>5109197634</v>
          </cell>
          <cell r="E431" t="str">
            <v>ИППСП</v>
          </cell>
          <cell r="F431" t="str">
            <v>24-067</v>
          </cell>
          <cell r="G431">
            <v>36915</v>
          </cell>
          <cell r="H431" t="str">
            <v>Обстоен преглед за установяване на орален статус</v>
          </cell>
          <cell r="I431">
            <v>101</v>
          </cell>
          <cell r="J431">
            <v>11</v>
          </cell>
          <cell r="L431">
            <v>2.75</v>
          </cell>
          <cell r="M431">
            <v>71.5</v>
          </cell>
          <cell r="N431">
            <v>18.809999999999999</v>
          </cell>
          <cell r="O431">
            <v>6.4</v>
          </cell>
          <cell r="P431">
            <v>20</v>
          </cell>
          <cell r="Q431">
            <v>5</v>
          </cell>
          <cell r="R431">
            <v>650</v>
          </cell>
          <cell r="S431">
            <v>6.19</v>
          </cell>
          <cell r="T431">
            <v>18.809999999999999</v>
          </cell>
        </row>
        <row r="432">
          <cell r="H432" t="str">
            <v>Препариране на кавитет. Подложки и обтурация с амалгама</v>
          </cell>
          <cell r="I432">
            <v>301</v>
          </cell>
          <cell r="J432">
            <v>10</v>
          </cell>
          <cell r="L432">
            <v>4.33</v>
          </cell>
          <cell r="M432">
            <v>112.58</v>
          </cell>
          <cell r="P432" t="str">
            <v/>
          </cell>
          <cell r="Q432" t="str">
            <v/>
          </cell>
        </row>
        <row r="433">
          <cell r="H433" t="str">
            <v>Препариране на кавитет. Подложки и обтурация с химичен композит</v>
          </cell>
          <cell r="I433">
            <v>301</v>
          </cell>
          <cell r="J433">
            <v>18</v>
          </cell>
          <cell r="L433">
            <v>7.8</v>
          </cell>
          <cell r="M433">
            <v>202.8</v>
          </cell>
          <cell r="P433" t="str">
            <v/>
          </cell>
          <cell r="Q433" t="str">
            <v/>
          </cell>
        </row>
        <row r="434">
          <cell r="H434" t="str">
            <v>Екстракция на еднокоренов зъб с анестезия</v>
          </cell>
          <cell r="I434">
            <v>508</v>
          </cell>
          <cell r="J434">
            <v>10</v>
          </cell>
          <cell r="L434">
            <v>2.83</v>
          </cell>
          <cell r="M434">
            <v>73.58</v>
          </cell>
          <cell r="P434" t="str">
            <v/>
          </cell>
          <cell r="Q434" t="str">
            <v/>
          </cell>
        </row>
        <row r="435">
          <cell r="H435" t="str">
            <v>Екстракция на многокоренов зъб с анестезия</v>
          </cell>
          <cell r="I435">
            <v>509</v>
          </cell>
          <cell r="J435">
            <v>3</v>
          </cell>
          <cell r="L435">
            <v>1.1000000000000001</v>
          </cell>
          <cell r="M435">
            <v>28.6</v>
          </cell>
          <cell r="P435" t="str">
            <v/>
          </cell>
          <cell r="Q435" t="str">
            <v/>
          </cell>
        </row>
        <row r="436">
          <cell r="P436" t="str">
            <v/>
          </cell>
          <cell r="Q436" t="str">
            <v/>
          </cell>
        </row>
        <row r="437">
          <cell r="P437" t="str">
            <v/>
          </cell>
          <cell r="Q437" t="str">
            <v/>
          </cell>
        </row>
        <row r="438">
          <cell r="P438" t="str">
            <v/>
          </cell>
          <cell r="Q438" t="str">
            <v/>
          </cell>
        </row>
        <row r="439">
          <cell r="P439" t="str">
            <v/>
          </cell>
          <cell r="Q439" t="str">
            <v/>
          </cell>
        </row>
        <row r="440">
          <cell r="C440">
            <v>2412112008</v>
          </cell>
          <cell r="D440">
            <v>6008284558</v>
          </cell>
          <cell r="E440" t="str">
            <v>ИППСП</v>
          </cell>
          <cell r="F440" t="str">
            <v>24-0254</v>
          </cell>
          <cell r="G440">
            <v>36921</v>
          </cell>
          <cell r="H440" t="str">
            <v>Обстоен преглед за установяване на орален статус</v>
          </cell>
          <cell r="I440">
            <v>101</v>
          </cell>
          <cell r="J440">
            <v>14</v>
          </cell>
          <cell r="L440">
            <v>3.5</v>
          </cell>
          <cell r="M440">
            <v>91</v>
          </cell>
          <cell r="N440">
            <v>15.22</v>
          </cell>
          <cell r="O440">
            <v>7.14</v>
          </cell>
          <cell r="P440">
            <v>15</v>
          </cell>
          <cell r="Q440">
            <v>7</v>
          </cell>
          <cell r="R440">
            <v>572</v>
          </cell>
          <cell r="S440">
            <v>7</v>
          </cell>
          <cell r="T440">
            <v>15</v>
          </cell>
        </row>
        <row r="441">
          <cell r="H441" t="str">
            <v>Препариране на кавитет. Подложки и обтурация с амалгама</v>
          </cell>
          <cell r="I441">
            <v>301</v>
          </cell>
          <cell r="J441">
            <v>14</v>
          </cell>
          <cell r="L441">
            <v>6.07</v>
          </cell>
          <cell r="M441">
            <v>157.82</v>
          </cell>
          <cell r="P441" t="str">
            <v/>
          </cell>
          <cell r="Q441" t="str">
            <v/>
          </cell>
        </row>
        <row r="442">
          <cell r="H442" t="str">
            <v>Препариране на кавитет. Подложки и обтурация с химичен композит</v>
          </cell>
          <cell r="I442">
            <v>301</v>
          </cell>
          <cell r="J442">
            <v>9</v>
          </cell>
          <cell r="L442">
            <v>3.9</v>
          </cell>
          <cell r="M442">
            <v>101.4</v>
          </cell>
          <cell r="P442" t="str">
            <v/>
          </cell>
          <cell r="Q442" t="str">
            <v/>
          </cell>
        </row>
        <row r="443">
          <cell r="H443" t="str">
            <v>Екстракция на еднокоренов зъб с анестезия</v>
          </cell>
          <cell r="I443">
            <v>508</v>
          </cell>
          <cell r="J443">
            <v>1</v>
          </cell>
          <cell r="L443">
            <v>0.28000000000000003</v>
          </cell>
          <cell r="M443">
            <v>7.28</v>
          </cell>
          <cell r="P443" t="str">
            <v/>
          </cell>
          <cell r="Q443" t="str">
            <v/>
          </cell>
        </row>
        <row r="444">
          <cell r="H444" t="str">
            <v>Екстракция на многокоренов зъб с анестезия</v>
          </cell>
          <cell r="I444">
            <v>509</v>
          </cell>
          <cell r="J444">
            <v>4</v>
          </cell>
          <cell r="L444">
            <v>1.47</v>
          </cell>
          <cell r="M444">
            <v>38.22</v>
          </cell>
          <cell r="P444" t="str">
            <v/>
          </cell>
          <cell r="Q444" t="str">
            <v/>
          </cell>
        </row>
        <row r="445">
          <cell r="P445" t="str">
            <v/>
          </cell>
          <cell r="Q445" t="str">
            <v/>
          </cell>
        </row>
        <row r="446">
          <cell r="P446" t="str">
            <v/>
          </cell>
          <cell r="Q446" t="str">
            <v/>
          </cell>
        </row>
        <row r="447">
          <cell r="P447" t="str">
            <v/>
          </cell>
          <cell r="Q447" t="str">
            <v/>
          </cell>
        </row>
        <row r="448">
          <cell r="P448" t="str">
            <v/>
          </cell>
          <cell r="Q448" t="str">
            <v/>
          </cell>
        </row>
        <row r="449">
          <cell r="C449">
            <v>2412112032</v>
          </cell>
          <cell r="D449">
            <v>4802181990</v>
          </cell>
          <cell r="E449" t="str">
            <v>ИППСП</v>
          </cell>
          <cell r="F449" t="str">
            <v>24-0237</v>
          </cell>
          <cell r="G449">
            <v>36921</v>
          </cell>
          <cell r="H449" t="str">
            <v>Обстоен преглед за установяване на орален статус</v>
          </cell>
          <cell r="I449">
            <v>101</v>
          </cell>
          <cell r="J449">
            <v>21</v>
          </cell>
          <cell r="L449">
            <v>5.25</v>
          </cell>
          <cell r="M449">
            <v>136.5</v>
          </cell>
          <cell r="N449">
            <v>19.98</v>
          </cell>
          <cell r="O449">
            <v>0</v>
          </cell>
          <cell r="P449">
            <v>20</v>
          </cell>
          <cell r="Q449">
            <v>0</v>
          </cell>
          <cell r="R449">
            <v>519.48</v>
          </cell>
          <cell r="S449">
            <v>0</v>
          </cell>
          <cell r="T449">
            <v>19.98</v>
          </cell>
        </row>
        <row r="450">
          <cell r="H450" t="str">
            <v>Препариране на кавитет. Подложки и обтурация с амалгама</v>
          </cell>
          <cell r="I450">
            <v>301</v>
          </cell>
          <cell r="J450">
            <v>28</v>
          </cell>
          <cell r="L450">
            <v>12.13</v>
          </cell>
          <cell r="M450">
            <v>315.38</v>
          </cell>
          <cell r="P450" t="str">
            <v/>
          </cell>
          <cell r="Q450" t="str">
            <v/>
          </cell>
        </row>
        <row r="451">
          <cell r="H451" t="str">
            <v>Препариране на кавитет. Подложки и обтурация с химичен композит</v>
          </cell>
          <cell r="I451">
            <v>301</v>
          </cell>
          <cell r="J451">
            <v>6</v>
          </cell>
          <cell r="L451">
            <v>2.6</v>
          </cell>
          <cell r="M451">
            <v>67.599999999999994</v>
          </cell>
          <cell r="P451" t="str">
            <v/>
          </cell>
          <cell r="Q451" t="str">
            <v/>
          </cell>
        </row>
        <row r="452">
          <cell r="H452" t="str">
            <v>Екстракция на еднокоренов зъб с анестезия</v>
          </cell>
          <cell r="I452">
            <v>508</v>
          </cell>
          <cell r="L452">
            <v>0</v>
          </cell>
          <cell r="M452">
            <v>0</v>
          </cell>
          <cell r="P452" t="str">
            <v/>
          </cell>
          <cell r="Q452" t="str">
            <v/>
          </cell>
        </row>
        <row r="453">
          <cell r="H453" t="str">
            <v>Екстракция на многокоренов зъб с анестезия</v>
          </cell>
          <cell r="I453">
            <v>509</v>
          </cell>
          <cell r="L453">
            <v>0</v>
          </cell>
          <cell r="M453">
            <v>0</v>
          </cell>
          <cell r="P453" t="str">
            <v/>
          </cell>
          <cell r="Q453" t="str">
            <v/>
          </cell>
        </row>
        <row r="454">
          <cell r="P454" t="str">
            <v/>
          </cell>
          <cell r="Q454" t="str">
            <v/>
          </cell>
        </row>
        <row r="455">
          <cell r="P455" t="str">
            <v/>
          </cell>
          <cell r="Q455" t="str">
            <v/>
          </cell>
        </row>
        <row r="456">
          <cell r="P456" t="str">
            <v/>
          </cell>
          <cell r="Q456" t="str">
            <v/>
          </cell>
        </row>
        <row r="457">
          <cell r="P457" t="str">
            <v/>
          </cell>
          <cell r="Q457" t="str">
            <v/>
          </cell>
        </row>
        <row r="458">
          <cell r="C458">
            <v>2412112016</v>
          </cell>
          <cell r="D458">
            <v>5809037570</v>
          </cell>
          <cell r="E458" t="str">
            <v>ИППСП</v>
          </cell>
          <cell r="F458" t="str">
            <v>24-0152</v>
          </cell>
          <cell r="G458">
            <v>36921</v>
          </cell>
          <cell r="H458" t="str">
            <v>Обстоен преглед за установяване на орален статус</v>
          </cell>
          <cell r="I458">
            <v>101</v>
          </cell>
          <cell r="J458">
            <v>3</v>
          </cell>
          <cell r="L458">
            <v>0.75</v>
          </cell>
          <cell r="M458">
            <v>19.5</v>
          </cell>
          <cell r="N458">
            <v>13.48</v>
          </cell>
          <cell r="O458">
            <v>6.64</v>
          </cell>
          <cell r="P458">
            <v>15</v>
          </cell>
          <cell r="Q458">
            <v>5</v>
          </cell>
          <cell r="R458">
            <v>520</v>
          </cell>
          <cell r="S458">
            <v>6.52</v>
          </cell>
          <cell r="T458">
            <v>13.48</v>
          </cell>
        </row>
        <row r="459">
          <cell r="H459" t="str">
            <v>Препариране на кавитет. Подложки и обтурация с амалгама</v>
          </cell>
          <cell r="I459">
            <v>301</v>
          </cell>
          <cell r="J459">
            <v>15</v>
          </cell>
          <cell r="L459">
            <v>6.5</v>
          </cell>
          <cell r="M459">
            <v>169</v>
          </cell>
          <cell r="P459" t="str">
            <v/>
          </cell>
          <cell r="Q459" t="str">
            <v/>
          </cell>
        </row>
        <row r="460">
          <cell r="H460" t="str">
            <v>Препариране на кавитет. Подложки и обтурация с химичен композит</v>
          </cell>
          <cell r="I460">
            <v>301</v>
          </cell>
          <cell r="J460">
            <v>5</v>
          </cell>
          <cell r="L460">
            <v>2.17</v>
          </cell>
          <cell r="M460">
            <v>56.42</v>
          </cell>
          <cell r="P460" t="str">
            <v/>
          </cell>
          <cell r="Q460" t="str">
            <v/>
          </cell>
        </row>
        <row r="461">
          <cell r="H461" t="str">
            <v>Екстракция на еднокоренов зъб с анестезия</v>
          </cell>
          <cell r="I461">
            <v>508</v>
          </cell>
          <cell r="J461">
            <v>4</v>
          </cell>
          <cell r="L461">
            <v>1.1299999999999999</v>
          </cell>
          <cell r="M461">
            <v>29.38</v>
          </cell>
          <cell r="P461" t="str">
            <v/>
          </cell>
          <cell r="Q461" t="str">
            <v/>
          </cell>
        </row>
        <row r="462">
          <cell r="H462" t="str">
            <v>Екстракция на многокоренов зъб с анестезия</v>
          </cell>
          <cell r="I462">
            <v>509</v>
          </cell>
          <cell r="J462">
            <v>8</v>
          </cell>
          <cell r="L462">
            <v>2.93</v>
          </cell>
          <cell r="M462">
            <v>76.180000000000007</v>
          </cell>
          <cell r="P462" t="str">
            <v/>
          </cell>
          <cell r="Q462" t="str">
            <v/>
          </cell>
        </row>
        <row r="463">
          <cell r="P463" t="str">
            <v/>
          </cell>
          <cell r="Q463" t="str">
            <v/>
          </cell>
        </row>
        <row r="464">
          <cell r="P464" t="str">
            <v/>
          </cell>
          <cell r="Q464" t="str">
            <v/>
          </cell>
        </row>
        <row r="465">
          <cell r="P465" t="str">
            <v/>
          </cell>
          <cell r="Q465" t="str">
            <v/>
          </cell>
        </row>
        <row r="466">
          <cell r="P466" t="str">
            <v/>
          </cell>
          <cell r="Q466" t="str">
            <v/>
          </cell>
        </row>
        <row r="467">
          <cell r="C467">
            <v>2412112007</v>
          </cell>
          <cell r="D467" t="str">
            <v>5506158515</v>
          </cell>
          <cell r="E467" t="str">
            <v>ИППСП</v>
          </cell>
          <cell r="F467" t="str">
            <v>24-0377</v>
          </cell>
          <cell r="G467">
            <v>36921</v>
          </cell>
          <cell r="H467" t="str">
            <v>Обстоен преглед за установяване на орален статус</v>
          </cell>
          <cell r="I467">
            <v>101</v>
          </cell>
          <cell r="J467">
            <v>13</v>
          </cell>
          <cell r="L467">
            <v>3.25</v>
          </cell>
          <cell r="M467">
            <v>84.5</v>
          </cell>
          <cell r="N467">
            <v>15.25</v>
          </cell>
          <cell r="O467">
            <v>7.37</v>
          </cell>
          <cell r="P467">
            <v>15</v>
          </cell>
          <cell r="Q467">
            <v>7</v>
          </cell>
          <cell r="R467">
            <v>572</v>
          </cell>
          <cell r="S467">
            <v>7</v>
          </cell>
          <cell r="T467">
            <v>15</v>
          </cell>
        </row>
        <row r="468">
          <cell r="H468" t="str">
            <v>Препариране на кавитет. Подложки и обтурация с амалгама</v>
          </cell>
          <cell r="I468">
            <v>301</v>
          </cell>
          <cell r="J468">
            <v>12</v>
          </cell>
          <cell r="L468">
            <v>5.2</v>
          </cell>
          <cell r="M468">
            <v>135.19999999999999</v>
          </cell>
          <cell r="P468" t="str">
            <v/>
          </cell>
          <cell r="Q468" t="str">
            <v/>
          </cell>
        </row>
        <row r="469">
          <cell r="H469" t="str">
            <v>Препариране на кавитет. Подложки и обтурация с химичен композит</v>
          </cell>
          <cell r="I469">
            <v>301</v>
          </cell>
          <cell r="J469">
            <v>14</v>
          </cell>
          <cell r="L469">
            <v>6.07</v>
          </cell>
          <cell r="M469">
            <v>157.82</v>
          </cell>
          <cell r="P469" t="str">
            <v/>
          </cell>
          <cell r="Q469" t="str">
            <v/>
          </cell>
        </row>
        <row r="470">
          <cell r="H470" t="str">
            <v>Екстракция на еднокоренов зъб с анестезия</v>
          </cell>
          <cell r="I470">
            <v>508</v>
          </cell>
          <cell r="L470">
            <v>0</v>
          </cell>
          <cell r="M470">
            <v>0</v>
          </cell>
          <cell r="P470" t="str">
            <v/>
          </cell>
          <cell r="Q470" t="str">
            <v/>
          </cell>
        </row>
        <row r="471">
          <cell r="H471" t="str">
            <v>Екстракция на многокоренов зъб с анестезия</v>
          </cell>
          <cell r="I471">
            <v>509</v>
          </cell>
          <cell r="J471">
            <v>2</v>
          </cell>
          <cell r="L471">
            <v>0.73</v>
          </cell>
          <cell r="M471">
            <v>18.98</v>
          </cell>
          <cell r="P471" t="str">
            <v/>
          </cell>
          <cell r="Q471" t="str">
            <v/>
          </cell>
        </row>
        <row r="472">
          <cell r="P472" t="str">
            <v/>
          </cell>
          <cell r="Q472" t="str">
            <v/>
          </cell>
        </row>
        <row r="473">
          <cell r="P473" t="str">
            <v/>
          </cell>
          <cell r="Q473" t="str">
            <v/>
          </cell>
        </row>
        <row r="474">
          <cell r="P474" t="str">
            <v/>
          </cell>
          <cell r="Q474" t="str">
            <v/>
          </cell>
        </row>
        <row r="475">
          <cell r="P475" t="str">
            <v/>
          </cell>
          <cell r="Q475" t="str">
            <v/>
          </cell>
        </row>
        <row r="476">
          <cell r="C476">
            <v>2412112068</v>
          </cell>
          <cell r="D476" t="str">
            <v>2303257620</v>
          </cell>
          <cell r="E476" t="str">
            <v>ИППСП</v>
          </cell>
          <cell r="F476" t="str">
            <v>24-0156</v>
          </cell>
          <cell r="G476">
            <v>36920</v>
          </cell>
          <cell r="H476" t="str">
            <v>Обстоен преглед за установяване на орален статус</v>
          </cell>
          <cell r="I476">
            <v>101</v>
          </cell>
          <cell r="J476">
            <v>6</v>
          </cell>
          <cell r="L476">
            <v>1.5</v>
          </cell>
          <cell r="M476">
            <v>39</v>
          </cell>
          <cell r="N476">
            <v>6.13</v>
          </cell>
          <cell r="O476">
            <v>4.1500000000000004</v>
          </cell>
          <cell r="P476">
            <v>8</v>
          </cell>
          <cell r="Q476">
            <v>2</v>
          </cell>
          <cell r="R476">
            <v>260</v>
          </cell>
          <cell r="S476">
            <v>3.87</v>
          </cell>
          <cell r="T476">
            <v>6.13</v>
          </cell>
        </row>
        <row r="477">
          <cell r="H477" t="str">
            <v>Препариране на кавитет. Подложки и обтурация с амалгама</v>
          </cell>
          <cell r="I477">
            <v>301</v>
          </cell>
          <cell r="L477">
            <v>0</v>
          </cell>
          <cell r="M477">
            <v>0</v>
          </cell>
          <cell r="P477" t="str">
            <v/>
          </cell>
          <cell r="Q477" t="str">
            <v/>
          </cell>
        </row>
        <row r="478">
          <cell r="H478" t="str">
            <v>Препариране на кавитет. Подложки и обтурация с химичен композит</v>
          </cell>
          <cell r="I478">
            <v>301</v>
          </cell>
          <cell r="J478">
            <v>9</v>
          </cell>
          <cell r="L478">
            <v>3.9</v>
          </cell>
          <cell r="M478">
            <v>101.4</v>
          </cell>
          <cell r="P478" t="str">
            <v/>
          </cell>
          <cell r="Q478" t="str">
            <v/>
          </cell>
        </row>
        <row r="479">
          <cell r="H479" t="str">
            <v>Екстракция на еднокоренов зъб с анестезия</v>
          </cell>
          <cell r="I479">
            <v>508</v>
          </cell>
          <cell r="L479">
            <v>0</v>
          </cell>
          <cell r="M479">
            <v>0</v>
          </cell>
          <cell r="P479" t="str">
            <v/>
          </cell>
          <cell r="Q479" t="str">
            <v/>
          </cell>
        </row>
        <row r="480">
          <cell r="H480" t="str">
            <v>Екстракция на многокоренов зъб с анестезия</v>
          </cell>
          <cell r="I480">
            <v>509</v>
          </cell>
          <cell r="J480">
            <v>2</v>
          </cell>
          <cell r="L480">
            <v>0.73</v>
          </cell>
          <cell r="M480">
            <v>18.98</v>
          </cell>
          <cell r="P480" t="str">
            <v/>
          </cell>
          <cell r="Q480" t="str">
            <v/>
          </cell>
        </row>
        <row r="481">
          <cell r="P481" t="str">
            <v/>
          </cell>
          <cell r="Q481" t="str">
            <v/>
          </cell>
        </row>
        <row r="482">
          <cell r="P482" t="str">
            <v/>
          </cell>
          <cell r="Q482" t="str">
            <v/>
          </cell>
        </row>
        <row r="483">
          <cell r="P483" t="str">
            <v/>
          </cell>
          <cell r="Q483" t="str">
            <v/>
          </cell>
        </row>
        <row r="484">
          <cell r="P484" t="str">
            <v/>
          </cell>
          <cell r="Q484" t="str">
            <v/>
          </cell>
        </row>
        <row r="485">
          <cell r="C485">
            <v>2412112025</v>
          </cell>
          <cell r="D485">
            <v>5703047304</v>
          </cell>
          <cell r="E485" t="str">
            <v>ИППСП</v>
          </cell>
          <cell r="F485" t="str">
            <v>24-0429</v>
          </cell>
          <cell r="G485">
            <v>36922</v>
          </cell>
          <cell r="H485" t="str">
            <v>Обстоен преглед за установяване на орален статус</v>
          </cell>
          <cell r="I485">
            <v>101</v>
          </cell>
          <cell r="J485">
            <v>15</v>
          </cell>
          <cell r="L485">
            <v>3.75</v>
          </cell>
          <cell r="M485">
            <v>97.5</v>
          </cell>
          <cell r="N485">
            <v>14.54</v>
          </cell>
          <cell r="O485">
            <v>7.5</v>
          </cell>
          <cell r="P485">
            <v>15</v>
          </cell>
          <cell r="Q485">
            <v>7</v>
          </cell>
          <cell r="R485">
            <v>572</v>
          </cell>
          <cell r="S485">
            <v>7.46</v>
          </cell>
          <cell r="T485">
            <v>14.54</v>
          </cell>
        </row>
        <row r="486">
          <cell r="H486" t="str">
            <v>Препариране на кавитет. Подложки и обтурация с амалгама</v>
          </cell>
          <cell r="I486">
            <v>301</v>
          </cell>
          <cell r="J486">
            <v>2</v>
          </cell>
          <cell r="L486">
            <v>0.87</v>
          </cell>
          <cell r="M486">
            <v>22.62</v>
          </cell>
          <cell r="P486" t="str">
            <v/>
          </cell>
          <cell r="Q486" t="str">
            <v/>
          </cell>
        </row>
        <row r="487">
          <cell r="H487" t="str">
            <v>Препариране на кавитет. Подложки и обтурация с химичен композит</v>
          </cell>
          <cell r="I487">
            <v>301</v>
          </cell>
          <cell r="J487">
            <v>15</v>
          </cell>
          <cell r="L487">
            <v>6.5</v>
          </cell>
          <cell r="M487">
            <v>169</v>
          </cell>
          <cell r="P487" t="str">
            <v/>
          </cell>
          <cell r="Q487" t="str">
            <v/>
          </cell>
        </row>
        <row r="488">
          <cell r="H488" t="str">
            <v>Екстракция на еднокоренов зъб с анестезия</v>
          </cell>
          <cell r="I488">
            <v>508</v>
          </cell>
          <cell r="J488">
            <v>3</v>
          </cell>
          <cell r="L488">
            <v>0.85</v>
          </cell>
          <cell r="M488">
            <v>22.1</v>
          </cell>
          <cell r="P488" t="str">
            <v/>
          </cell>
          <cell r="Q488" t="str">
            <v/>
          </cell>
        </row>
        <row r="489">
          <cell r="H489" t="str">
            <v>Екстракция на многокоренов зъб с анестезия</v>
          </cell>
          <cell r="I489">
            <v>509</v>
          </cell>
          <cell r="J489">
            <v>7</v>
          </cell>
          <cell r="L489">
            <v>2.57</v>
          </cell>
          <cell r="M489">
            <v>66.819999999999993</v>
          </cell>
          <cell r="P489" t="str">
            <v/>
          </cell>
          <cell r="Q489" t="str">
            <v/>
          </cell>
        </row>
        <row r="490">
          <cell r="P490" t="str">
            <v/>
          </cell>
          <cell r="Q490" t="str">
            <v/>
          </cell>
        </row>
        <row r="491">
          <cell r="P491" t="str">
            <v/>
          </cell>
          <cell r="Q491" t="str">
            <v/>
          </cell>
        </row>
        <row r="492">
          <cell r="P492" t="str">
            <v/>
          </cell>
          <cell r="Q492" t="str">
            <v/>
          </cell>
        </row>
        <row r="493">
          <cell r="P493" t="str">
            <v/>
          </cell>
          <cell r="Q493" t="str">
            <v/>
          </cell>
        </row>
        <row r="494">
          <cell r="C494">
            <v>2412112026</v>
          </cell>
          <cell r="D494">
            <v>5912141619</v>
          </cell>
          <cell r="E494" t="str">
            <v>ИППСП</v>
          </cell>
          <cell r="F494" t="str">
            <v>24-0424</v>
          </cell>
          <cell r="G494">
            <v>36922</v>
          </cell>
          <cell r="H494" t="str">
            <v>Обстоен преглед за установяване на орален статус</v>
          </cell>
          <cell r="I494">
            <v>101</v>
          </cell>
          <cell r="J494">
            <v>18</v>
          </cell>
          <cell r="L494">
            <v>4.5</v>
          </cell>
          <cell r="M494">
            <v>117</v>
          </cell>
          <cell r="N494">
            <v>12.73</v>
          </cell>
          <cell r="O494">
            <v>9.2899999999999991</v>
          </cell>
          <cell r="P494">
            <v>15</v>
          </cell>
          <cell r="Q494">
            <v>7</v>
          </cell>
          <cell r="R494">
            <v>572</v>
          </cell>
          <cell r="S494">
            <v>9.27</v>
          </cell>
          <cell r="T494">
            <v>12.73</v>
          </cell>
        </row>
        <row r="495">
          <cell r="H495" t="str">
            <v>Препариране на кавитет. Подложки и обтурация с амалгама</v>
          </cell>
          <cell r="I495">
            <v>301</v>
          </cell>
          <cell r="J495">
            <v>3</v>
          </cell>
          <cell r="L495">
            <v>1.3</v>
          </cell>
          <cell r="M495">
            <v>33.799999999999997</v>
          </cell>
          <cell r="P495" t="str">
            <v/>
          </cell>
          <cell r="Q495" t="str">
            <v/>
          </cell>
        </row>
        <row r="496">
          <cell r="H496" t="str">
            <v>Препариране на кавитет. Подложки и обтурация с химичен композит</v>
          </cell>
          <cell r="I496">
            <v>301</v>
          </cell>
          <cell r="J496">
            <v>16</v>
          </cell>
          <cell r="L496">
            <v>6.93</v>
          </cell>
          <cell r="M496">
            <v>180.18</v>
          </cell>
          <cell r="P496" t="str">
            <v/>
          </cell>
          <cell r="Q496" t="str">
            <v/>
          </cell>
        </row>
        <row r="497">
          <cell r="H497" t="str">
            <v>Екстракция на еднокоренов зъб с анестезия</v>
          </cell>
          <cell r="I497">
            <v>508</v>
          </cell>
          <cell r="L497">
            <v>0</v>
          </cell>
          <cell r="M497">
            <v>0</v>
          </cell>
          <cell r="P497" t="str">
            <v/>
          </cell>
          <cell r="Q497" t="str">
            <v/>
          </cell>
        </row>
        <row r="498">
          <cell r="H498" t="str">
            <v>Екстракция на многокоренов зъб с анестезия</v>
          </cell>
          <cell r="I498">
            <v>509</v>
          </cell>
          <cell r="L498">
            <v>0</v>
          </cell>
          <cell r="M498">
            <v>0</v>
          </cell>
          <cell r="P498" t="str">
            <v/>
          </cell>
          <cell r="Q498" t="str">
            <v/>
          </cell>
        </row>
        <row r="499">
          <cell r="P499" t="str">
            <v/>
          </cell>
          <cell r="Q499" t="str">
            <v/>
          </cell>
        </row>
        <row r="500">
          <cell r="P500" t="str">
            <v/>
          </cell>
          <cell r="Q500" t="str">
            <v/>
          </cell>
        </row>
        <row r="501">
          <cell r="P501" t="str">
            <v/>
          </cell>
          <cell r="Q501" t="str">
            <v/>
          </cell>
        </row>
        <row r="502">
          <cell r="P502" t="str">
            <v/>
          </cell>
          <cell r="Q502" t="str">
            <v/>
          </cell>
        </row>
        <row r="503">
          <cell r="C503">
            <v>2412112057</v>
          </cell>
          <cell r="D503">
            <v>4407251864</v>
          </cell>
          <cell r="E503" t="str">
            <v>ИППСП</v>
          </cell>
          <cell r="F503" t="str">
            <v>24-0342</v>
          </cell>
          <cell r="G503">
            <v>36922</v>
          </cell>
          <cell r="H503" t="str">
            <v>Обстоен преглед за установяване на орален статус</v>
          </cell>
          <cell r="I503">
            <v>101</v>
          </cell>
          <cell r="L503">
            <v>0</v>
          </cell>
          <cell r="M503">
            <v>0</v>
          </cell>
          <cell r="N503">
            <v>4.91</v>
          </cell>
          <cell r="O503">
            <v>0</v>
          </cell>
          <cell r="P503">
            <v>10</v>
          </cell>
          <cell r="Q503">
            <v>0</v>
          </cell>
          <cell r="R503">
            <v>127.66</v>
          </cell>
          <cell r="S503">
            <v>0</v>
          </cell>
          <cell r="T503">
            <v>4.91</v>
          </cell>
        </row>
        <row r="504">
          <cell r="H504" t="str">
            <v>Препариране на кавитет. Подложки и обтурация с амалгама</v>
          </cell>
          <cell r="I504">
            <v>301</v>
          </cell>
          <cell r="J504">
            <v>7</v>
          </cell>
          <cell r="L504">
            <v>3.03</v>
          </cell>
          <cell r="M504">
            <v>78.78</v>
          </cell>
          <cell r="P504" t="str">
            <v/>
          </cell>
          <cell r="Q504" t="str">
            <v/>
          </cell>
        </row>
        <row r="505">
          <cell r="H505" t="str">
            <v>Препариране на кавитет. Подложки и обтурация с химичен композит</v>
          </cell>
          <cell r="I505">
            <v>301</v>
          </cell>
          <cell r="J505">
            <v>2</v>
          </cell>
          <cell r="L505">
            <v>0.87</v>
          </cell>
          <cell r="M505">
            <v>22.62</v>
          </cell>
          <cell r="P505" t="str">
            <v/>
          </cell>
          <cell r="Q505" t="str">
            <v/>
          </cell>
        </row>
        <row r="506">
          <cell r="H506" t="str">
            <v>Екстракция на еднокоренов зъб с анестезия</v>
          </cell>
          <cell r="I506">
            <v>508</v>
          </cell>
          <cell r="J506">
            <v>1</v>
          </cell>
          <cell r="L506">
            <v>0.28000000000000003</v>
          </cell>
          <cell r="M506">
            <v>7.28</v>
          </cell>
          <cell r="P506" t="str">
            <v/>
          </cell>
          <cell r="Q506" t="str">
            <v/>
          </cell>
        </row>
        <row r="507">
          <cell r="H507" t="str">
            <v>Екстракция на многокоренов зъб с анестезия</v>
          </cell>
          <cell r="I507">
            <v>509</v>
          </cell>
          <cell r="J507">
            <v>2</v>
          </cell>
          <cell r="L507">
            <v>0.73</v>
          </cell>
          <cell r="M507">
            <v>18.98</v>
          </cell>
          <cell r="P507" t="str">
            <v/>
          </cell>
          <cell r="Q507" t="str">
            <v/>
          </cell>
        </row>
        <row r="508">
          <cell r="P508" t="str">
            <v/>
          </cell>
          <cell r="Q508" t="str">
            <v/>
          </cell>
        </row>
        <row r="509">
          <cell r="P509" t="str">
            <v/>
          </cell>
          <cell r="Q509" t="str">
            <v/>
          </cell>
        </row>
        <row r="510">
          <cell r="P510" t="str">
            <v/>
          </cell>
          <cell r="Q510" t="str">
            <v/>
          </cell>
        </row>
        <row r="511">
          <cell r="P511" t="str">
            <v/>
          </cell>
          <cell r="Q511" t="str">
            <v/>
          </cell>
        </row>
        <row r="512">
          <cell r="C512">
            <v>2412112054</v>
          </cell>
          <cell r="D512">
            <v>5312107572</v>
          </cell>
          <cell r="E512" t="str">
            <v>ИППСП</v>
          </cell>
          <cell r="F512" t="str">
            <v>24-0268</v>
          </cell>
          <cell r="G512">
            <v>36922</v>
          </cell>
          <cell r="H512" t="str">
            <v>Обстоен преглед за установяване на орален статус</v>
          </cell>
          <cell r="I512">
            <v>101</v>
          </cell>
          <cell r="J512">
            <v>3</v>
          </cell>
          <cell r="L512">
            <v>0.75</v>
          </cell>
          <cell r="M512">
            <v>19.5</v>
          </cell>
          <cell r="N512">
            <v>9.56</v>
          </cell>
          <cell r="O512">
            <v>12.47</v>
          </cell>
          <cell r="P512">
            <v>15</v>
          </cell>
          <cell r="Q512">
            <v>7</v>
          </cell>
          <cell r="R512">
            <v>572</v>
          </cell>
          <cell r="S512">
            <v>12.44</v>
          </cell>
          <cell r="T512">
            <v>9.56</v>
          </cell>
        </row>
        <row r="513">
          <cell r="H513" t="str">
            <v>Препариране на кавитет. Подложки и обтурация с амалгама</v>
          </cell>
          <cell r="I513">
            <v>301</v>
          </cell>
          <cell r="L513">
            <v>0</v>
          </cell>
          <cell r="M513">
            <v>0</v>
          </cell>
          <cell r="P513" t="str">
            <v/>
          </cell>
          <cell r="Q513" t="str">
            <v/>
          </cell>
        </row>
        <row r="514">
          <cell r="H514" t="str">
            <v>Препариране на кавитет. Подложки и обтурация с химичен композит</v>
          </cell>
          <cell r="I514">
            <v>301</v>
          </cell>
          <cell r="J514">
            <v>18</v>
          </cell>
          <cell r="L514">
            <v>7.8</v>
          </cell>
          <cell r="M514">
            <v>202.8</v>
          </cell>
          <cell r="P514" t="str">
            <v/>
          </cell>
          <cell r="Q514" t="str">
            <v/>
          </cell>
        </row>
        <row r="515">
          <cell r="H515" t="str">
            <v>Екстракция на еднокоренов зъб с анестезия</v>
          </cell>
          <cell r="I515">
            <v>508</v>
          </cell>
          <cell r="J515">
            <v>1</v>
          </cell>
          <cell r="L515">
            <v>0.28000000000000003</v>
          </cell>
          <cell r="M515">
            <v>7.28</v>
          </cell>
          <cell r="P515" t="str">
            <v/>
          </cell>
          <cell r="Q515" t="str">
            <v/>
          </cell>
        </row>
        <row r="516">
          <cell r="H516" t="str">
            <v>Екстракция на многокоренов зъб с анестезия</v>
          </cell>
          <cell r="I516">
            <v>509</v>
          </cell>
          <cell r="J516">
            <v>2</v>
          </cell>
          <cell r="L516">
            <v>0.73</v>
          </cell>
          <cell r="M516">
            <v>18.98</v>
          </cell>
          <cell r="P516" t="str">
            <v/>
          </cell>
          <cell r="Q516" t="str">
            <v/>
          </cell>
        </row>
        <row r="517">
          <cell r="P517" t="str">
            <v/>
          </cell>
          <cell r="Q517" t="str">
            <v/>
          </cell>
        </row>
        <row r="518">
          <cell r="P518" t="str">
            <v/>
          </cell>
          <cell r="Q518" t="str">
            <v/>
          </cell>
        </row>
        <row r="519">
          <cell r="P519" t="str">
            <v/>
          </cell>
          <cell r="Q519" t="str">
            <v/>
          </cell>
        </row>
        <row r="520">
          <cell r="P520" t="str">
            <v/>
          </cell>
          <cell r="Q520" t="str">
            <v/>
          </cell>
        </row>
        <row r="521">
          <cell r="C521">
            <v>2412112030</v>
          </cell>
          <cell r="D521">
            <v>7004227551</v>
          </cell>
          <cell r="E521" t="str">
            <v>ИППСП</v>
          </cell>
          <cell r="F521" t="str">
            <v>24-0452</v>
          </cell>
          <cell r="G521">
            <v>36922</v>
          </cell>
          <cell r="H521" t="str">
            <v>Обстоен преглед за установяване на орален статус</v>
          </cell>
          <cell r="I521">
            <v>101</v>
          </cell>
          <cell r="J521">
            <v>6</v>
          </cell>
          <cell r="L521">
            <v>1.5</v>
          </cell>
          <cell r="M521">
            <v>39</v>
          </cell>
          <cell r="N521">
            <v>9.1999999999999993</v>
          </cell>
          <cell r="O521">
            <v>12.85</v>
          </cell>
          <cell r="P521">
            <v>15</v>
          </cell>
          <cell r="Q521">
            <v>7</v>
          </cell>
          <cell r="R521">
            <v>572</v>
          </cell>
          <cell r="S521">
            <v>12.8</v>
          </cell>
          <cell r="T521">
            <v>9.1999999999999993</v>
          </cell>
        </row>
        <row r="522">
          <cell r="H522" t="str">
            <v>Препариране на кавитет. Подложки и обтурация с амалгама</v>
          </cell>
          <cell r="I522">
            <v>301</v>
          </cell>
          <cell r="L522">
            <v>0</v>
          </cell>
          <cell r="M522">
            <v>0</v>
          </cell>
          <cell r="P522" t="str">
            <v/>
          </cell>
          <cell r="Q522" t="str">
            <v/>
          </cell>
        </row>
        <row r="523">
          <cell r="H523" t="str">
            <v>Препариране на кавитет. Подложки и обтурация с химичен композит</v>
          </cell>
          <cell r="I523">
            <v>301</v>
          </cell>
          <cell r="J523">
            <v>11</v>
          </cell>
          <cell r="L523">
            <v>4.7699999999999996</v>
          </cell>
          <cell r="M523">
            <v>124.02</v>
          </cell>
          <cell r="P523" t="str">
            <v/>
          </cell>
          <cell r="Q523" t="str">
            <v/>
          </cell>
        </row>
        <row r="524">
          <cell r="H524" t="str">
            <v>Екстракция на еднокоренов зъб с анестезия</v>
          </cell>
          <cell r="I524">
            <v>508</v>
          </cell>
          <cell r="L524">
            <v>0</v>
          </cell>
          <cell r="M524">
            <v>0</v>
          </cell>
          <cell r="P524" t="str">
            <v/>
          </cell>
          <cell r="Q524" t="str">
            <v/>
          </cell>
        </row>
        <row r="525">
          <cell r="H525" t="str">
            <v>Екстракция на многокоренов зъб с анестезия</v>
          </cell>
          <cell r="I525">
            <v>509</v>
          </cell>
          <cell r="J525">
            <v>8</v>
          </cell>
          <cell r="L525">
            <v>2.93</v>
          </cell>
          <cell r="M525">
            <v>76.180000000000007</v>
          </cell>
          <cell r="P525" t="str">
            <v/>
          </cell>
          <cell r="Q525" t="str">
            <v/>
          </cell>
        </row>
        <row r="526">
          <cell r="P526" t="str">
            <v/>
          </cell>
          <cell r="Q526" t="str">
            <v/>
          </cell>
        </row>
        <row r="527">
          <cell r="P527" t="str">
            <v/>
          </cell>
          <cell r="Q527" t="str">
            <v/>
          </cell>
        </row>
        <row r="528">
          <cell r="P528" t="str">
            <v/>
          </cell>
          <cell r="Q528" t="str">
            <v/>
          </cell>
        </row>
        <row r="529">
          <cell r="P529" t="str">
            <v/>
          </cell>
          <cell r="Q529" t="str">
            <v/>
          </cell>
        </row>
        <row r="530">
          <cell r="C530">
            <v>2412112062</v>
          </cell>
          <cell r="D530">
            <v>6902052537</v>
          </cell>
          <cell r="E530" t="str">
            <v>ИППСП</v>
          </cell>
          <cell r="F530" t="str">
            <v>24-0434</v>
          </cell>
          <cell r="G530">
            <v>36922</v>
          </cell>
          <cell r="H530" t="str">
            <v>Обстоен преглед за установяване на орален статус</v>
          </cell>
          <cell r="I530">
            <v>101</v>
          </cell>
          <cell r="J530">
            <v>4</v>
          </cell>
          <cell r="L530">
            <v>1</v>
          </cell>
          <cell r="M530">
            <v>26</v>
          </cell>
          <cell r="N530">
            <v>3.6</v>
          </cell>
          <cell r="O530">
            <v>18.54</v>
          </cell>
          <cell r="P530">
            <v>15</v>
          </cell>
          <cell r="Q530">
            <v>7</v>
          </cell>
          <cell r="R530">
            <v>572</v>
          </cell>
          <cell r="S530">
            <v>18.399999999999999</v>
          </cell>
          <cell r="T530">
            <v>3.6</v>
          </cell>
        </row>
        <row r="531">
          <cell r="H531" t="str">
            <v>Препариране на кавитет. Подложки и обтурация с амалгама</v>
          </cell>
          <cell r="I531">
            <v>301</v>
          </cell>
          <cell r="L531">
            <v>0</v>
          </cell>
          <cell r="M531">
            <v>0</v>
          </cell>
          <cell r="P531" t="str">
            <v/>
          </cell>
          <cell r="Q531" t="str">
            <v/>
          </cell>
        </row>
        <row r="532">
          <cell r="H532" t="str">
            <v>Препариране на кавитет. Подложки и обтурация с химичен композит</v>
          </cell>
          <cell r="I532">
            <v>301</v>
          </cell>
          <cell r="J532">
            <v>6</v>
          </cell>
          <cell r="L532">
            <v>2.6</v>
          </cell>
          <cell r="M532">
            <v>67.599999999999994</v>
          </cell>
          <cell r="P532" t="str">
            <v/>
          </cell>
          <cell r="Q532" t="str">
            <v/>
          </cell>
        </row>
        <row r="533">
          <cell r="H533" t="str">
            <v>Екстракция на еднокоренов зъб с анестезия</v>
          </cell>
          <cell r="I533">
            <v>508</v>
          </cell>
          <cell r="L533">
            <v>0</v>
          </cell>
          <cell r="M533">
            <v>0</v>
          </cell>
          <cell r="P533" t="str">
            <v/>
          </cell>
          <cell r="Q533" t="str">
            <v/>
          </cell>
        </row>
        <row r="534">
          <cell r="H534" t="str">
            <v>Екстракция на многокоренов зъб с анестезия</v>
          </cell>
          <cell r="I534">
            <v>509</v>
          </cell>
          <cell r="L534">
            <v>0</v>
          </cell>
          <cell r="M534">
            <v>0</v>
          </cell>
          <cell r="P534" t="str">
            <v/>
          </cell>
          <cell r="Q534" t="str">
            <v/>
          </cell>
        </row>
        <row r="535">
          <cell r="P535" t="str">
            <v/>
          </cell>
          <cell r="Q535" t="str">
            <v/>
          </cell>
        </row>
        <row r="536">
          <cell r="P536" t="str">
            <v/>
          </cell>
          <cell r="Q536" t="str">
            <v/>
          </cell>
        </row>
        <row r="537">
          <cell r="P537" t="str">
            <v/>
          </cell>
          <cell r="Q537" t="str">
            <v/>
          </cell>
        </row>
        <row r="538">
          <cell r="P538" t="str">
            <v/>
          </cell>
          <cell r="Q538" t="str">
            <v/>
          </cell>
        </row>
        <row r="539">
          <cell r="C539">
            <v>2412112004</v>
          </cell>
          <cell r="D539">
            <v>5908037672</v>
          </cell>
          <cell r="E539" t="str">
            <v>ИППСП</v>
          </cell>
          <cell r="F539" t="str">
            <v>24-0453</v>
          </cell>
          <cell r="G539">
            <v>36922</v>
          </cell>
          <cell r="H539" t="str">
            <v>Обстоен преглед за установяване на орален статус</v>
          </cell>
          <cell r="I539">
            <v>101</v>
          </cell>
          <cell r="J539">
            <v>11</v>
          </cell>
          <cell r="L539">
            <v>2.75</v>
          </cell>
          <cell r="M539">
            <v>71.5</v>
          </cell>
          <cell r="N539">
            <v>14.7</v>
          </cell>
          <cell r="O539">
            <v>7.59</v>
          </cell>
          <cell r="P539">
            <v>15</v>
          </cell>
          <cell r="Q539">
            <v>7</v>
          </cell>
          <cell r="R539">
            <v>572</v>
          </cell>
          <cell r="S539">
            <v>7.3</v>
          </cell>
          <cell r="T539">
            <v>14.7</v>
          </cell>
        </row>
        <row r="540">
          <cell r="H540" t="str">
            <v>Препариране на кавитет. Подложки и обтурация с амалгама</v>
          </cell>
          <cell r="I540">
            <v>301</v>
          </cell>
          <cell r="J540">
            <v>3</v>
          </cell>
          <cell r="L540">
            <v>1.3</v>
          </cell>
          <cell r="M540">
            <v>33.799999999999997</v>
          </cell>
          <cell r="P540" t="str">
            <v/>
          </cell>
          <cell r="Q540" t="str">
            <v/>
          </cell>
        </row>
        <row r="541">
          <cell r="H541" t="str">
            <v>Препариране на кавитет. Подложки и обтурация с химичен композит</v>
          </cell>
          <cell r="I541">
            <v>301</v>
          </cell>
          <cell r="J541">
            <v>15</v>
          </cell>
          <cell r="L541">
            <v>6.5</v>
          </cell>
          <cell r="M541">
            <v>169</v>
          </cell>
          <cell r="P541" t="str">
            <v/>
          </cell>
          <cell r="Q541" t="str">
            <v/>
          </cell>
        </row>
        <row r="542">
          <cell r="H542" t="str">
            <v>Екстракция на еднокоренов зъб с анестезия</v>
          </cell>
          <cell r="I542">
            <v>508</v>
          </cell>
          <cell r="J542">
            <v>3</v>
          </cell>
          <cell r="L542">
            <v>0.85</v>
          </cell>
          <cell r="M542">
            <v>22.1</v>
          </cell>
          <cell r="P542" t="str">
            <v/>
          </cell>
          <cell r="Q542" t="str">
            <v/>
          </cell>
        </row>
        <row r="543">
          <cell r="H543" t="str">
            <v>Екстракция на многокоренов зъб с анестезия</v>
          </cell>
          <cell r="I543">
            <v>509</v>
          </cell>
          <cell r="J543">
            <v>9</v>
          </cell>
          <cell r="L543">
            <v>3.3</v>
          </cell>
          <cell r="M543">
            <v>85.8</v>
          </cell>
          <cell r="P543" t="str">
            <v/>
          </cell>
          <cell r="Q543" t="str">
            <v/>
          </cell>
        </row>
        <row r="544">
          <cell r="P544" t="str">
            <v/>
          </cell>
          <cell r="Q544" t="str">
            <v/>
          </cell>
        </row>
        <row r="545">
          <cell r="P545" t="str">
            <v/>
          </cell>
          <cell r="Q545" t="str">
            <v/>
          </cell>
        </row>
        <row r="546">
          <cell r="P546" t="str">
            <v/>
          </cell>
          <cell r="Q546" t="str">
            <v/>
          </cell>
        </row>
        <row r="547">
          <cell r="P547" t="str">
            <v/>
          </cell>
          <cell r="Q547" t="str">
            <v/>
          </cell>
        </row>
        <row r="548">
          <cell r="C548">
            <v>2412112065</v>
          </cell>
          <cell r="D548">
            <v>4105218758</v>
          </cell>
          <cell r="E548" t="str">
            <v>ИППСП</v>
          </cell>
          <cell r="F548" t="str">
            <v>24-0253</v>
          </cell>
          <cell r="G548">
            <v>36922</v>
          </cell>
          <cell r="H548" t="str">
            <v>Обстоен преглед за установяване на орален статус</v>
          </cell>
          <cell r="I548">
            <v>101</v>
          </cell>
          <cell r="J548">
            <v>6</v>
          </cell>
          <cell r="L548">
            <v>1.5</v>
          </cell>
          <cell r="M548">
            <v>39</v>
          </cell>
          <cell r="N548">
            <v>6.01</v>
          </cell>
          <cell r="O548">
            <v>16.05</v>
          </cell>
          <cell r="P548">
            <v>18</v>
          </cell>
          <cell r="Q548">
            <v>4</v>
          </cell>
          <cell r="R548">
            <v>572</v>
          </cell>
          <cell r="S548">
            <v>15.99</v>
          </cell>
          <cell r="T548">
            <v>6.01</v>
          </cell>
        </row>
        <row r="549">
          <cell r="H549" t="str">
            <v>Препариране на кавитет. Подложки и обтурация с амалгама</v>
          </cell>
          <cell r="I549">
            <v>301</v>
          </cell>
          <cell r="L549">
            <v>0</v>
          </cell>
          <cell r="M549">
            <v>0</v>
          </cell>
          <cell r="P549" t="str">
            <v/>
          </cell>
          <cell r="Q549" t="str">
            <v/>
          </cell>
        </row>
        <row r="550">
          <cell r="H550" t="str">
            <v>Препариране на кавитет. Подложки и обтурация с химичен композит</v>
          </cell>
          <cell r="I550">
            <v>301</v>
          </cell>
          <cell r="J550">
            <v>3</v>
          </cell>
          <cell r="L550">
            <v>1.3</v>
          </cell>
          <cell r="M550">
            <v>33.799999999999997</v>
          </cell>
          <cell r="P550" t="str">
            <v/>
          </cell>
          <cell r="Q550" t="str">
            <v/>
          </cell>
        </row>
        <row r="551">
          <cell r="H551" t="str">
            <v>Екстракция на еднокоренов зъб с анестезия</v>
          </cell>
          <cell r="I551">
            <v>508</v>
          </cell>
          <cell r="J551">
            <v>1</v>
          </cell>
          <cell r="L551">
            <v>0.28000000000000003</v>
          </cell>
          <cell r="M551">
            <v>7.28</v>
          </cell>
          <cell r="P551" t="str">
            <v/>
          </cell>
          <cell r="Q551" t="str">
            <v/>
          </cell>
        </row>
        <row r="552">
          <cell r="H552" t="str">
            <v>Екстракция на многокоренов зъб с анестезия</v>
          </cell>
          <cell r="I552">
            <v>509</v>
          </cell>
          <cell r="J552">
            <v>8</v>
          </cell>
          <cell r="L552">
            <v>2.93</v>
          </cell>
          <cell r="M552">
            <v>76.180000000000007</v>
          </cell>
          <cell r="P552" t="str">
            <v/>
          </cell>
          <cell r="Q552" t="str">
            <v/>
          </cell>
        </row>
        <row r="553">
          <cell r="P553" t="str">
            <v/>
          </cell>
          <cell r="Q553" t="str">
            <v/>
          </cell>
        </row>
        <row r="554">
          <cell r="P554" t="str">
            <v/>
          </cell>
          <cell r="Q554" t="str">
            <v/>
          </cell>
        </row>
        <row r="555">
          <cell r="P555" t="str">
            <v/>
          </cell>
          <cell r="Q555" t="str">
            <v/>
          </cell>
        </row>
        <row r="556">
          <cell r="P556" t="str">
            <v/>
          </cell>
          <cell r="Q556" t="str">
            <v/>
          </cell>
        </row>
        <row r="557">
          <cell r="C557">
            <v>2412112005</v>
          </cell>
          <cell r="D557">
            <v>5901304099</v>
          </cell>
          <cell r="E557" t="str">
            <v>ИППСП</v>
          </cell>
          <cell r="F557" t="str">
            <v>24-0454</v>
          </cell>
          <cell r="G557">
            <v>36922</v>
          </cell>
          <cell r="H557" t="str">
            <v>Обстоен преглед за установяване на орален статус</v>
          </cell>
          <cell r="I557">
            <v>101</v>
          </cell>
          <cell r="J557">
            <v>13</v>
          </cell>
          <cell r="L557">
            <v>3.25</v>
          </cell>
          <cell r="M557">
            <v>84.5</v>
          </cell>
          <cell r="N557">
            <v>12.12</v>
          </cell>
          <cell r="O557">
            <v>8.0399999999999991</v>
          </cell>
          <cell r="P557">
            <v>13</v>
          </cell>
          <cell r="Q557">
            <v>7</v>
          </cell>
          <cell r="R557">
            <v>520</v>
          </cell>
          <cell r="S557">
            <v>7.88</v>
          </cell>
          <cell r="T557">
            <v>12.12</v>
          </cell>
        </row>
        <row r="558">
          <cell r="H558" t="str">
            <v>Препариране на кавитет. Подложки и обтурация с амалгама</v>
          </cell>
          <cell r="I558">
            <v>301</v>
          </cell>
          <cell r="J558">
            <v>3</v>
          </cell>
          <cell r="L558">
            <v>1.3</v>
          </cell>
          <cell r="M558">
            <v>33.799999999999997</v>
          </cell>
          <cell r="P558" t="str">
            <v/>
          </cell>
          <cell r="Q558" t="str">
            <v/>
          </cell>
        </row>
        <row r="559">
          <cell r="H559" t="str">
            <v>Препариране на кавитет. Подложки и обтурация с химичен композит</v>
          </cell>
          <cell r="I559">
            <v>301</v>
          </cell>
          <cell r="J559">
            <v>14</v>
          </cell>
          <cell r="L559">
            <v>6.07</v>
          </cell>
          <cell r="M559">
            <v>157.82</v>
          </cell>
          <cell r="P559" t="str">
            <v/>
          </cell>
          <cell r="Q559" t="str">
            <v/>
          </cell>
        </row>
        <row r="560">
          <cell r="H560" t="str">
            <v>Екстракция на еднокоренов зъб с анестезия</v>
          </cell>
          <cell r="I560">
            <v>508</v>
          </cell>
          <cell r="J560">
            <v>4</v>
          </cell>
          <cell r="L560">
            <v>1.1299999999999999</v>
          </cell>
          <cell r="M560">
            <v>29.38</v>
          </cell>
          <cell r="P560" t="str">
            <v/>
          </cell>
          <cell r="Q560" t="str">
            <v/>
          </cell>
        </row>
        <row r="561">
          <cell r="H561" t="str">
            <v>Екстракция на многокоренов зъб с анестезия</v>
          </cell>
          <cell r="I561">
            <v>509</v>
          </cell>
          <cell r="J561">
            <v>1</v>
          </cell>
          <cell r="L561">
            <v>0.37</v>
          </cell>
          <cell r="M561">
            <v>9.6199999999999992</v>
          </cell>
          <cell r="P561" t="str">
            <v/>
          </cell>
          <cell r="Q561" t="str">
            <v/>
          </cell>
        </row>
        <row r="562">
          <cell r="P562" t="str">
            <v/>
          </cell>
          <cell r="Q562" t="str">
            <v/>
          </cell>
        </row>
        <row r="563">
          <cell r="P563" t="str">
            <v/>
          </cell>
          <cell r="Q563" t="str">
            <v/>
          </cell>
        </row>
        <row r="564">
          <cell r="P564" t="str">
            <v/>
          </cell>
          <cell r="Q564" t="str">
            <v/>
          </cell>
        </row>
        <row r="565">
          <cell r="P565" t="str">
            <v/>
          </cell>
          <cell r="Q565" t="str">
            <v/>
          </cell>
        </row>
        <row r="566">
          <cell r="C566">
            <v>2412112006</v>
          </cell>
          <cell r="D566">
            <v>6606138854</v>
          </cell>
          <cell r="E566" t="str">
            <v>ИППСП</v>
          </cell>
          <cell r="F566" t="str">
            <v>24-0455</v>
          </cell>
          <cell r="G566">
            <v>36922</v>
          </cell>
          <cell r="H566" t="str">
            <v>Обстоен преглед за установяване на орален статус</v>
          </cell>
          <cell r="I566">
            <v>101</v>
          </cell>
          <cell r="J566">
            <v>8</v>
          </cell>
          <cell r="L566">
            <v>2</v>
          </cell>
          <cell r="M566">
            <v>52</v>
          </cell>
          <cell r="N566">
            <v>14.88</v>
          </cell>
          <cell r="O566">
            <v>7.17</v>
          </cell>
          <cell r="P566">
            <v>15</v>
          </cell>
          <cell r="Q566">
            <v>7</v>
          </cell>
          <cell r="R566">
            <v>572</v>
          </cell>
          <cell r="S566">
            <v>7.12</v>
          </cell>
          <cell r="T566">
            <v>14.88</v>
          </cell>
        </row>
        <row r="567">
          <cell r="H567" t="str">
            <v>Препариране на кавитет. Подложки и обтурация с амалгама</v>
          </cell>
          <cell r="I567">
            <v>301</v>
          </cell>
          <cell r="J567">
            <v>7</v>
          </cell>
          <cell r="L567">
            <v>3.03</v>
          </cell>
          <cell r="M567">
            <v>78.78</v>
          </cell>
          <cell r="P567" t="str">
            <v/>
          </cell>
          <cell r="Q567" t="str">
            <v/>
          </cell>
        </row>
        <row r="568">
          <cell r="H568" t="str">
            <v>Препариране на кавитет. Подложки и обтурация с химичен композит</v>
          </cell>
          <cell r="I568">
            <v>301</v>
          </cell>
          <cell r="J568">
            <v>17</v>
          </cell>
          <cell r="L568">
            <v>7.37</v>
          </cell>
          <cell r="M568">
            <v>191.62</v>
          </cell>
          <cell r="P568" t="str">
            <v/>
          </cell>
          <cell r="Q568" t="str">
            <v/>
          </cell>
        </row>
        <row r="569">
          <cell r="H569" t="str">
            <v>Екстракция на еднокоренов зъб с анестезия</v>
          </cell>
          <cell r="I569">
            <v>508</v>
          </cell>
          <cell r="J569">
            <v>1</v>
          </cell>
          <cell r="L569">
            <v>0.28000000000000003</v>
          </cell>
          <cell r="M569">
            <v>7.28</v>
          </cell>
          <cell r="P569" t="str">
            <v/>
          </cell>
          <cell r="Q569" t="str">
            <v/>
          </cell>
        </row>
        <row r="570">
          <cell r="H570" t="str">
            <v>Екстракция на многокоренов зъб с анестезия</v>
          </cell>
          <cell r="I570">
            <v>509</v>
          </cell>
          <cell r="J570">
            <v>6</v>
          </cell>
          <cell r="L570">
            <v>2.2000000000000002</v>
          </cell>
          <cell r="M570">
            <v>57.2</v>
          </cell>
          <cell r="P570" t="str">
            <v/>
          </cell>
          <cell r="Q570" t="str">
            <v/>
          </cell>
        </row>
        <row r="571">
          <cell r="P571" t="str">
            <v/>
          </cell>
          <cell r="Q571" t="str">
            <v/>
          </cell>
        </row>
        <row r="572">
          <cell r="P572" t="str">
            <v/>
          </cell>
          <cell r="Q572" t="str">
            <v/>
          </cell>
        </row>
        <row r="573">
          <cell r="P573" t="str">
            <v/>
          </cell>
          <cell r="Q573" t="str">
            <v/>
          </cell>
        </row>
        <row r="574">
          <cell r="P574" t="str">
            <v/>
          </cell>
          <cell r="Q574" t="str">
            <v/>
          </cell>
        </row>
        <row r="575">
          <cell r="C575">
            <v>2412112055</v>
          </cell>
          <cell r="D575">
            <v>6203047606</v>
          </cell>
          <cell r="E575" t="str">
            <v>ИППСП</v>
          </cell>
          <cell r="F575" t="str">
            <v>24-0030</v>
          </cell>
          <cell r="G575">
            <v>36916</v>
          </cell>
          <cell r="H575" t="str">
            <v>Обстоен преглед за установяване на орален статус</v>
          </cell>
          <cell r="I575">
            <v>101</v>
          </cell>
          <cell r="J575">
            <v>9</v>
          </cell>
          <cell r="L575">
            <v>2.25</v>
          </cell>
          <cell r="M575">
            <v>58.5</v>
          </cell>
          <cell r="N575">
            <v>13.18</v>
          </cell>
          <cell r="O575">
            <v>6.07</v>
          </cell>
          <cell r="P575">
            <v>15</v>
          </cell>
          <cell r="Q575">
            <v>4</v>
          </cell>
          <cell r="R575">
            <v>494</v>
          </cell>
          <cell r="S575">
            <v>5.82</v>
          </cell>
          <cell r="T575">
            <v>13.18</v>
          </cell>
        </row>
        <row r="576">
          <cell r="H576" t="str">
            <v>Препариране на кавитет. Подложки и обтурация с амалгама</v>
          </cell>
          <cell r="I576">
            <v>301</v>
          </cell>
          <cell r="J576">
            <v>1</v>
          </cell>
          <cell r="L576">
            <v>0.43</v>
          </cell>
          <cell r="M576">
            <v>11.18</v>
          </cell>
          <cell r="P576" t="str">
            <v/>
          </cell>
          <cell r="Q576" t="str">
            <v/>
          </cell>
        </row>
        <row r="577">
          <cell r="H577" t="str">
            <v>Препариране на кавитет. Подложки и обтурация с химичен композит</v>
          </cell>
          <cell r="I577">
            <v>301</v>
          </cell>
          <cell r="J577">
            <v>20</v>
          </cell>
          <cell r="L577">
            <v>8.67</v>
          </cell>
          <cell r="M577">
            <v>225.42</v>
          </cell>
          <cell r="P577" t="str">
            <v/>
          </cell>
          <cell r="Q577" t="str">
            <v/>
          </cell>
        </row>
        <row r="578">
          <cell r="H578" t="str">
            <v>Екстракция на еднокоренов зъб с анестезия</v>
          </cell>
          <cell r="I578">
            <v>508</v>
          </cell>
          <cell r="L578">
            <v>0</v>
          </cell>
          <cell r="M578">
            <v>0</v>
          </cell>
          <cell r="P578" t="str">
            <v/>
          </cell>
          <cell r="Q578" t="str">
            <v/>
          </cell>
        </row>
        <row r="579">
          <cell r="H579" t="str">
            <v>Екстракция на многокоренов зъб с анестезия</v>
          </cell>
          <cell r="I579">
            <v>509</v>
          </cell>
          <cell r="J579">
            <v>5</v>
          </cell>
          <cell r="L579">
            <v>1.83</v>
          </cell>
          <cell r="M579">
            <v>47.58</v>
          </cell>
          <cell r="P579" t="str">
            <v/>
          </cell>
          <cell r="Q579" t="str">
            <v/>
          </cell>
        </row>
        <row r="580">
          <cell r="P580" t="str">
            <v/>
          </cell>
          <cell r="Q580" t="str">
            <v/>
          </cell>
        </row>
        <row r="581">
          <cell r="P581" t="str">
            <v/>
          </cell>
          <cell r="Q581" t="str">
            <v/>
          </cell>
        </row>
        <row r="582">
          <cell r="P582" t="str">
            <v/>
          </cell>
          <cell r="Q582" t="str">
            <v/>
          </cell>
        </row>
        <row r="583">
          <cell r="P583" t="str">
            <v/>
          </cell>
          <cell r="Q583" t="str">
            <v/>
          </cell>
        </row>
        <row r="584">
          <cell r="C584">
            <v>2412112066</v>
          </cell>
          <cell r="D584">
            <v>6707239138</v>
          </cell>
          <cell r="E584" t="str">
            <v>ИППСП</v>
          </cell>
          <cell r="F584" t="str">
            <v>24-0509</v>
          </cell>
          <cell r="G584">
            <v>36923</v>
          </cell>
          <cell r="H584" t="str">
            <v>Обстоен преглед за установяване на орален статус</v>
          </cell>
          <cell r="I584">
            <v>101</v>
          </cell>
          <cell r="J584">
            <v>2</v>
          </cell>
          <cell r="L584">
            <v>0.5</v>
          </cell>
          <cell r="M584">
            <v>13</v>
          </cell>
          <cell r="N584">
            <v>1.36</v>
          </cell>
          <cell r="O584">
            <v>19.22</v>
          </cell>
          <cell r="P584">
            <v>15</v>
          </cell>
          <cell r="Q584">
            <v>6</v>
          </cell>
          <cell r="R584">
            <v>535.08000000000004</v>
          </cell>
          <cell r="S584">
            <v>19.22</v>
          </cell>
          <cell r="T584">
            <v>1.36</v>
          </cell>
        </row>
        <row r="585">
          <cell r="H585" t="str">
            <v>Препариране на кавитет. Подложки и обтурация с амалгама</v>
          </cell>
          <cell r="I585">
            <v>301</v>
          </cell>
          <cell r="J585">
            <v>1</v>
          </cell>
          <cell r="L585">
            <v>0.43</v>
          </cell>
          <cell r="M585">
            <v>11.18</v>
          </cell>
          <cell r="P585" t="str">
            <v/>
          </cell>
          <cell r="Q585" t="str">
            <v/>
          </cell>
        </row>
        <row r="586">
          <cell r="H586" t="str">
            <v>Препариране на кавитет. Подложки и обтурация с химичен композит</v>
          </cell>
          <cell r="I586">
            <v>301</v>
          </cell>
          <cell r="J586">
            <v>1</v>
          </cell>
          <cell r="L586">
            <v>0.43</v>
          </cell>
          <cell r="M586">
            <v>11.18</v>
          </cell>
          <cell r="P586" t="str">
            <v/>
          </cell>
          <cell r="Q586" t="str">
            <v/>
          </cell>
        </row>
        <row r="587">
          <cell r="H587" t="str">
            <v>Екстракция на еднокоренов зъб с анестезия</v>
          </cell>
          <cell r="I587">
            <v>508</v>
          </cell>
          <cell r="L587">
            <v>0</v>
          </cell>
          <cell r="M587">
            <v>0</v>
          </cell>
          <cell r="P587" t="str">
            <v/>
          </cell>
          <cell r="Q587" t="str">
            <v/>
          </cell>
        </row>
        <row r="588">
          <cell r="H588" t="str">
            <v>Екстракция на многокоренов зъб с анестезия</v>
          </cell>
          <cell r="I588">
            <v>509</v>
          </cell>
          <cell r="L588">
            <v>0</v>
          </cell>
          <cell r="M588">
            <v>0</v>
          </cell>
          <cell r="P588" t="str">
            <v/>
          </cell>
          <cell r="Q588" t="str">
            <v/>
          </cell>
        </row>
        <row r="589">
          <cell r="P589" t="str">
            <v/>
          </cell>
          <cell r="Q589" t="str">
            <v/>
          </cell>
        </row>
        <row r="590">
          <cell r="P590" t="str">
            <v/>
          </cell>
          <cell r="Q590" t="str">
            <v/>
          </cell>
        </row>
        <row r="591">
          <cell r="P591" t="str">
            <v/>
          </cell>
          <cell r="Q591" t="str">
            <v/>
          </cell>
        </row>
        <row r="592">
          <cell r="P592" t="str">
            <v/>
          </cell>
          <cell r="Q592" t="str">
            <v/>
          </cell>
        </row>
        <row r="593">
          <cell r="C593">
            <v>2412112039</v>
          </cell>
          <cell r="D593">
            <v>6109227659</v>
          </cell>
          <cell r="E593" t="str">
            <v>ИППСП</v>
          </cell>
          <cell r="F593" t="str">
            <v>24-0448</v>
          </cell>
          <cell r="G593">
            <v>36923</v>
          </cell>
          <cell r="H593" t="str">
            <v>Обстоен преглед за установяване на орален статус</v>
          </cell>
          <cell r="I593">
            <v>101</v>
          </cell>
          <cell r="J593">
            <v>17</v>
          </cell>
          <cell r="L593">
            <v>4.25</v>
          </cell>
          <cell r="M593">
            <v>110.5</v>
          </cell>
          <cell r="N593">
            <v>16.46</v>
          </cell>
          <cell r="O593">
            <v>5.88</v>
          </cell>
          <cell r="P593">
            <v>20</v>
          </cell>
          <cell r="Q593">
            <v>2</v>
          </cell>
          <cell r="R593">
            <v>572</v>
          </cell>
          <cell r="S593">
            <v>5.54</v>
          </cell>
          <cell r="T593">
            <v>16.46</v>
          </cell>
        </row>
        <row r="594">
          <cell r="H594" t="str">
            <v>Препариране на кавитет. Подложки и обтурация с амалгама</v>
          </cell>
          <cell r="I594">
            <v>301</v>
          </cell>
          <cell r="L594">
            <v>0</v>
          </cell>
          <cell r="M594">
            <v>0</v>
          </cell>
          <cell r="P594" t="str">
            <v/>
          </cell>
          <cell r="Q594" t="str">
            <v/>
          </cell>
        </row>
        <row r="595">
          <cell r="H595" t="str">
            <v>Препариране на кавитет. Подложки и обтурация с химичен композит</v>
          </cell>
          <cell r="I595">
            <v>301</v>
          </cell>
          <cell r="J595">
            <v>25</v>
          </cell>
          <cell r="L595">
            <v>10.83</v>
          </cell>
          <cell r="M595">
            <v>281.58</v>
          </cell>
          <cell r="P595" t="str">
            <v/>
          </cell>
          <cell r="Q595" t="str">
            <v/>
          </cell>
        </row>
        <row r="596">
          <cell r="H596" t="str">
            <v>Екстракция на еднокоренов зъб с анестезия</v>
          </cell>
          <cell r="I596">
            <v>508</v>
          </cell>
          <cell r="J596">
            <v>1</v>
          </cell>
          <cell r="L596">
            <v>0.28000000000000003</v>
          </cell>
          <cell r="M596">
            <v>7.28</v>
          </cell>
          <cell r="P596" t="str">
            <v/>
          </cell>
          <cell r="Q596" t="str">
            <v/>
          </cell>
        </row>
        <row r="597">
          <cell r="H597" t="str">
            <v>Екстракция на многокоренов зъб с анестезия</v>
          </cell>
          <cell r="I597">
            <v>509</v>
          </cell>
          <cell r="J597">
            <v>3</v>
          </cell>
          <cell r="L597">
            <v>1.1000000000000001</v>
          </cell>
          <cell r="M597">
            <v>28.6</v>
          </cell>
          <cell r="P597" t="str">
            <v/>
          </cell>
          <cell r="Q597" t="str">
            <v/>
          </cell>
        </row>
        <row r="598">
          <cell r="P598" t="str">
            <v/>
          </cell>
          <cell r="Q598" t="str">
            <v/>
          </cell>
        </row>
        <row r="599">
          <cell r="P599" t="str">
            <v/>
          </cell>
          <cell r="Q599" t="str">
            <v/>
          </cell>
        </row>
        <row r="600">
          <cell r="P600" t="str">
            <v/>
          </cell>
          <cell r="Q600" t="str">
            <v/>
          </cell>
        </row>
        <row r="601">
          <cell r="P601" t="str">
            <v/>
          </cell>
          <cell r="Q601" t="str">
            <v/>
          </cell>
        </row>
        <row r="602">
          <cell r="C602">
            <v>2412112015</v>
          </cell>
          <cell r="D602">
            <v>7505057627</v>
          </cell>
          <cell r="E602" t="str">
            <v>ИППСП</v>
          </cell>
          <cell r="F602" t="str">
            <v>24-0568</v>
          </cell>
          <cell r="G602">
            <v>36923</v>
          </cell>
          <cell r="H602" t="str">
            <v>Обстоен преглед за установяване на орален статус</v>
          </cell>
          <cell r="I602">
            <v>101</v>
          </cell>
          <cell r="J602">
            <v>25</v>
          </cell>
          <cell r="L602">
            <v>6.25</v>
          </cell>
          <cell r="M602">
            <v>162.5</v>
          </cell>
          <cell r="N602">
            <v>17.170000000000002</v>
          </cell>
          <cell r="O602">
            <v>7.88</v>
          </cell>
          <cell r="P602">
            <v>20</v>
          </cell>
          <cell r="Q602">
            <v>5</v>
          </cell>
          <cell r="R602">
            <v>650</v>
          </cell>
          <cell r="S602">
            <v>7.83</v>
          </cell>
          <cell r="T602">
            <v>17.170000000000002</v>
          </cell>
        </row>
        <row r="603">
          <cell r="H603" t="str">
            <v>Препариране на кавитет. Подложки и обтурация с амалгама</v>
          </cell>
          <cell r="I603">
            <v>301</v>
          </cell>
          <cell r="J603">
            <v>7</v>
          </cell>
          <cell r="L603">
            <v>3.03</v>
          </cell>
          <cell r="M603">
            <v>78.78</v>
          </cell>
          <cell r="P603" t="str">
            <v/>
          </cell>
          <cell r="Q603" t="str">
            <v/>
          </cell>
        </row>
        <row r="604">
          <cell r="H604" t="str">
            <v>Препариране на кавитет. Подложки и обтурация с химичен композит</v>
          </cell>
          <cell r="I604">
            <v>301</v>
          </cell>
          <cell r="J604">
            <v>9</v>
          </cell>
          <cell r="L604">
            <v>3.9</v>
          </cell>
          <cell r="M604">
            <v>101.4</v>
          </cell>
          <cell r="P604" t="str">
            <v/>
          </cell>
          <cell r="Q604" t="str">
            <v/>
          </cell>
        </row>
        <row r="605">
          <cell r="H605" t="str">
            <v>Екстракция на еднокоренов зъб с анестезия</v>
          </cell>
          <cell r="I605">
            <v>508</v>
          </cell>
          <cell r="J605">
            <v>5</v>
          </cell>
          <cell r="L605">
            <v>1.42</v>
          </cell>
          <cell r="M605">
            <v>36.92</v>
          </cell>
          <cell r="P605" t="str">
            <v/>
          </cell>
          <cell r="Q605" t="str">
            <v/>
          </cell>
        </row>
        <row r="606">
          <cell r="H606" t="str">
            <v>Екстракция на многокоренов зъб с анестезия</v>
          </cell>
          <cell r="I606">
            <v>509</v>
          </cell>
          <cell r="J606">
            <v>7</v>
          </cell>
          <cell r="L606">
            <v>2.57</v>
          </cell>
          <cell r="M606">
            <v>66.819999999999993</v>
          </cell>
          <cell r="P606" t="str">
            <v/>
          </cell>
          <cell r="Q606" t="str">
            <v/>
          </cell>
        </row>
        <row r="607">
          <cell r="P607" t="str">
            <v/>
          </cell>
          <cell r="Q607" t="str">
            <v/>
          </cell>
        </row>
        <row r="608">
          <cell r="P608" t="str">
            <v/>
          </cell>
          <cell r="Q608" t="str">
            <v/>
          </cell>
        </row>
        <row r="609">
          <cell r="P609" t="str">
            <v/>
          </cell>
          <cell r="Q609" t="str">
            <v/>
          </cell>
        </row>
        <row r="610">
          <cell r="P610" t="str">
            <v/>
          </cell>
          <cell r="Q610" t="str">
            <v/>
          </cell>
        </row>
        <row r="611">
          <cell r="C611">
            <v>2412112067</v>
          </cell>
          <cell r="D611">
            <v>6610217640</v>
          </cell>
          <cell r="E611" t="str">
            <v>ИППСП</v>
          </cell>
          <cell r="F611" t="str">
            <v>24-0510</v>
          </cell>
          <cell r="G611">
            <v>36923</v>
          </cell>
          <cell r="H611" t="str">
            <v>Обстоен преглед за установяване на орален статус</v>
          </cell>
          <cell r="I611">
            <v>101</v>
          </cell>
          <cell r="J611">
            <v>19</v>
          </cell>
          <cell r="L611">
            <v>4.75</v>
          </cell>
          <cell r="M611">
            <v>123.5</v>
          </cell>
          <cell r="N611">
            <v>15.04</v>
          </cell>
          <cell r="O611">
            <v>6.64</v>
          </cell>
          <cell r="P611">
            <v>15</v>
          </cell>
          <cell r="Q611">
            <v>6</v>
          </cell>
          <cell r="R611">
            <v>546</v>
          </cell>
          <cell r="S611">
            <v>6</v>
          </cell>
          <cell r="T611">
            <v>15</v>
          </cell>
        </row>
        <row r="612">
          <cell r="H612" t="str">
            <v>Препариране на кавитет. Подложки и обтурация с амалгама</v>
          </cell>
          <cell r="I612">
            <v>301</v>
          </cell>
          <cell r="J612">
            <v>1</v>
          </cell>
          <cell r="L612">
            <v>0.43</v>
          </cell>
          <cell r="M612">
            <v>11.18</v>
          </cell>
          <cell r="P612" t="str">
            <v/>
          </cell>
          <cell r="Q612" t="str">
            <v/>
          </cell>
        </row>
        <row r="613">
          <cell r="H613" t="str">
            <v>Препариране на кавитет. Подложки и обтурация с химичен композит</v>
          </cell>
          <cell r="I613">
            <v>301</v>
          </cell>
          <cell r="J613">
            <v>16</v>
          </cell>
          <cell r="L613">
            <v>6.93</v>
          </cell>
          <cell r="M613">
            <v>180.18</v>
          </cell>
          <cell r="P613" t="str">
            <v/>
          </cell>
          <cell r="Q613" t="str">
            <v/>
          </cell>
        </row>
        <row r="614">
          <cell r="H614" t="str">
            <v>Екстракция на еднокоренов зъб с анестезия</v>
          </cell>
          <cell r="I614">
            <v>508</v>
          </cell>
          <cell r="L614">
            <v>0</v>
          </cell>
          <cell r="M614">
            <v>0</v>
          </cell>
          <cell r="P614" t="str">
            <v/>
          </cell>
          <cell r="Q614" t="str">
            <v/>
          </cell>
        </row>
        <row r="615">
          <cell r="H615" t="str">
            <v>Екстракция на многокоренов зъб с анестезия</v>
          </cell>
          <cell r="I615">
            <v>509</v>
          </cell>
          <cell r="J615">
            <v>8</v>
          </cell>
          <cell r="L615">
            <v>2.93</v>
          </cell>
          <cell r="M615">
            <v>76.180000000000007</v>
          </cell>
          <cell r="P615" t="str">
            <v/>
          </cell>
          <cell r="Q615" t="str">
            <v/>
          </cell>
        </row>
        <row r="616">
          <cell r="P616" t="str">
            <v/>
          </cell>
          <cell r="Q616" t="str">
            <v/>
          </cell>
        </row>
        <row r="617">
          <cell r="P617" t="str">
            <v/>
          </cell>
          <cell r="Q617" t="str">
            <v/>
          </cell>
        </row>
        <row r="618">
          <cell r="P618" t="str">
            <v/>
          </cell>
          <cell r="Q618" t="str">
            <v/>
          </cell>
        </row>
        <row r="619">
          <cell r="P619" t="str">
            <v/>
          </cell>
          <cell r="Q619" t="str">
            <v/>
          </cell>
        </row>
        <row r="620">
          <cell r="C620">
            <v>2412112060</v>
          </cell>
          <cell r="D620">
            <v>3609147582</v>
          </cell>
          <cell r="E620" t="str">
            <v>ИППСП</v>
          </cell>
          <cell r="F620" t="str">
            <v>24-0161</v>
          </cell>
          <cell r="G620">
            <v>36923</v>
          </cell>
          <cell r="H620" t="str">
            <v>Обстоен преглед за установяване на орален статус</v>
          </cell>
          <cell r="I620">
            <v>101</v>
          </cell>
          <cell r="J620">
            <v>7</v>
          </cell>
          <cell r="L620">
            <v>1.75</v>
          </cell>
          <cell r="M620">
            <v>45.5</v>
          </cell>
          <cell r="N620">
            <v>7.08</v>
          </cell>
          <cell r="O620">
            <v>3.31</v>
          </cell>
          <cell r="P620">
            <v>7</v>
          </cell>
          <cell r="Q620">
            <v>3</v>
          </cell>
          <cell r="R620">
            <v>260</v>
          </cell>
          <cell r="S620">
            <v>3</v>
          </cell>
          <cell r="T620">
            <v>7</v>
          </cell>
        </row>
        <row r="621">
          <cell r="H621" t="str">
            <v>Препариране на кавитет. Подложки и обтурация с амалгама</v>
          </cell>
          <cell r="I621">
            <v>301</v>
          </cell>
          <cell r="J621">
            <v>6</v>
          </cell>
          <cell r="L621">
            <v>2.6</v>
          </cell>
          <cell r="M621">
            <v>67.599999999999994</v>
          </cell>
          <cell r="P621" t="str">
            <v/>
          </cell>
          <cell r="Q621" t="str">
            <v/>
          </cell>
        </row>
        <row r="622">
          <cell r="H622" t="str">
            <v>Препариране на кавитет. Подложки и обтурация с химичен композит</v>
          </cell>
          <cell r="I622">
            <v>301</v>
          </cell>
          <cell r="J622">
            <v>2</v>
          </cell>
          <cell r="L622">
            <v>0.87</v>
          </cell>
          <cell r="M622">
            <v>22.62</v>
          </cell>
          <cell r="P622" t="str">
            <v/>
          </cell>
          <cell r="Q622" t="str">
            <v/>
          </cell>
        </row>
        <row r="623">
          <cell r="H623" t="str">
            <v>Екстракция на еднокоренов зъб с анестезия</v>
          </cell>
          <cell r="I623">
            <v>508</v>
          </cell>
          <cell r="J623">
            <v>4</v>
          </cell>
          <cell r="L623">
            <v>1.1299999999999999</v>
          </cell>
          <cell r="M623">
            <v>29.38</v>
          </cell>
          <cell r="P623" t="str">
            <v/>
          </cell>
          <cell r="Q623" t="str">
            <v/>
          </cell>
        </row>
        <row r="624">
          <cell r="H624" t="str">
            <v>Екстракция на многокоренов зъб с анестезия</v>
          </cell>
          <cell r="I624">
            <v>509</v>
          </cell>
          <cell r="J624">
            <v>2</v>
          </cell>
          <cell r="L624">
            <v>0.73</v>
          </cell>
          <cell r="M624">
            <v>18.98</v>
          </cell>
          <cell r="P624" t="str">
            <v/>
          </cell>
          <cell r="Q624" t="str">
            <v/>
          </cell>
        </row>
        <row r="625">
          <cell r="P625" t="str">
            <v/>
          </cell>
          <cell r="Q625" t="str">
            <v/>
          </cell>
        </row>
        <row r="626">
          <cell r="P626" t="str">
            <v/>
          </cell>
          <cell r="Q626" t="str">
            <v/>
          </cell>
        </row>
        <row r="627">
          <cell r="P627" t="str">
            <v/>
          </cell>
          <cell r="Q627" t="str">
            <v/>
          </cell>
        </row>
        <row r="628">
          <cell r="P628" t="str">
            <v/>
          </cell>
          <cell r="Q628" t="str">
            <v/>
          </cell>
        </row>
        <row r="629">
          <cell r="C629">
            <v>2412112003</v>
          </cell>
          <cell r="D629">
            <v>4901297681</v>
          </cell>
          <cell r="E629" t="str">
            <v>ИППСП</v>
          </cell>
          <cell r="F629" t="str">
            <v>24-0305</v>
          </cell>
          <cell r="G629">
            <v>36924</v>
          </cell>
          <cell r="H629" t="str">
            <v>Обстоен преглед за установяване на орален статус</v>
          </cell>
          <cell r="I629">
            <v>101</v>
          </cell>
          <cell r="J629">
            <v>25</v>
          </cell>
          <cell r="L629">
            <v>6.25</v>
          </cell>
          <cell r="M629">
            <v>162.5</v>
          </cell>
          <cell r="N629">
            <v>17.59</v>
          </cell>
          <cell r="O629">
            <v>4.43</v>
          </cell>
          <cell r="P629">
            <v>18</v>
          </cell>
          <cell r="Q629">
            <v>4</v>
          </cell>
          <cell r="R629">
            <v>572</v>
          </cell>
          <cell r="S629">
            <v>4.41</v>
          </cell>
          <cell r="T629">
            <v>17.59</v>
          </cell>
        </row>
        <row r="630">
          <cell r="H630" t="str">
            <v>Препариране на кавитет. Подложки и обтурация с амалгама</v>
          </cell>
          <cell r="I630">
            <v>301</v>
          </cell>
          <cell r="J630">
            <v>12</v>
          </cell>
          <cell r="L630">
            <v>5.2</v>
          </cell>
          <cell r="M630">
            <v>135.19999999999999</v>
          </cell>
          <cell r="P630" t="str">
            <v/>
          </cell>
          <cell r="Q630" t="str">
            <v/>
          </cell>
        </row>
        <row r="631">
          <cell r="H631" t="str">
            <v>Препариране на кавитет. Подложки и обтурация с химичен композит</v>
          </cell>
          <cell r="I631">
            <v>301</v>
          </cell>
          <cell r="J631">
            <v>3</v>
          </cell>
          <cell r="L631">
            <v>1.3</v>
          </cell>
          <cell r="M631">
            <v>33.799999999999997</v>
          </cell>
          <cell r="P631" t="str">
            <v/>
          </cell>
          <cell r="Q631" t="str">
            <v/>
          </cell>
        </row>
        <row r="632">
          <cell r="H632" t="str">
            <v>Екстракция на еднокоренов зъб с анестезия</v>
          </cell>
          <cell r="I632">
            <v>508</v>
          </cell>
          <cell r="J632">
            <v>8</v>
          </cell>
          <cell r="L632">
            <v>2.27</v>
          </cell>
          <cell r="M632">
            <v>59.02</v>
          </cell>
          <cell r="P632" t="str">
            <v/>
          </cell>
          <cell r="Q632" t="str">
            <v/>
          </cell>
        </row>
        <row r="633">
          <cell r="H633" t="str">
            <v>Екстракция на многокоренов зъб с анестезия</v>
          </cell>
          <cell r="I633">
            <v>509</v>
          </cell>
          <cell r="J633">
            <v>7</v>
          </cell>
          <cell r="L633">
            <v>2.57</v>
          </cell>
          <cell r="M633">
            <v>66.819999999999993</v>
          </cell>
          <cell r="P633" t="str">
            <v/>
          </cell>
          <cell r="Q633" t="str">
            <v/>
          </cell>
        </row>
        <row r="634">
          <cell r="P634" t="str">
            <v/>
          </cell>
          <cell r="Q634" t="str">
            <v/>
          </cell>
        </row>
        <row r="635">
          <cell r="P635" t="str">
            <v/>
          </cell>
          <cell r="Q635" t="str">
            <v/>
          </cell>
        </row>
        <row r="636">
          <cell r="P636" t="str">
            <v/>
          </cell>
          <cell r="Q636" t="str">
            <v/>
          </cell>
        </row>
        <row r="637">
          <cell r="P637" t="str">
            <v/>
          </cell>
          <cell r="Q637" t="str">
            <v/>
          </cell>
        </row>
        <row r="638">
          <cell r="C638">
            <v>2412112018</v>
          </cell>
          <cell r="D638">
            <v>3902137618</v>
          </cell>
          <cell r="E638" t="str">
            <v>ИППСП</v>
          </cell>
          <cell r="F638" t="str">
            <v>24-0120</v>
          </cell>
          <cell r="G638">
            <v>36916</v>
          </cell>
          <cell r="H638" t="str">
            <v>Обстоен преглед за установяване на орален статус</v>
          </cell>
          <cell r="I638">
            <v>101</v>
          </cell>
          <cell r="J638">
            <v>14</v>
          </cell>
          <cell r="L638">
            <v>3.5</v>
          </cell>
          <cell r="M638">
            <v>91</v>
          </cell>
          <cell r="N638">
            <v>14.99</v>
          </cell>
          <cell r="O638">
            <v>7.03</v>
          </cell>
          <cell r="P638">
            <v>15</v>
          </cell>
          <cell r="Q638">
            <v>7</v>
          </cell>
          <cell r="R638">
            <v>572</v>
          </cell>
          <cell r="S638">
            <v>7.01</v>
          </cell>
          <cell r="T638">
            <v>14.99</v>
          </cell>
        </row>
        <row r="639">
          <cell r="H639" t="str">
            <v>Препариране на кавитет. Подложки и обтурация с амалгама</v>
          </cell>
          <cell r="I639">
            <v>301</v>
          </cell>
          <cell r="J639">
            <v>2</v>
          </cell>
          <cell r="L639">
            <v>0.87</v>
          </cell>
          <cell r="M639">
            <v>22.62</v>
          </cell>
          <cell r="P639" t="str">
            <v/>
          </cell>
          <cell r="Q639" t="str">
            <v/>
          </cell>
        </row>
        <row r="640">
          <cell r="H640" t="str">
            <v>Препариране на кавитет. Подложки и обтурация с химичен композит</v>
          </cell>
          <cell r="I640">
            <v>301</v>
          </cell>
          <cell r="J640">
            <v>23</v>
          </cell>
          <cell r="L640">
            <v>9.9700000000000006</v>
          </cell>
          <cell r="M640">
            <v>259.22000000000003</v>
          </cell>
          <cell r="P640" t="str">
            <v/>
          </cell>
          <cell r="Q640" t="str">
            <v/>
          </cell>
        </row>
        <row r="641">
          <cell r="H641" t="str">
            <v>Екстракция на еднокоренов зъб с анестезия</v>
          </cell>
          <cell r="I641">
            <v>508</v>
          </cell>
          <cell r="J641">
            <v>1</v>
          </cell>
          <cell r="L641">
            <v>0.28000000000000003</v>
          </cell>
          <cell r="M641">
            <v>7.28</v>
          </cell>
          <cell r="P641" t="str">
            <v/>
          </cell>
          <cell r="Q641" t="str">
            <v/>
          </cell>
        </row>
        <row r="642">
          <cell r="H642" t="str">
            <v>Екстракция на многокоренов зъб с анестезия</v>
          </cell>
          <cell r="I642">
            <v>509</v>
          </cell>
          <cell r="J642">
            <v>1</v>
          </cell>
          <cell r="L642">
            <v>0.37</v>
          </cell>
          <cell r="M642">
            <v>9.6199999999999992</v>
          </cell>
          <cell r="P642" t="str">
            <v/>
          </cell>
          <cell r="Q642" t="str">
            <v/>
          </cell>
        </row>
        <row r="643">
          <cell r="P643" t="str">
            <v/>
          </cell>
          <cell r="Q643" t="str">
            <v/>
          </cell>
        </row>
        <row r="644">
          <cell r="P644" t="str">
            <v/>
          </cell>
          <cell r="Q644" t="str">
            <v/>
          </cell>
        </row>
        <row r="645">
          <cell r="P645" t="str">
            <v/>
          </cell>
          <cell r="Q645" t="str">
            <v/>
          </cell>
        </row>
        <row r="646">
          <cell r="P646" t="str">
            <v/>
          </cell>
          <cell r="Q646" t="str">
            <v/>
          </cell>
        </row>
        <row r="647">
          <cell r="C647">
            <v>2412112074</v>
          </cell>
          <cell r="D647">
            <v>5111167672</v>
          </cell>
          <cell r="E647" t="str">
            <v>ИППСП</v>
          </cell>
          <cell r="F647" t="str">
            <v>24-0696</v>
          </cell>
          <cell r="G647">
            <v>37135</v>
          </cell>
          <cell r="H647" t="str">
            <v>Обстоен преглед за установяване на орален статус</v>
          </cell>
          <cell r="I647">
            <v>101</v>
          </cell>
          <cell r="J647">
            <v>3</v>
          </cell>
          <cell r="L647">
            <v>1.1000000000000001</v>
          </cell>
          <cell r="M647">
            <v>28.6</v>
          </cell>
          <cell r="N647">
            <v>3.33</v>
          </cell>
          <cell r="O647">
            <v>4.8</v>
          </cell>
          <cell r="P647">
            <v>7</v>
          </cell>
          <cell r="Q647">
            <v>1</v>
          </cell>
          <cell r="R647">
            <v>208</v>
          </cell>
          <cell r="S647">
            <v>4.67</v>
          </cell>
          <cell r="T647">
            <v>3.33</v>
          </cell>
        </row>
        <row r="648">
          <cell r="H648" t="str">
            <v>Препариране на кавитет. Подложки и обтурация с амалгама</v>
          </cell>
          <cell r="I648">
            <v>301</v>
          </cell>
          <cell r="J648">
            <v>2</v>
          </cell>
          <cell r="L648">
            <v>0.5</v>
          </cell>
          <cell r="M648">
            <v>13</v>
          </cell>
          <cell r="P648" t="str">
            <v/>
          </cell>
          <cell r="Q648" t="str">
            <v/>
          </cell>
        </row>
        <row r="649">
          <cell r="H649" t="str">
            <v>Препариране на кавитет. Подложки и обтурация с химичен композит</v>
          </cell>
          <cell r="I649">
            <v>301</v>
          </cell>
          <cell r="J649">
            <v>4</v>
          </cell>
          <cell r="L649">
            <v>1.73</v>
          </cell>
          <cell r="M649">
            <v>44.98</v>
          </cell>
          <cell r="P649" t="str">
            <v/>
          </cell>
          <cell r="Q649" t="str">
            <v/>
          </cell>
        </row>
        <row r="650">
          <cell r="H650" t="str">
            <v>Екстракция на еднокоренов зъб с анестезия</v>
          </cell>
          <cell r="I650">
            <v>508</v>
          </cell>
          <cell r="L650">
            <v>0</v>
          </cell>
          <cell r="M650">
            <v>0</v>
          </cell>
          <cell r="P650" t="str">
            <v/>
          </cell>
          <cell r="Q650" t="str">
            <v/>
          </cell>
        </row>
        <row r="651">
          <cell r="H651" t="str">
            <v>Екстракция на многокоренов зъб с анестезия</v>
          </cell>
          <cell r="I651">
            <v>509</v>
          </cell>
          <cell r="L651">
            <v>0</v>
          </cell>
          <cell r="M651">
            <v>0</v>
          </cell>
          <cell r="P651" t="str">
            <v/>
          </cell>
          <cell r="Q651" t="str">
            <v/>
          </cell>
        </row>
        <row r="656">
          <cell r="C656">
            <v>2412112070</v>
          </cell>
          <cell r="D656">
            <v>4308107626</v>
          </cell>
          <cell r="E656" t="str">
            <v>ИППСП</v>
          </cell>
          <cell r="F656" t="str">
            <v>24-0619</v>
          </cell>
          <cell r="G656">
            <v>36927</v>
          </cell>
          <cell r="H656" t="str">
            <v>Обстоен преглед за установяване на орален статус</v>
          </cell>
          <cell r="I656">
            <v>101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R656">
            <v>0</v>
          </cell>
          <cell r="S656">
            <v>0</v>
          </cell>
          <cell r="T656">
            <v>0</v>
          </cell>
        </row>
        <row r="657">
          <cell r="H657" t="str">
            <v>Препариране на кавитет. Подложки и обтурация с амалгама</v>
          </cell>
          <cell r="I657">
            <v>301</v>
          </cell>
          <cell r="L657">
            <v>0</v>
          </cell>
          <cell r="M657">
            <v>0</v>
          </cell>
          <cell r="P657" t="str">
            <v/>
          </cell>
          <cell r="Q657" t="str">
            <v/>
          </cell>
        </row>
        <row r="658">
          <cell r="H658" t="str">
            <v>Препариране на кавитет. Подложки и обтурация с химичен композит</v>
          </cell>
          <cell r="I658">
            <v>301</v>
          </cell>
          <cell r="L658">
            <v>0</v>
          </cell>
          <cell r="M658">
            <v>0</v>
          </cell>
          <cell r="P658" t="str">
            <v/>
          </cell>
          <cell r="Q658" t="str">
            <v/>
          </cell>
        </row>
        <row r="659">
          <cell r="H659" t="str">
            <v>Екстракция на еднокоренов зъб с анестезия</v>
          </cell>
          <cell r="I659">
            <v>508</v>
          </cell>
          <cell r="L659">
            <v>0</v>
          </cell>
          <cell r="M659">
            <v>0</v>
          </cell>
          <cell r="P659" t="str">
            <v/>
          </cell>
          <cell r="Q659" t="str">
            <v/>
          </cell>
        </row>
        <row r="660">
          <cell r="H660" t="str">
            <v>Екстракция на многокоренов зъб с анестезия</v>
          </cell>
          <cell r="I660">
            <v>509</v>
          </cell>
          <cell r="L660">
            <v>0</v>
          </cell>
          <cell r="M660">
            <v>0</v>
          </cell>
          <cell r="P660" t="str">
            <v/>
          </cell>
          <cell r="Q660" t="str">
            <v/>
          </cell>
        </row>
        <row r="661">
          <cell r="P661" t="str">
            <v/>
          </cell>
          <cell r="Q661" t="str">
            <v/>
          </cell>
        </row>
        <row r="662">
          <cell r="P662" t="str">
            <v/>
          </cell>
          <cell r="Q662" t="str">
            <v/>
          </cell>
        </row>
        <row r="663">
          <cell r="P663" t="str">
            <v/>
          </cell>
          <cell r="Q663" t="str">
            <v/>
          </cell>
        </row>
        <row r="664">
          <cell r="P664" t="str">
            <v/>
          </cell>
          <cell r="Q664" t="str">
            <v/>
          </cell>
        </row>
        <row r="665">
          <cell r="C665">
            <v>2431112107</v>
          </cell>
          <cell r="D665">
            <v>4402027527</v>
          </cell>
          <cell r="E665" t="str">
            <v>ИППСП</v>
          </cell>
          <cell r="F665" t="str">
            <v>24-0561</v>
          </cell>
          <cell r="G665">
            <v>36924</v>
          </cell>
          <cell r="H665" t="str">
            <v>Обстоен преглед за установяване на орален статус</v>
          </cell>
          <cell r="I665">
            <v>101</v>
          </cell>
          <cell r="L665">
            <v>0</v>
          </cell>
          <cell r="M665">
            <v>0</v>
          </cell>
          <cell r="N665">
            <v>11.84</v>
          </cell>
          <cell r="O665">
            <v>10.23</v>
          </cell>
          <cell r="P665">
            <v>17</v>
          </cell>
          <cell r="Q665">
            <v>5</v>
          </cell>
          <cell r="R665">
            <v>572</v>
          </cell>
          <cell r="S665">
            <v>10.16</v>
          </cell>
          <cell r="T665">
            <v>11.84</v>
          </cell>
        </row>
        <row r="666">
          <cell r="H666" t="str">
            <v>Препариране на кавитет. Подложки и обтурация с амалгама</v>
          </cell>
          <cell r="I666">
            <v>301</v>
          </cell>
          <cell r="L666">
            <v>0</v>
          </cell>
          <cell r="M666">
            <v>0</v>
          </cell>
          <cell r="P666" t="str">
            <v/>
          </cell>
          <cell r="Q666" t="str">
            <v/>
          </cell>
        </row>
        <row r="667">
          <cell r="H667" t="str">
            <v>Препариране на кавитет. Подложки и обтурация с химичен композит</v>
          </cell>
          <cell r="I667">
            <v>301</v>
          </cell>
          <cell r="J667">
            <v>11</v>
          </cell>
          <cell r="L667">
            <v>4.7699999999999996</v>
          </cell>
          <cell r="M667">
            <v>124.02</v>
          </cell>
          <cell r="P667" t="str">
            <v/>
          </cell>
          <cell r="Q667" t="str">
            <v/>
          </cell>
        </row>
        <row r="668">
          <cell r="H668" t="str">
            <v>Екстракция на еднокоренов зъб с анестезия</v>
          </cell>
          <cell r="I668">
            <v>508</v>
          </cell>
          <cell r="J668">
            <v>12</v>
          </cell>
          <cell r="L668">
            <v>3.4</v>
          </cell>
          <cell r="M668">
            <v>88.4</v>
          </cell>
          <cell r="P668" t="str">
            <v/>
          </cell>
          <cell r="Q668" t="str">
            <v/>
          </cell>
        </row>
        <row r="669">
          <cell r="H669" t="str">
            <v>Екстракция на многокоренов зъб с анестезия</v>
          </cell>
          <cell r="I669">
            <v>509</v>
          </cell>
          <cell r="J669">
            <v>10</v>
          </cell>
          <cell r="L669">
            <v>3.67</v>
          </cell>
          <cell r="M669">
            <v>95.42</v>
          </cell>
          <cell r="P669" t="str">
            <v/>
          </cell>
          <cell r="Q669" t="str">
            <v/>
          </cell>
        </row>
        <row r="670">
          <cell r="P670" t="str">
            <v/>
          </cell>
          <cell r="Q670" t="str">
            <v/>
          </cell>
        </row>
        <row r="671">
          <cell r="P671" t="str">
            <v/>
          </cell>
          <cell r="Q671" t="str">
            <v/>
          </cell>
        </row>
        <row r="672">
          <cell r="P672" t="str">
            <v/>
          </cell>
          <cell r="Q672" t="str">
            <v/>
          </cell>
        </row>
        <row r="673">
          <cell r="P673" t="str">
            <v/>
          </cell>
          <cell r="Q673" t="str">
            <v/>
          </cell>
        </row>
        <row r="674">
          <cell r="C674">
            <v>2412112072</v>
          </cell>
          <cell r="D674">
            <v>5306029125</v>
          </cell>
          <cell r="E674" t="str">
            <v>ИППСП</v>
          </cell>
          <cell r="F674" t="str">
            <v>24-676</v>
          </cell>
          <cell r="G674">
            <v>37062</v>
          </cell>
          <cell r="H674" t="str">
            <v>Обстоен преглед за установяване на орален статус</v>
          </cell>
          <cell r="I674">
            <v>101</v>
          </cell>
          <cell r="J674">
            <v>6</v>
          </cell>
          <cell r="L674">
            <v>1.5</v>
          </cell>
          <cell r="M674">
            <v>39</v>
          </cell>
          <cell r="N674">
            <v>5.84</v>
          </cell>
          <cell r="O674">
            <v>4.37</v>
          </cell>
          <cell r="P674">
            <v>9</v>
          </cell>
          <cell r="Q674">
            <v>1</v>
          </cell>
          <cell r="R674">
            <v>260</v>
          </cell>
          <cell r="S674">
            <v>4.16</v>
          </cell>
          <cell r="T674">
            <v>5.84</v>
          </cell>
        </row>
        <row r="675">
          <cell r="H675" t="str">
            <v>Препариране на кавитет. Подложки и обтурация с амалгама</v>
          </cell>
          <cell r="I675">
            <v>301</v>
          </cell>
          <cell r="J675">
            <v>2</v>
          </cell>
          <cell r="L675">
            <v>0.87</v>
          </cell>
          <cell r="M675">
            <v>22.62</v>
          </cell>
        </row>
        <row r="676">
          <cell r="H676" t="str">
            <v>Препариране на кавитет. Подложки и обтурация с химичен композит</v>
          </cell>
          <cell r="I676">
            <v>301</v>
          </cell>
          <cell r="J676">
            <v>5</v>
          </cell>
          <cell r="L676">
            <v>2.17</v>
          </cell>
          <cell r="M676">
            <v>56.42</v>
          </cell>
        </row>
        <row r="677">
          <cell r="H677" t="str">
            <v>Екстракция на еднокоренов зъб с анестезия</v>
          </cell>
          <cell r="I677">
            <v>508</v>
          </cell>
          <cell r="J677">
            <v>2</v>
          </cell>
          <cell r="L677">
            <v>0.56999999999999995</v>
          </cell>
          <cell r="M677">
            <v>14.82</v>
          </cell>
        </row>
        <row r="678">
          <cell r="H678" t="str">
            <v>Екстракция на многокоренов зъб с анестезия</v>
          </cell>
          <cell r="I678">
            <v>509</v>
          </cell>
          <cell r="J678">
            <v>2</v>
          </cell>
          <cell r="L678">
            <v>0.73</v>
          </cell>
          <cell r="M678">
            <v>18.98</v>
          </cell>
        </row>
        <row r="683">
          <cell r="C683">
            <v>2422112002</v>
          </cell>
          <cell r="D683">
            <v>4908277563</v>
          </cell>
          <cell r="E683" t="str">
            <v>ИППСП</v>
          </cell>
          <cell r="F683" t="str">
            <v>24-0499</v>
          </cell>
          <cell r="G683">
            <v>36922</v>
          </cell>
          <cell r="H683" t="str">
            <v>Обстоен преглед за установяване на орален статус</v>
          </cell>
          <cell r="I683">
            <v>101</v>
          </cell>
          <cell r="J683">
            <v>43</v>
          </cell>
          <cell r="L683">
            <v>10.75</v>
          </cell>
          <cell r="M683">
            <v>279.5</v>
          </cell>
          <cell r="N683">
            <v>30.1</v>
          </cell>
          <cell r="O683">
            <v>0</v>
          </cell>
          <cell r="P683">
            <v>30</v>
          </cell>
          <cell r="Q683">
            <v>0</v>
          </cell>
          <cell r="R683">
            <v>780</v>
          </cell>
          <cell r="S683">
            <v>0</v>
          </cell>
          <cell r="T683">
            <v>30</v>
          </cell>
        </row>
        <row r="684">
          <cell r="H684" t="str">
            <v>Препариране на кавитет. Подложки и обтурация с амалгама</v>
          </cell>
          <cell r="I684">
            <v>301</v>
          </cell>
          <cell r="J684">
            <v>13</v>
          </cell>
          <cell r="L684">
            <v>5.63</v>
          </cell>
          <cell r="M684">
            <v>146.38</v>
          </cell>
          <cell r="P684" t="str">
            <v/>
          </cell>
          <cell r="Q684" t="str">
            <v/>
          </cell>
        </row>
        <row r="685">
          <cell r="H685" t="str">
            <v>Препариране на кавитет. Подложки и обтурация с химичен композит</v>
          </cell>
          <cell r="I685">
            <v>301</v>
          </cell>
          <cell r="J685">
            <v>16</v>
          </cell>
          <cell r="L685">
            <v>6.93</v>
          </cell>
          <cell r="M685">
            <v>180.18</v>
          </cell>
          <cell r="P685" t="str">
            <v/>
          </cell>
          <cell r="Q685" t="str">
            <v/>
          </cell>
        </row>
        <row r="686">
          <cell r="H686" t="str">
            <v>Екстракция на еднокоренов зъб с анестезия</v>
          </cell>
          <cell r="I686">
            <v>508</v>
          </cell>
          <cell r="J686">
            <v>11</v>
          </cell>
          <cell r="L686">
            <v>3.12</v>
          </cell>
          <cell r="M686">
            <v>81.12</v>
          </cell>
          <cell r="P686" t="str">
            <v/>
          </cell>
          <cell r="Q686" t="str">
            <v/>
          </cell>
        </row>
        <row r="687">
          <cell r="H687" t="str">
            <v>Екстракция на многокоренов зъб с анестезия</v>
          </cell>
          <cell r="I687">
            <v>509</v>
          </cell>
          <cell r="J687">
            <v>10</v>
          </cell>
          <cell r="L687">
            <v>3.67</v>
          </cell>
          <cell r="M687">
            <v>95.42</v>
          </cell>
          <cell r="P687" t="str">
            <v/>
          </cell>
          <cell r="Q687" t="str">
            <v/>
          </cell>
        </row>
        <row r="688">
          <cell r="P688" t="str">
            <v/>
          </cell>
          <cell r="Q688" t="str">
            <v/>
          </cell>
        </row>
        <row r="689">
          <cell r="P689" t="str">
            <v/>
          </cell>
          <cell r="Q689" t="str">
            <v/>
          </cell>
        </row>
        <row r="690">
          <cell r="P690" t="str">
            <v/>
          </cell>
          <cell r="Q690" t="str">
            <v/>
          </cell>
        </row>
        <row r="691">
          <cell r="P691" t="str">
            <v/>
          </cell>
          <cell r="Q691" t="str">
            <v/>
          </cell>
        </row>
        <row r="692">
          <cell r="C692">
            <v>2422112001</v>
          </cell>
          <cell r="D692">
            <v>6303170450</v>
          </cell>
          <cell r="E692" t="str">
            <v>ИППСП</v>
          </cell>
          <cell r="F692" t="str">
            <v>24-0231</v>
          </cell>
          <cell r="G692">
            <v>36917</v>
          </cell>
          <cell r="H692" t="str">
            <v>Обстоен преглед за установяване на орален статус</v>
          </cell>
          <cell r="I692">
            <v>101</v>
          </cell>
          <cell r="J692">
            <v>9</v>
          </cell>
          <cell r="L692">
            <v>2.25</v>
          </cell>
          <cell r="M692">
            <v>58.5</v>
          </cell>
          <cell r="N692">
            <v>12.22</v>
          </cell>
          <cell r="O692">
            <v>10.07</v>
          </cell>
          <cell r="P692">
            <v>17</v>
          </cell>
          <cell r="Q692">
            <v>5</v>
          </cell>
          <cell r="R692">
            <v>572</v>
          </cell>
          <cell r="S692">
            <v>9.7799999999999994</v>
          </cell>
          <cell r="T692">
            <v>12.22</v>
          </cell>
        </row>
        <row r="693">
          <cell r="H693" t="str">
            <v>Препариране на кавитет. Подложки и обтурация с амалгама</v>
          </cell>
          <cell r="I693">
            <v>301</v>
          </cell>
          <cell r="J693">
            <v>6</v>
          </cell>
          <cell r="L693">
            <v>2.6</v>
          </cell>
          <cell r="M693">
            <v>67.599999999999994</v>
          </cell>
          <cell r="P693" t="str">
            <v/>
          </cell>
          <cell r="Q693" t="str">
            <v/>
          </cell>
        </row>
        <row r="694">
          <cell r="H694" t="str">
            <v>Препариране на кавитет. Подложки и обтурация с химичен композит</v>
          </cell>
          <cell r="I694">
            <v>301</v>
          </cell>
          <cell r="J694">
            <v>17</v>
          </cell>
          <cell r="L694">
            <v>7.37</v>
          </cell>
          <cell r="M694">
            <v>191.62</v>
          </cell>
          <cell r="P694" t="str">
            <v/>
          </cell>
          <cell r="Q694" t="str">
            <v/>
          </cell>
        </row>
        <row r="695">
          <cell r="H695" t="str">
            <v>Екстракция на еднокоренов зъб с анестезия</v>
          </cell>
          <cell r="I695">
            <v>508</v>
          </cell>
          <cell r="L695">
            <v>0</v>
          </cell>
          <cell r="M695">
            <v>0</v>
          </cell>
          <cell r="P695" t="str">
            <v/>
          </cell>
          <cell r="Q695" t="str">
            <v/>
          </cell>
        </row>
        <row r="696">
          <cell r="H696" t="str">
            <v>Екстракция на многокоренов зъб с анестезия</v>
          </cell>
          <cell r="I696">
            <v>509</v>
          </cell>
          <cell r="L696">
            <v>0</v>
          </cell>
          <cell r="M696">
            <v>0</v>
          </cell>
          <cell r="P696" t="str">
            <v/>
          </cell>
          <cell r="Q696" t="str">
            <v/>
          </cell>
        </row>
        <row r="697">
          <cell r="P697" t="str">
            <v/>
          </cell>
          <cell r="Q697" t="str">
            <v/>
          </cell>
        </row>
        <row r="698">
          <cell r="P698" t="str">
            <v/>
          </cell>
          <cell r="Q698" t="str">
            <v/>
          </cell>
        </row>
        <row r="699">
          <cell r="P699" t="str">
            <v/>
          </cell>
          <cell r="Q699" t="str">
            <v/>
          </cell>
        </row>
        <row r="700">
          <cell r="P700" t="str">
            <v/>
          </cell>
          <cell r="Q700" t="str">
            <v/>
          </cell>
        </row>
        <row r="701">
          <cell r="C701">
            <v>2422112005</v>
          </cell>
          <cell r="D701">
            <v>7505255880</v>
          </cell>
          <cell r="E701" t="str">
            <v>ИППСП</v>
          </cell>
          <cell r="F701" t="str">
            <v>24-0162</v>
          </cell>
          <cell r="G701">
            <v>36917</v>
          </cell>
          <cell r="H701" t="str">
            <v>Обстоен преглед за установяване на орален статус</v>
          </cell>
          <cell r="I701">
            <v>101</v>
          </cell>
          <cell r="J701">
            <v>19</v>
          </cell>
          <cell r="L701">
            <v>4.75</v>
          </cell>
          <cell r="M701">
            <v>123.5</v>
          </cell>
          <cell r="N701">
            <v>14.75</v>
          </cell>
          <cell r="O701">
            <v>7.6</v>
          </cell>
          <cell r="P701">
            <v>20</v>
          </cell>
          <cell r="Q701">
            <v>2</v>
          </cell>
          <cell r="R701">
            <v>572</v>
          </cell>
          <cell r="S701">
            <v>7.25</v>
          </cell>
          <cell r="T701">
            <v>14.75</v>
          </cell>
        </row>
        <row r="702">
          <cell r="H702" t="str">
            <v>Препариране на кавитет. Подложки и обтурация с амалгама</v>
          </cell>
          <cell r="I702">
            <v>301</v>
          </cell>
          <cell r="J702">
            <v>7</v>
          </cell>
          <cell r="L702">
            <v>3.03</v>
          </cell>
          <cell r="M702">
            <v>78.78</v>
          </cell>
          <cell r="P702" t="str">
            <v/>
          </cell>
          <cell r="Q702" t="str">
            <v/>
          </cell>
        </row>
        <row r="703">
          <cell r="H703" t="str">
            <v>Препариране на кавитет. Подложки и обтурация с химичен композит</v>
          </cell>
          <cell r="I703">
            <v>301</v>
          </cell>
          <cell r="J703">
            <v>11</v>
          </cell>
          <cell r="L703">
            <v>4.7699999999999996</v>
          </cell>
          <cell r="M703">
            <v>124.02</v>
          </cell>
          <cell r="P703" t="str">
            <v/>
          </cell>
          <cell r="Q703" t="str">
            <v/>
          </cell>
        </row>
        <row r="704">
          <cell r="H704" t="str">
            <v>Екстракция на еднокоренов зъб с анестезия</v>
          </cell>
          <cell r="I704">
            <v>508</v>
          </cell>
          <cell r="L704">
            <v>0</v>
          </cell>
          <cell r="M704">
            <v>0</v>
          </cell>
          <cell r="P704" t="str">
            <v/>
          </cell>
          <cell r="Q704" t="str">
            <v/>
          </cell>
        </row>
        <row r="705">
          <cell r="H705" t="str">
            <v>Екстракция на многокоренов зъб с анестезия</v>
          </cell>
          <cell r="I705">
            <v>509</v>
          </cell>
          <cell r="J705">
            <v>6</v>
          </cell>
          <cell r="L705">
            <v>2.2000000000000002</v>
          </cell>
          <cell r="M705">
            <v>57.2</v>
          </cell>
          <cell r="P705" t="str">
            <v/>
          </cell>
          <cell r="Q705" t="str">
            <v/>
          </cell>
        </row>
        <row r="706">
          <cell r="P706" t="str">
            <v/>
          </cell>
          <cell r="Q706" t="str">
            <v/>
          </cell>
        </row>
        <row r="707">
          <cell r="P707" t="str">
            <v/>
          </cell>
          <cell r="Q707" t="str">
            <v/>
          </cell>
        </row>
        <row r="708">
          <cell r="P708" t="str">
            <v/>
          </cell>
          <cell r="Q708" t="str">
            <v/>
          </cell>
        </row>
        <row r="709">
          <cell r="P709" t="str">
            <v/>
          </cell>
          <cell r="Q709" t="str">
            <v/>
          </cell>
        </row>
        <row r="710">
          <cell r="C710">
            <v>2422112003</v>
          </cell>
          <cell r="D710">
            <v>5802255591</v>
          </cell>
          <cell r="E710" t="str">
            <v>ИППСП</v>
          </cell>
          <cell r="F710" t="str">
            <v>24-0111</v>
          </cell>
          <cell r="G710">
            <v>36916</v>
          </cell>
          <cell r="H710" t="str">
            <v>Обстоен преглед за установяване на орален статус</v>
          </cell>
          <cell r="I710">
            <v>101</v>
          </cell>
          <cell r="J710">
            <v>6</v>
          </cell>
          <cell r="L710">
            <v>1.5</v>
          </cell>
          <cell r="M710">
            <v>39</v>
          </cell>
          <cell r="N710">
            <v>12.27</v>
          </cell>
          <cell r="O710">
            <v>9.99</v>
          </cell>
          <cell r="P710">
            <v>19</v>
          </cell>
          <cell r="Q710">
            <v>3</v>
          </cell>
          <cell r="R710">
            <v>572</v>
          </cell>
          <cell r="S710">
            <v>9.73</v>
          </cell>
          <cell r="T710">
            <v>12.27</v>
          </cell>
        </row>
        <row r="711">
          <cell r="H711" t="str">
            <v>Препариране на кавитет. Подложки и обтурация с амалгама</v>
          </cell>
          <cell r="I711">
            <v>301</v>
          </cell>
          <cell r="J711">
            <v>14</v>
          </cell>
          <cell r="L711">
            <v>6.07</v>
          </cell>
          <cell r="M711">
            <v>157.82</v>
          </cell>
          <cell r="P711" t="str">
            <v/>
          </cell>
          <cell r="Q711" t="str">
            <v/>
          </cell>
        </row>
        <row r="712">
          <cell r="H712" t="str">
            <v>Препариране на кавитет. Подложки и обтурация с химичен композит</v>
          </cell>
          <cell r="I712">
            <v>301</v>
          </cell>
          <cell r="J712">
            <v>1</v>
          </cell>
          <cell r="L712">
            <v>0.43</v>
          </cell>
          <cell r="M712">
            <v>11.18</v>
          </cell>
          <cell r="P712" t="str">
            <v/>
          </cell>
          <cell r="Q712" t="str">
            <v/>
          </cell>
        </row>
        <row r="713">
          <cell r="H713" t="str">
            <v>Екстракция на еднокоренов зъб с анестезия</v>
          </cell>
          <cell r="I713">
            <v>508</v>
          </cell>
          <cell r="J713">
            <v>6</v>
          </cell>
          <cell r="L713">
            <v>1.7</v>
          </cell>
          <cell r="M713">
            <v>44.2</v>
          </cell>
          <cell r="P713" t="str">
            <v/>
          </cell>
          <cell r="Q713" t="str">
            <v/>
          </cell>
        </row>
        <row r="714">
          <cell r="H714" t="str">
            <v>Екстракция на многокоренов зъб с анестезия</v>
          </cell>
          <cell r="I714">
            <v>509</v>
          </cell>
          <cell r="J714">
            <v>7</v>
          </cell>
          <cell r="L714">
            <v>2.57</v>
          </cell>
          <cell r="M714">
            <v>66.819999999999993</v>
          </cell>
          <cell r="P714" t="str">
            <v/>
          </cell>
          <cell r="Q714" t="str">
            <v/>
          </cell>
        </row>
        <row r="715">
          <cell r="P715" t="str">
            <v/>
          </cell>
          <cell r="Q715" t="str">
            <v/>
          </cell>
        </row>
        <row r="716">
          <cell r="P716" t="str">
            <v/>
          </cell>
          <cell r="Q716" t="str">
            <v/>
          </cell>
        </row>
        <row r="717">
          <cell r="P717" t="str">
            <v/>
          </cell>
          <cell r="Q717" t="str">
            <v/>
          </cell>
        </row>
        <row r="718">
          <cell r="P718" t="str">
            <v/>
          </cell>
          <cell r="Q718" t="str">
            <v/>
          </cell>
        </row>
        <row r="719">
          <cell r="C719">
            <v>2422112004</v>
          </cell>
          <cell r="D719">
            <v>4809017700</v>
          </cell>
          <cell r="E719" t="str">
            <v>ИППСП</v>
          </cell>
          <cell r="F719" t="str">
            <v>24-0567</v>
          </cell>
          <cell r="G719">
            <v>36924</v>
          </cell>
          <cell r="H719" t="str">
            <v>Обстоен преглед за установяване на орален статус</v>
          </cell>
          <cell r="I719">
            <v>101</v>
          </cell>
          <cell r="J719">
            <v>16</v>
          </cell>
          <cell r="L719">
            <v>4</v>
          </cell>
          <cell r="M719">
            <v>104</v>
          </cell>
          <cell r="N719">
            <v>19.34</v>
          </cell>
          <cell r="O719">
            <v>3.75</v>
          </cell>
          <cell r="P719">
            <v>20</v>
          </cell>
          <cell r="Q719">
            <v>2</v>
          </cell>
          <cell r="R719">
            <v>572</v>
          </cell>
          <cell r="S719">
            <v>2.66</v>
          </cell>
          <cell r="T719">
            <v>19.34</v>
          </cell>
        </row>
        <row r="720">
          <cell r="H720" t="str">
            <v>Препариране на кавитет. Подложки и обтурация с амалгама</v>
          </cell>
          <cell r="I720">
            <v>301</v>
          </cell>
          <cell r="J720">
            <v>10</v>
          </cell>
          <cell r="L720">
            <v>4.33</v>
          </cell>
          <cell r="M720">
            <v>112.58</v>
          </cell>
          <cell r="P720" t="str">
            <v/>
          </cell>
        </row>
        <row r="721">
          <cell r="H721" t="str">
            <v>Препариране на кавитет. Подложки и обтурация с химичен композит</v>
          </cell>
          <cell r="I721">
            <v>301</v>
          </cell>
          <cell r="J721">
            <v>4</v>
          </cell>
          <cell r="L721">
            <v>1.73</v>
          </cell>
          <cell r="M721">
            <v>44.98</v>
          </cell>
          <cell r="P721" t="str">
            <v/>
          </cell>
        </row>
        <row r="722">
          <cell r="H722" t="str">
            <v>Екстракция на еднокоренов зъб с анестезия</v>
          </cell>
          <cell r="I722">
            <v>508</v>
          </cell>
          <cell r="J722">
            <v>25</v>
          </cell>
          <cell r="L722">
            <v>7.08</v>
          </cell>
          <cell r="M722">
            <v>184.08</v>
          </cell>
          <cell r="P722" t="str">
            <v/>
          </cell>
        </row>
        <row r="723">
          <cell r="H723" t="str">
            <v>Екстракция на многокоренов зъб с анестезия</v>
          </cell>
          <cell r="I723">
            <v>509</v>
          </cell>
          <cell r="J723">
            <v>6</v>
          </cell>
          <cell r="L723">
            <v>2.2000000000000002</v>
          </cell>
          <cell r="M723">
            <v>57.2</v>
          </cell>
          <cell r="P723" t="str">
            <v/>
          </cell>
        </row>
        <row r="724">
          <cell r="P724" t="str">
            <v/>
          </cell>
        </row>
        <row r="725">
          <cell r="P725" t="str">
            <v/>
          </cell>
        </row>
        <row r="726">
          <cell r="P726" t="str">
            <v/>
          </cell>
        </row>
        <row r="727">
          <cell r="P727" t="str">
            <v/>
          </cell>
        </row>
        <row r="728">
          <cell r="C728">
            <v>2422112006</v>
          </cell>
          <cell r="D728">
            <v>7402157568</v>
          </cell>
          <cell r="E728" t="str">
            <v>ИППСП</v>
          </cell>
          <cell r="F728" t="str">
            <v>24-0695</v>
          </cell>
          <cell r="G728">
            <v>37135</v>
          </cell>
          <cell r="H728" t="str">
            <v>Обстоен преглед за установяване на орален статус</v>
          </cell>
          <cell r="I728">
            <v>101</v>
          </cell>
          <cell r="J728">
            <v>2</v>
          </cell>
          <cell r="L728">
            <v>0.5</v>
          </cell>
          <cell r="M728">
            <v>13</v>
          </cell>
          <cell r="N728">
            <v>3.7</v>
          </cell>
          <cell r="O728">
            <v>5.82</v>
          </cell>
          <cell r="P728">
            <v>7</v>
          </cell>
          <cell r="Q728">
            <v>1</v>
          </cell>
          <cell r="R728">
            <v>208</v>
          </cell>
          <cell r="S728">
            <v>4.3</v>
          </cell>
          <cell r="T728">
            <v>3.7</v>
          </cell>
        </row>
        <row r="729">
          <cell r="H729" t="str">
            <v>Препариране на кавитет. Подложки и обтурация с амалгама</v>
          </cell>
          <cell r="I729">
            <v>301</v>
          </cell>
          <cell r="L729">
            <v>0</v>
          </cell>
          <cell r="M729">
            <v>0</v>
          </cell>
          <cell r="P729" t="str">
            <v/>
          </cell>
        </row>
        <row r="730">
          <cell r="H730" t="str">
            <v>Препариране на кавитет. Подложки и обтурация с химичен композит</v>
          </cell>
          <cell r="I730">
            <v>301</v>
          </cell>
          <cell r="J730">
            <v>4</v>
          </cell>
          <cell r="L730">
            <v>1.73</v>
          </cell>
          <cell r="M730">
            <v>44.98</v>
          </cell>
          <cell r="P730" t="str">
            <v/>
          </cell>
        </row>
        <row r="731">
          <cell r="H731" t="str">
            <v>Екстракция на еднокоренов зъб с анестезия</v>
          </cell>
          <cell r="I731">
            <v>508</v>
          </cell>
          <cell r="L731">
            <v>0</v>
          </cell>
          <cell r="M731">
            <v>0</v>
          </cell>
          <cell r="P731" t="str">
            <v/>
          </cell>
        </row>
        <row r="732">
          <cell r="H732" t="str">
            <v>Екстракция на многокоренов зъб с анестезия</v>
          </cell>
          <cell r="I732">
            <v>509</v>
          </cell>
          <cell r="J732">
            <v>4</v>
          </cell>
          <cell r="L732">
            <v>1.47</v>
          </cell>
          <cell r="M732">
            <v>38.22</v>
          </cell>
          <cell r="P732" t="str">
            <v/>
          </cell>
        </row>
        <row r="733">
          <cell r="P733" t="str">
            <v/>
          </cell>
        </row>
        <row r="734">
          <cell r="P734" t="str">
            <v/>
          </cell>
        </row>
        <row r="735">
          <cell r="P735" t="str">
            <v/>
          </cell>
        </row>
        <row r="736">
          <cell r="P736" t="str">
            <v/>
          </cell>
        </row>
        <row r="737">
          <cell r="C737">
            <v>2431112160</v>
          </cell>
          <cell r="D737">
            <v>7509020781</v>
          </cell>
          <cell r="E737" t="str">
            <v>ИППСП</v>
          </cell>
          <cell r="F737" t="str">
            <v>24-0512</v>
          </cell>
          <cell r="G737">
            <v>36920</v>
          </cell>
          <cell r="H737" t="str">
            <v>Обстоен преглед за установяване на орален статус</v>
          </cell>
          <cell r="I737">
            <v>101</v>
          </cell>
          <cell r="J737">
            <v>22</v>
          </cell>
          <cell r="L737">
            <v>6.23</v>
          </cell>
          <cell r="M737">
            <v>161.97999999999999</v>
          </cell>
          <cell r="N737">
            <v>13.22</v>
          </cell>
          <cell r="O737">
            <v>5.08</v>
          </cell>
          <cell r="P737">
            <v>15</v>
          </cell>
          <cell r="Q737">
            <v>5</v>
          </cell>
          <cell r="R737">
            <v>475.8</v>
          </cell>
          <cell r="S737">
            <v>5.08</v>
          </cell>
          <cell r="T737">
            <v>13.22</v>
          </cell>
        </row>
        <row r="738">
          <cell r="H738" t="str">
            <v>Препариране на кавитет. Подложки и обтурация с амалгама</v>
          </cell>
          <cell r="I738">
            <v>301</v>
          </cell>
          <cell r="J738">
            <v>4</v>
          </cell>
          <cell r="L738">
            <v>1.73</v>
          </cell>
          <cell r="M738">
            <v>44.98</v>
          </cell>
          <cell r="P738" t="str">
            <v/>
          </cell>
          <cell r="Q738" t="str">
            <v/>
          </cell>
        </row>
        <row r="739">
          <cell r="H739" t="str">
            <v>Препариране на кавитет. Подложки и обтурация с химичен композит</v>
          </cell>
          <cell r="I739">
            <v>301</v>
          </cell>
          <cell r="J739">
            <v>7</v>
          </cell>
          <cell r="L739">
            <v>3.03</v>
          </cell>
          <cell r="M739">
            <v>78.78</v>
          </cell>
          <cell r="P739" t="str">
            <v/>
          </cell>
          <cell r="Q739" t="str">
            <v/>
          </cell>
        </row>
        <row r="740">
          <cell r="H740" t="str">
            <v>Екстракция на еднокоренов зъб с анестезия</v>
          </cell>
          <cell r="I740">
            <v>508</v>
          </cell>
          <cell r="J740">
            <v>4</v>
          </cell>
          <cell r="L740">
            <v>1.1299999999999999</v>
          </cell>
          <cell r="M740">
            <v>29.38</v>
          </cell>
          <cell r="P740" t="str">
            <v/>
          </cell>
          <cell r="Q740" t="str">
            <v/>
          </cell>
        </row>
        <row r="741">
          <cell r="H741" t="str">
            <v>Екстракция на многокоренов зъб с анестезия</v>
          </cell>
          <cell r="I741">
            <v>509</v>
          </cell>
          <cell r="J741">
            <v>3</v>
          </cell>
          <cell r="L741">
            <v>1.1000000000000001</v>
          </cell>
          <cell r="M741">
            <v>28.6</v>
          </cell>
          <cell r="P741" t="str">
            <v/>
          </cell>
          <cell r="Q741" t="str">
            <v/>
          </cell>
        </row>
        <row r="742">
          <cell r="P742" t="str">
            <v/>
          </cell>
          <cell r="Q742" t="str">
            <v/>
          </cell>
        </row>
        <row r="743">
          <cell r="P743" t="str">
            <v/>
          </cell>
          <cell r="Q743" t="str">
            <v/>
          </cell>
        </row>
        <row r="744">
          <cell r="P744" t="str">
            <v/>
          </cell>
          <cell r="Q744" t="str">
            <v/>
          </cell>
        </row>
        <row r="745">
          <cell r="P745" t="str">
            <v/>
          </cell>
          <cell r="Q745" t="str">
            <v/>
          </cell>
        </row>
        <row r="746">
          <cell r="C746">
            <v>2423112001</v>
          </cell>
          <cell r="D746">
            <v>6304285834</v>
          </cell>
          <cell r="E746" t="str">
            <v>ИППСП</v>
          </cell>
          <cell r="F746" t="str">
            <v>24-0420</v>
          </cell>
          <cell r="G746">
            <v>36922</v>
          </cell>
          <cell r="H746" t="str">
            <v>Обстоен преглед за установяване на орален статус</v>
          </cell>
          <cell r="I746">
            <v>101</v>
          </cell>
          <cell r="J746">
            <v>10</v>
          </cell>
          <cell r="L746">
            <v>2.5</v>
          </cell>
          <cell r="M746">
            <v>65</v>
          </cell>
          <cell r="N746">
            <v>20.02</v>
          </cell>
          <cell r="O746">
            <v>2.08</v>
          </cell>
          <cell r="P746">
            <v>20</v>
          </cell>
          <cell r="Q746">
            <v>2</v>
          </cell>
          <cell r="R746">
            <v>572</v>
          </cell>
          <cell r="S746">
            <v>2</v>
          </cell>
          <cell r="T746">
            <v>20</v>
          </cell>
        </row>
        <row r="747">
          <cell r="H747" t="str">
            <v>Препариране на кавитет. Подложки и обтурация с амалгама</v>
          </cell>
          <cell r="I747">
            <v>301</v>
          </cell>
          <cell r="J747">
            <v>9</v>
          </cell>
          <cell r="L747">
            <v>3.9</v>
          </cell>
          <cell r="M747">
            <v>101.4</v>
          </cell>
          <cell r="P747" t="str">
            <v/>
          </cell>
          <cell r="Q747" t="str">
            <v/>
          </cell>
        </row>
        <row r="748">
          <cell r="H748" t="str">
            <v>Препариране на кавитет. Подложки и обтурация с химичен композит</v>
          </cell>
          <cell r="I748">
            <v>301</v>
          </cell>
          <cell r="J748">
            <v>26</v>
          </cell>
          <cell r="L748">
            <v>11.27</v>
          </cell>
          <cell r="M748">
            <v>293.02</v>
          </cell>
          <cell r="P748" t="str">
            <v/>
          </cell>
          <cell r="Q748" t="str">
            <v/>
          </cell>
        </row>
        <row r="749">
          <cell r="H749" t="str">
            <v>Екстракция на еднокоренов зъб с анестезия</v>
          </cell>
          <cell r="I749">
            <v>508</v>
          </cell>
          <cell r="J749">
            <v>7</v>
          </cell>
          <cell r="L749">
            <v>1.98</v>
          </cell>
          <cell r="M749">
            <v>51.48</v>
          </cell>
          <cell r="P749" t="str">
            <v/>
          </cell>
          <cell r="Q749" t="str">
            <v/>
          </cell>
        </row>
        <row r="750">
          <cell r="H750" t="str">
            <v>Екстракция на многокоренов зъб с анестезия</v>
          </cell>
          <cell r="I750">
            <v>509</v>
          </cell>
          <cell r="J750">
            <v>1</v>
          </cell>
          <cell r="L750">
            <v>0.37</v>
          </cell>
          <cell r="M750">
            <v>9.6199999999999992</v>
          </cell>
          <cell r="P750" t="str">
            <v/>
          </cell>
          <cell r="Q750" t="str">
            <v/>
          </cell>
        </row>
        <row r="751">
          <cell r="P751" t="str">
            <v/>
          </cell>
          <cell r="Q751" t="str">
            <v/>
          </cell>
        </row>
        <row r="752">
          <cell r="P752" t="str">
            <v/>
          </cell>
          <cell r="Q752" t="str">
            <v/>
          </cell>
        </row>
        <row r="753">
          <cell r="P753" t="str">
            <v/>
          </cell>
          <cell r="Q753" t="str">
            <v/>
          </cell>
        </row>
        <row r="754">
          <cell r="P754" t="str">
            <v/>
          </cell>
          <cell r="Q754" t="str">
            <v/>
          </cell>
        </row>
        <row r="755">
          <cell r="C755">
            <v>2423112002</v>
          </cell>
          <cell r="D755">
            <v>6306297599</v>
          </cell>
          <cell r="E755" t="str">
            <v>ИППСП</v>
          </cell>
          <cell r="F755" t="str">
            <v>24-0428</v>
          </cell>
          <cell r="G755">
            <v>36922</v>
          </cell>
          <cell r="H755" t="str">
            <v>Обстоен преглед за установяване на орален статус</v>
          </cell>
          <cell r="I755">
            <v>101</v>
          </cell>
          <cell r="J755">
            <v>36</v>
          </cell>
          <cell r="L755">
            <v>9</v>
          </cell>
          <cell r="M755">
            <v>234</v>
          </cell>
          <cell r="N755">
            <v>19.940000000000001</v>
          </cell>
          <cell r="O755">
            <v>3.28</v>
          </cell>
          <cell r="P755">
            <v>20</v>
          </cell>
          <cell r="Q755">
            <v>3</v>
          </cell>
          <cell r="R755">
            <v>598</v>
          </cell>
          <cell r="S755">
            <v>3.06</v>
          </cell>
          <cell r="T755">
            <v>19.940000000000001</v>
          </cell>
        </row>
        <row r="756">
          <cell r="H756" t="str">
            <v>Препариране на кавитет. Подложки и обтурация с амалгама</v>
          </cell>
          <cell r="I756">
            <v>301</v>
          </cell>
          <cell r="J756">
            <v>1</v>
          </cell>
          <cell r="L756">
            <v>0.43</v>
          </cell>
          <cell r="M756">
            <v>11.18</v>
          </cell>
          <cell r="P756" t="str">
            <v/>
          </cell>
          <cell r="Q756" t="str">
            <v/>
          </cell>
        </row>
        <row r="757">
          <cell r="H757" t="str">
            <v>Препариране на кавитет. Подложки и обтурация с химичен композит</v>
          </cell>
          <cell r="I757">
            <v>301</v>
          </cell>
          <cell r="J757">
            <v>9</v>
          </cell>
          <cell r="L757">
            <v>3.9</v>
          </cell>
          <cell r="M757">
            <v>101.4</v>
          </cell>
          <cell r="P757" t="str">
            <v/>
          </cell>
          <cell r="Q757" t="str">
            <v/>
          </cell>
        </row>
        <row r="758">
          <cell r="H758" t="str">
            <v>Екстракция на еднокоренов зъб с анестезия</v>
          </cell>
          <cell r="I758">
            <v>508</v>
          </cell>
          <cell r="J758">
            <v>13</v>
          </cell>
          <cell r="L758">
            <v>3.68</v>
          </cell>
          <cell r="M758">
            <v>95.68</v>
          </cell>
          <cell r="P758" t="str">
            <v/>
          </cell>
          <cell r="Q758" t="str">
            <v/>
          </cell>
        </row>
        <row r="759">
          <cell r="H759" t="str">
            <v>Екстракция на многокоренов зъб с анестезия</v>
          </cell>
          <cell r="I759">
            <v>509</v>
          </cell>
          <cell r="J759">
            <v>8</v>
          </cell>
          <cell r="L759">
            <v>2.93</v>
          </cell>
          <cell r="M759">
            <v>76.180000000000007</v>
          </cell>
          <cell r="P759" t="str">
            <v/>
          </cell>
          <cell r="Q759" t="str">
            <v/>
          </cell>
        </row>
        <row r="760">
          <cell r="P760" t="str">
            <v/>
          </cell>
          <cell r="Q760" t="str">
            <v/>
          </cell>
        </row>
        <row r="761">
          <cell r="P761" t="str">
            <v/>
          </cell>
          <cell r="Q761" t="str">
            <v/>
          </cell>
        </row>
        <row r="762">
          <cell r="P762" t="str">
            <v/>
          </cell>
          <cell r="Q762" t="str">
            <v/>
          </cell>
        </row>
        <row r="763">
          <cell r="P763" t="str">
            <v/>
          </cell>
          <cell r="Q763" t="str">
            <v/>
          </cell>
        </row>
        <row r="764">
          <cell r="C764">
            <v>2424112001</v>
          </cell>
          <cell r="D764">
            <v>7210157614</v>
          </cell>
          <cell r="E764" t="str">
            <v>ИППСП</v>
          </cell>
          <cell r="F764" t="str">
            <v>24-0129</v>
          </cell>
          <cell r="G764">
            <v>36915</v>
          </cell>
          <cell r="H764" t="str">
            <v>Обстоен преглед за установяване на орален статус</v>
          </cell>
          <cell r="I764">
            <v>101</v>
          </cell>
          <cell r="J764">
            <v>18</v>
          </cell>
          <cell r="L764">
            <v>4.5</v>
          </cell>
          <cell r="M764">
            <v>117</v>
          </cell>
          <cell r="N764">
            <v>20.28</v>
          </cell>
          <cell r="O764">
            <v>7</v>
          </cell>
          <cell r="P764">
            <v>20</v>
          </cell>
          <cell r="Q764">
            <v>7</v>
          </cell>
          <cell r="R764">
            <v>702</v>
          </cell>
          <cell r="S764">
            <v>7</v>
          </cell>
          <cell r="T764">
            <v>20</v>
          </cell>
        </row>
        <row r="765">
          <cell r="H765" t="str">
            <v>Препариране на кавитет. Подложки и обтурация с амалгама</v>
          </cell>
          <cell r="I765">
            <v>301</v>
          </cell>
          <cell r="J765">
            <v>10</v>
          </cell>
          <cell r="L765">
            <v>4.33</v>
          </cell>
          <cell r="M765">
            <v>112.58</v>
          </cell>
          <cell r="P765" t="str">
            <v/>
          </cell>
          <cell r="Q765" t="str">
            <v/>
          </cell>
        </row>
        <row r="766">
          <cell r="H766" t="str">
            <v>Препариране на кавитет. Подложки и обтурация с химичен композит</v>
          </cell>
          <cell r="I766">
            <v>301</v>
          </cell>
          <cell r="J766">
            <v>5</v>
          </cell>
          <cell r="L766">
            <v>2.17</v>
          </cell>
          <cell r="M766">
            <v>56.42</v>
          </cell>
          <cell r="P766" t="str">
            <v/>
          </cell>
          <cell r="Q766" t="str">
            <v/>
          </cell>
        </row>
        <row r="767">
          <cell r="H767" t="str">
            <v>Екстракция на еднокоренов зъб с анестезия</v>
          </cell>
          <cell r="I767">
            <v>508</v>
          </cell>
          <cell r="J767">
            <v>25</v>
          </cell>
          <cell r="L767">
            <v>7.08</v>
          </cell>
          <cell r="M767">
            <v>184.08</v>
          </cell>
          <cell r="P767" t="str">
            <v/>
          </cell>
          <cell r="Q767" t="str">
            <v/>
          </cell>
        </row>
        <row r="768">
          <cell r="H768" t="str">
            <v>Екстракция на многокоренов зъб с анестезия</v>
          </cell>
          <cell r="I768">
            <v>509</v>
          </cell>
          <cell r="J768">
            <v>6</v>
          </cell>
          <cell r="L768">
            <v>2.2000000000000002</v>
          </cell>
          <cell r="M768">
            <v>57.2</v>
          </cell>
          <cell r="P768" t="str">
            <v/>
          </cell>
          <cell r="Q768" t="str">
            <v/>
          </cell>
        </row>
        <row r="769">
          <cell r="P769" t="str">
            <v/>
          </cell>
          <cell r="Q769" t="str">
            <v/>
          </cell>
        </row>
        <row r="770">
          <cell r="P770" t="str">
            <v/>
          </cell>
          <cell r="Q770" t="str">
            <v/>
          </cell>
        </row>
        <row r="771">
          <cell r="P771" t="str">
            <v/>
          </cell>
          <cell r="Q771" t="str">
            <v/>
          </cell>
        </row>
        <row r="772">
          <cell r="P772" t="str">
            <v/>
          </cell>
          <cell r="Q772" t="str">
            <v/>
          </cell>
        </row>
        <row r="773">
          <cell r="C773">
            <v>2424112002</v>
          </cell>
          <cell r="D773">
            <v>5711057260</v>
          </cell>
          <cell r="E773" t="str">
            <v>ИППСП</v>
          </cell>
          <cell r="F773" t="str">
            <v>24-0224</v>
          </cell>
          <cell r="G773">
            <v>36917</v>
          </cell>
          <cell r="H773" t="str">
            <v>Обстоен преглед за установяване на орален статус</v>
          </cell>
          <cell r="I773">
            <v>101</v>
          </cell>
          <cell r="J773">
            <v>14</v>
          </cell>
          <cell r="L773">
            <v>3.5</v>
          </cell>
          <cell r="M773">
            <v>91</v>
          </cell>
          <cell r="N773">
            <v>21.6</v>
          </cell>
          <cell r="O773">
            <v>6.82</v>
          </cell>
          <cell r="P773">
            <v>22</v>
          </cell>
          <cell r="Q773">
            <v>6</v>
          </cell>
          <cell r="R773">
            <v>728</v>
          </cell>
          <cell r="S773">
            <v>6.4</v>
          </cell>
          <cell r="T773">
            <v>21.6</v>
          </cell>
        </row>
        <row r="774">
          <cell r="H774" t="str">
            <v>Препариране на кавитет. Подложки и обтурация с амалгама</v>
          </cell>
          <cell r="I774">
            <v>301</v>
          </cell>
          <cell r="J774">
            <v>7</v>
          </cell>
          <cell r="L774">
            <v>3.03</v>
          </cell>
          <cell r="M774">
            <v>78.78</v>
          </cell>
          <cell r="P774" t="str">
            <v/>
          </cell>
          <cell r="Q774" t="str">
            <v/>
          </cell>
        </row>
        <row r="775">
          <cell r="H775" t="str">
            <v>Препариране на кавитет. Подложки и обтурация с химичен композит</v>
          </cell>
          <cell r="I775">
            <v>301</v>
          </cell>
          <cell r="J775">
            <v>12</v>
          </cell>
          <cell r="L775">
            <v>5.2</v>
          </cell>
          <cell r="M775">
            <v>135.19999999999999</v>
          </cell>
          <cell r="P775" t="str">
            <v/>
          </cell>
          <cell r="Q775" t="str">
            <v/>
          </cell>
        </row>
        <row r="776">
          <cell r="H776" t="str">
            <v>Екстракция на еднокоренов зъб с анестезия</v>
          </cell>
          <cell r="I776">
            <v>508</v>
          </cell>
          <cell r="J776">
            <v>18</v>
          </cell>
          <cell r="L776">
            <v>5.0999999999999996</v>
          </cell>
          <cell r="M776">
            <v>132.6</v>
          </cell>
          <cell r="P776" t="str">
            <v/>
          </cell>
          <cell r="Q776" t="str">
            <v/>
          </cell>
        </row>
        <row r="777">
          <cell r="H777" t="str">
            <v>Екстракция на многокоренов зъб с анестезия</v>
          </cell>
          <cell r="I777">
            <v>509</v>
          </cell>
          <cell r="J777">
            <v>13</v>
          </cell>
          <cell r="L777">
            <v>4.7699999999999996</v>
          </cell>
          <cell r="M777">
            <v>124.02</v>
          </cell>
          <cell r="P777" t="str">
            <v/>
          </cell>
          <cell r="Q777" t="str">
            <v/>
          </cell>
        </row>
        <row r="778">
          <cell r="P778" t="str">
            <v/>
          </cell>
          <cell r="Q778" t="str">
            <v/>
          </cell>
        </row>
        <row r="779">
          <cell r="P779" t="str">
            <v/>
          </cell>
          <cell r="Q779" t="str">
            <v/>
          </cell>
        </row>
        <row r="780">
          <cell r="P780" t="str">
            <v/>
          </cell>
          <cell r="Q780" t="str">
            <v/>
          </cell>
        </row>
        <row r="781">
          <cell r="P781" t="str">
            <v/>
          </cell>
          <cell r="Q781" t="str">
            <v/>
          </cell>
        </row>
        <row r="782">
          <cell r="C782">
            <v>2424112003</v>
          </cell>
          <cell r="D782">
            <v>6609287609</v>
          </cell>
          <cell r="E782" t="str">
            <v>ИППСП</v>
          </cell>
          <cell r="F782" t="str">
            <v>24-0223</v>
          </cell>
          <cell r="G782">
            <v>36917</v>
          </cell>
          <cell r="H782" t="str">
            <v>Обстоен преглед за установяване на орален статус</v>
          </cell>
          <cell r="I782">
            <v>101</v>
          </cell>
          <cell r="J782">
            <v>9</v>
          </cell>
          <cell r="L782">
            <v>2.25</v>
          </cell>
          <cell r="M782">
            <v>58.5</v>
          </cell>
          <cell r="N782">
            <v>8.69</v>
          </cell>
          <cell r="O782">
            <v>14.32</v>
          </cell>
          <cell r="P782">
            <v>18</v>
          </cell>
          <cell r="Q782">
            <v>5</v>
          </cell>
          <cell r="R782">
            <v>598</v>
          </cell>
          <cell r="S782">
            <v>14.31</v>
          </cell>
          <cell r="T782">
            <v>8.69</v>
          </cell>
        </row>
        <row r="783">
          <cell r="H783" t="str">
            <v>Препариране на кавитет. Подложки и обтурация с амалгама</v>
          </cell>
          <cell r="I783">
            <v>301</v>
          </cell>
          <cell r="L783">
            <v>0</v>
          </cell>
          <cell r="M783">
            <v>0</v>
          </cell>
          <cell r="P783" t="str">
            <v/>
          </cell>
          <cell r="Q783" t="str">
            <v/>
          </cell>
        </row>
        <row r="784">
          <cell r="H784" t="str">
            <v>Препариране на кавитет. Подложки и обтурация с химичен композит</v>
          </cell>
          <cell r="I784">
            <v>301</v>
          </cell>
          <cell r="J784">
            <v>14</v>
          </cell>
          <cell r="L784">
            <v>6.07</v>
          </cell>
          <cell r="M784">
            <v>157.82</v>
          </cell>
          <cell r="P784" t="str">
            <v/>
          </cell>
          <cell r="Q784" t="str">
            <v/>
          </cell>
        </row>
        <row r="785">
          <cell r="H785" t="str">
            <v>Екстракция на еднокоренов зъб с анестезия</v>
          </cell>
          <cell r="I785">
            <v>508</v>
          </cell>
          <cell r="L785">
            <v>0</v>
          </cell>
          <cell r="M785">
            <v>0</v>
          </cell>
          <cell r="P785" t="str">
            <v/>
          </cell>
          <cell r="Q785" t="str">
            <v/>
          </cell>
        </row>
        <row r="786">
          <cell r="H786" t="str">
            <v>Екстракция на многокоренов зъб с анестезия</v>
          </cell>
          <cell r="I786">
            <v>509</v>
          </cell>
          <cell r="J786">
            <v>1</v>
          </cell>
          <cell r="L786">
            <v>0.37</v>
          </cell>
          <cell r="M786">
            <v>9.6199999999999992</v>
          </cell>
          <cell r="P786" t="str">
            <v/>
          </cell>
          <cell r="Q786" t="str">
            <v/>
          </cell>
        </row>
        <row r="787">
          <cell r="P787" t="str">
            <v/>
          </cell>
          <cell r="Q787" t="str">
            <v/>
          </cell>
        </row>
        <row r="788">
          <cell r="P788" t="str">
            <v/>
          </cell>
          <cell r="Q788" t="str">
            <v/>
          </cell>
        </row>
        <row r="789">
          <cell r="P789" t="str">
            <v/>
          </cell>
          <cell r="Q789" t="str">
            <v/>
          </cell>
        </row>
        <row r="790">
          <cell r="P790" t="str">
            <v/>
          </cell>
          <cell r="Q790" t="str">
            <v/>
          </cell>
        </row>
        <row r="791">
          <cell r="C791" t="str">
            <v>2424112004</v>
          </cell>
          <cell r="D791" t="str">
            <v>6004097538</v>
          </cell>
          <cell r="E791" t="str">
            <v>ИППСП</v>
          </cell>
          <cell r="F791" t="str">
            <v>24-0160</v>
          </cell>
          <cell r="G791">
            <v>36918</v>
          </cell>
          <cell r="H791" t="str">
            <v>Обстоен преглед за установяване на орален статус</v>
          </cell>
          <cell r="I791">
            <v>101</v>
          </cell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R791">
            <v>0</v>
          </cell>
          <cell r="S791">
            <v>0</v>
          </cell>
          <cell r="T791">
            <v>0</v>
          </cell>
        </row>
        <row r="792">
          <cell r="H792" t="str">
            <v>Препариране на кавитет. Подложки и обтурация с амалгама</v>
          </cell>
          <cell r="I792">
            <v>301</v>
          </cell>
          <cell r="L792">
            <v>0</v>
          </cell>
          <cell r="M792">
            <v>0</v>
          </cell>
          <cell r="P792" t="str">
            <v/>
          </cell>
          <cell r="Q792" t="str">
            <v/>
          </cell>
        </row>
        <row r="793">
          <cell r="H793" t="str">
            <v>Препариране на кавитет. Подложки и обтурация с химичен композит</v>
          </cell>
          <cell r="I793">
            <v>301</v>
          </cell>
          <cell r="L793">
            <v>0</v>
          </cell>
          <cell r="M793">
            <v>0</v>
          </cell>
          <cell r="P793" t="str">
            <v/>
          </cell>
          <cell r="Q793" t="str">
            <v/>
          </cell>
        </row>
        <row r="794">
          <cell r="H794" t="str">
            <v>Екстракция на еднокоренов зъб с анестезия</v>
          </cell>
          <cell r="I794">
            <v>508</v>
          </cell>
          <cell r="L794">
            <v>0</v>
          </cell>
          <cell r="M794">
            <v>0</v>
          </cell>
          <cell r="P794" t="str">
            <v/>
          </cell>
          <cell r="Q794" t="str">
            <v/>
          </cell>
        </row>
        <row r="795">
          <cell r="H795" t="str">
            <v>Екстракция на многокоренов зъб с анестезия</v>
          </cell>
          <cell r="I795">
            <v>509</v>
          </cell>
          <cell r="L795">
            <v>0</v>
          </cell>
          <cell r="M795">
            <v>0</v>
          </cell>
          <cell r="P795" t="str">
            <v/>
          </cell>
          <cell r="Q795" t="str">
            <v/>
          </cell>
        </row>
        <row r="796">
          <cell r="P796" t="str">
            <v/>
          </cell>
          <cell r="Q796" t="str">
            <v/>
          </cell>
        </row>
        <row r="797">
          <cell r="P797" t="str">
            <v/>
          </cell>
          <cell r="Q797" t="str">
            <v/>
          </cell>
        </row>
        <row r="798">
          <cell r="P798" t="str">
            <v/>
          </cell>
          <cell r="Q798" t="str">
            <v/>
          </cell>
        </row>
        <row r="799">
          <cell r="P799" t="str">
            <v/>
          </cell>
          <cell r="Q799" t="str">
            <v/>
          </cell>
        </row>
        <row r="800">
          <cell r="C800">
            <v>2424112005</v>
          </cell>
          <cell r="D800" t="str">
            <v>6910026480</v>
          </cell>
          <cell r="E800" t="str">
            <v>ИППСП</v>
          </cell>
          <cell r="F800" t="str">
            <v>24-0626</v>
          </cell>
          <cell r="G800">
            <v>36929</v>
          </cell>
          <cell r="H800" t="str">
            <v>Обстоен преглед за установяване на орален статус</v>
          </cell>
          <cell r="I800">
            <v>101</v>
          </cell>
          <cell r="J800">
            <v>2</v>
          </cell>
          <cell r="L800">
            <v>0.5</v>
          </cell>
          <cell r="M800">
            <v>13</v>
          </cell>
          <cell r="N800">
            <v>4.66</v>
          </cell>
          <cell r="O800">
            <v>7.35</v>
          </cell>
          <cell r="P800">
            <v>8</v>
          </cell>
          <cell r="Q800">
            <v>4</v>
          </cell>
          <cell r="R800">
            <v>312</v>
          </cell>
          <cell r="S800">
            <v>7.34</v>
          </cell>
          <cell r="T800">
            <v>4.66</v>
          </cell>
        </row>
        <row r="801">
          <cell r="H801" t="str">
            <v>Препариране на кавитет. Подложки и обтурация с амалгама</v>
          </cell>
          <cell r="I801">
            <v>301</v>
          </cell>
          <cell r="J801">
            <v>7</v>
          </cell>
          <cell r="L801">
            <v>3.03</v>
          </cell>
          <cell r="M801">
            <v>78.78</v>
          </cell>
          <cell r="P801" t="str">
            <v/>
          </cell>
          <cell r="Q801" t="str">
            <v/>
          </cell>
        </row>
        <row r="802">
          <cell r="H802" t="str">
            <v>Препариране на кавитет. Подложки и обтурация с химичен композит</v>
          </cell>
          <cell r="I802">
            <v>301</v>
          </cell>
          <cell r="L802">
            <v>0</v>
          </cell>
          <cell r="M802">
            <v>0</v>
          </cell>
          <cell r="P802" t="str">
            <v/>
          </cell>
          <cell r="Q802" t="str">
            <v/>
          </cell>
        </row>
        <row r="803">
          <cell r="H803" t="str">
            <v>Екстракция на еднокоренов зъб с анестезия</v>
          </cell>
          <cell r="I803">
            <v>508</v>
          </cell>
          <cell r="J803">
            <v>4</v>
          </cell>
          <cell r="L803">
            <v>1.1299999999999999</v>
          </cell>
          <cell r="M803">
            <v>29.38</v>
          </cell>
          <cell r="P803" t="str">
            <v/>
          </cell>
          <cell r="Q803" t="str">
            <v/>
          </cell>
        </row>
        <row r="804">
          <cell r="H804" t="str">
            <v>Екстракция на многокоренов зъб с анестезия</v>
          </cell>
          <cell r="I804">
            <v>509</v>
          </cell>
          <cell r="L804">
            <v>0</v>
          </cell>
          <cell r="M804">
            <v>0</v>
          </cell>
          <cell r="P804" t="str">
            <v/>
          </cell>
          <cell r="Q804" t="str">
            <v/>
          </cell>
        </row>
        <row r="805">
          <cell r="P805" t="str">
            <v/>
          </cell>
          <cell r="Q805" t="str">
            <v/>
          </cell>
        </row>
        <row r="806">
          <cell r="P806" t="str">
            <v/>
          </cell>
          <cell r="Q806" t="str">
            <v/>
          </cell>
        </row>
        <row r="807">
          <cell r="P807" t="str">
            <v/>
          </cell>
          <cell r="Q807" t="str">
            <v/>
          </cell>
        </row>
        <row r="808">
          <cell r="P808" t="str">
            <v/>
          </cell>
          <cell r="Q808" t="str">
            <v/>
          </cell>
        </row>
        <row r="809">
          <cell r="C809">
            <v>2412112031</v>
          </cell>
          <cell r="D809">
            <v>6111257530</v>
          </cell>
          <cell r="E809" t="str">
            <v>ИППСП</v>
          </cell>
          <cell r="F809" t="str">
            <v>24-0106</v>
          </cell>
          <cell r="G809">
            <v>36916</v>
          </cell>
          <cell r="H809" t="str">
            <v>Обстоен преглед за установяване на орален статус</v>
          </cell>
          <cell r="I809">
            <v>101</v>
          </cell>
          <cell r="J809">
            <v>11</v>
          </cell>
          <cell r="L809">
            <v>2.75</v>
          </cell>
          <cell r="M809">
            <v>71.5</v>
          </cell>
          <cell r="N809">
            <v>13.42</v>
          </cell>
          <cell r="O809">
            <v>8.64</v>
          </cell>
          <cell r="P809">
            <v>16</v>
          </cell>
          <cell r="Q809">
            <v>6</v>
          </cell>
          <cell r="R809">
            <v>572</v>
          </cell>
          <cell r="S809">
            <v>8.58</v>
          </cell>
          <cell r="T809">
            <v>13.42</v>
          </cell>
        </row>
        <row r="810">
          <cell r="H810" t="str">
            <v>Препариране на кавитет. Подложки и обтурация с амалгама</v>
          </cell>
          <cell r="I810">
            <v>301</v>
          </cell>
          <cell r="J810">
            <v>5</v>
          </cell>
          <cell r="L810">
            <v>2.17</v>
          </cell>
          <cell r="M810">
            <v>56.42</v>
          </cell>
          <cell r="P810" t="str">
            <v/>
          </cell>
          <cell r="Q810" t="str">
            <v/>
          </cell>
        </row>
        <row r="811">
          <cell r="H811" t="str">
            <v>Препариране на кавитет. Подложки и обтурация с химичен композит</v>
          </cell>
          <cell r="I811">
            <v>301</v>
          </cell>
          <cell r="J811">
            <v>14</v>
          </cell>
          <cell r="L811">
            <v>6.07</v>
          </cell>
          <cell r="M811">
            <v>157.82</v>
          </cell>
          <cell r="P811" t="str">
            <v/>
          </cell>
          <cell r="Q811" t="str">
            <v/>
          </cell>
        </row>
        <row r="812">
          <cell r="H812" t="str">
            <v>Екстракция на еднокоренов зъб с анестезия</v>
          </cell>
          <cell r="I812">
            <v>508</v>
          </cell>
          <cell r="J812">
            <v>6</v>
          </cell>
          <cell r="L812">
            <v>1.7</v>
          </cell>
          <cell r="M812">
            <v>44.2</v>
          </cell>
          <cell r="P812" t="str">
            <v/>
          </cell>
          <cell r="Q812" t="str">
            <v/>
          </cell>
        </row>
        <row r="813">
          <cell r="H813" t="str">
            <v>Екстракция на многокоренов зъб с анестезия</v>
          </cell>
          <cell r="I813">
            <v>509</v>
          </cell>
          <cell r="J813">
            <v>2</v>
          </cell>
          <cell r="L813">
            <v>0.73</v>
          </cell>
          <cell r="M813">
            <v>18.98</v>
          </cell>
          <cell r="P813" t="str">
            <v/>
          </cell>
          <cell r="Q813" t="str">
            <v/>
          </cell>
        </row>
        <row r="814">
          <cell r="P814" t="str">
            <v/>
          </cell>
          <cell r="Q814" t="str">
            <v/>
          </cell>
        </row>
        <row r="815">
          <cell r="P815" t="str">
            <v/>
          </cell>
          <cell r="Q815" t="str">
            <v/>
          </cell>
        </row>
        <row r="816">
          <cell r="P816" t="str">
            <v/>
          </cell>
          <cell r="Q816" t="str">
            <v/>
          </cell>
        </row>
        <row r="817">
          <cell r="P817" t="str">
            <v/>
          </cell>
          <cell r="Q817" t="str">
            <v/>
          </cell>
        </row>
        <row r="818">
          <cell r="C818">
            <v>2427112002</v>
          </cell>
          <cell r="D818">
            <v>5812024408</v>
          </cell>
          <cell r="E818" t="str">
            <v>ИППСП</v>
          </cell>
          <cell r="F818" t="str">
            <v>24-0425</v>
          </cell>
          <cell r="G818">
            <v>36922</v>
          </cell>
          <cell r="H818" t="str">
            <v>Обстоен преглед за установяване на орален статус</v>
          </cell>
          <cell r="I818">
            <v>101</v>
          </cell>
          <cell r="J818">
            <v>10</v>
          </cell>
          <cell r="L818">
            <v>2.5</v>
          </cell>
          <cell r="M818">
            <v>65</v>
          </cell>
          <cell r="N818">
            <v>20.25</v>
          </cell>
          <cell r="O818">
            <v>7.08</v>
          </cell>
          <cell r="P818">
            <v>20</v>
          </cell>
          <cell r="Q818">
            <v>7</v>
          </cell>
          <cell r="R818">
            <v>702</v>
          </cell>
          <cell r="S818">
            <v>7</v>
          </cell>
          <cell r="T818">
            <v>20</v>
          </cell>
        </row>
        <row r="819">
          <cell r="H819" t="str">
            <v>Препариране на кавитет. Подложки и обтурация с амалгама</v>
          </cell>
          <cell r="I819">
            <v>301</v>
          </cell>
          <cell r="J819">
            <v>2</v>
          </cell>
          <cell r="L819">
            <v>0.87</v>
          </cell>
          <cell r="M819">
            <v>22.62</v>
          </cell>
          <cell r="P819" t="str">
            <v/>
          </cell>
          <cell r="Q819" t="str">
            <v/>
          </cell>
        </row>
        <row r="820">
          <cell r="H820" t="str">
            <v>Препариране на кавитет. Подложки и обтурация с химичен композит</v>
          </cell>
          <cell r="I820">
            <v>301</v>
          </cell>
          <cell r="J820">
            <v>28</v>
          </cell>
          <cell r="L820">
            <v>12.13</v>
          </cell>
          <cell r="M820">
            <v>315.38</v>
          </cell>
          <cell r="P820" t="str">
            <v/>
          </cell>
          <cell r="Q820" t="str">
            <v/>
          </cell>
        </row>
        <row r="821">
          <cell r="H821" t="str">
            <v>Екстракция на еднокоренов зъб с анестезия</v>
          </cell>
          <cell r="I821">
            <v>508</v>
          </cell>
          <cell r="J821">
            <v>9</v>
          </cell>
          <cell r="L821">
            <v>2.5499999999999998</v>
          </cell>
          <cell r="M821">
            <v>66.3</v>
          </cell>
          <cell r="P821" t="str">
            <v/>
          </cell>
          <cell r="Q821" t="str">
            <v/>
          </cell>
        </row>
        <row r="822">
          <cell r="H822" t="str">
            <v>Екстракция на многокоренов зъб с анестезия</v>
          </cell>
          <cell r="I822">
            <v>509</v>
          </cell>
          <cell r="J822">
            <v>6</v>
          </cell>
          <cell r="L822">
            <v>2.2000000000000002</v>
          </cell>
          <cell r="M822">
            <v>57.2</v>
          </cell>
          <cell r="P822" t="str">
            <v/>
          </cell>
          <cell r="Q822" t="str">
            <v/>
          </cell>
        </row>
        <row r="823">
          <cell r="P823" t="str">
            <v/>
          </cell>
          <cell r="Q823" t="str">
            <v/>
          </cell>
        </row>
        <row r="824">
          <cell r="P824" t="str">
            <v/>
          </cell>
          <cell r="Q824" t="str">
            <v/>
          </cell>
        </row>
        <row r="825">
          <cell r="P825" t="str">
            <v/>
          </cell>
          <cell r="Q825" t="str">
            <v/>
          </cell>
        </row>
        <row r="826">
          <cell r="P826" t="str">
            <v/>
          </cell>
          <cell r="Q826" t="str">
            <v/>
          </cell>
        </row>
        <row r="827">
          <cell r="C827">
            <v>2427112003</v>
          </cell>
          <cell r="D827">
            <v>6004254771</v>
          </cell>
          <cell r="E827" t="str">
            <v>ИППСП</v>
          </cell>
          <cell r="F827" t="str">
            <v>24-0433</v>
          </cell>
          <cell r="G827">
            <v>36922</v>
          </cell>
          <cell r="H827" t="str">
            <v>Обстоен преглед за установяване на орален статус</v>
          </cell>
          <cell r="I827">
            <v>101</v>
          </cell>
          <cell r="J827">
            <v>10</v>
          </cell>
          <cell r="L827">
            <v>2.5</v>
          </cell>
          <cell r="M827">
            <v>65</v>
          </cell>
          <cell r="N827">
            <v>10.95</v>
          </cell>
          <cell r="O827">
            <v>11.28</v>
          </cell>
          <cell r="P827">
            <v>15</v>
          </cell>
          <cell r="Q827">
            <v>7</v>
          </cell>
          <cell r="R827">
            <v>572</v>
          </cell>
          <cell r="S827">
            <v>11.05</v>
          </cell>
          <cell r="T827">
            <v>10.95</v>
          </cell>
        </row>
        <row r="828">
          <cell r="H828" t="str">
            <v>Препариране на кавитет. Подложки и обтурация с амалгама</v>
          </cell>
          <cell r="I828">
            <v>301</v>
          </cell>
          <cell r="J828">
            <v>3</v>
          </cell>
          <cell r="L828">
            <v>1.3</v>
          </cell>
          <cell r="M828">
            <v>33.799999999999997</v>
          </cell>
          <cell r="P828" t="str">
            <v/>
          </cell>
          <cell r="Q828" t="str">
            <v/>
          </cell>
        </row>
        <row r="829">
          <cell r="H829" t="str">
            <v>Препариране на кавитет. Подложки и обтурация с химичен композит</v>
          </cell>
          <cell r="I829">
            <v>301</v>
          </cell>
          <cell r="J829">
            <v>15</v>
          </cell>
          <cell r="L829">
            <v>6.5</v>
          </cell>
          <cell r="M829">
            <v>169</v>
          </cell>
          <cell r="P829" t="str">
            <v/>
          </cell>
          <cell r="Q829" t="str">
            <v/>
          </cell>
        </row>
        <row r="830">
          <cell r="H830" t="str">
            <v>Екстракция на еднокоренов зъб с анестезия</v>
          </cell>
          <cell r="I830">
            <v>508</v>
          </cell>
          <cell r="J830">
            <v>1</v>
          </cell>
          <cell r="L830">
            <v>0.28000000000000003</v>
          </cell>
          <cell r="M830">
            <v>7.28</v>
          </cell>
          <cell r="P830" t="str">
            <v/>
          </cell>
          <cell r="Q830" t="str">
            <v/>
          </cell>
        </row>
        <row r="831">
          <cell r="H831" t="str">
            <v>Екстракция на многокоренов зъб с анестезия</v>
          </cell>
          <cell r="I831">
            <v>509</v>
          </cell>
          <cell r="J831">
            <v>1</v>
          </cell>
          <cell r="L831">
            <v>0.37</v>
          </cell>
          <cell r="M831">
            <v>9.6199999999999992</v>
          </cell>
          <cell r="P831" t="str">
            <v/>
          </cell>
          <cell r="Q831" t="str">
            <v/>
          </cell>
        </row>
        <row r="832">
          <cell r="P832" t="str">
            <v/>
          </cell>
          <cell r="Q832" t="str">
            <v/>
          </cell>
        </row>
        <row r="833">
          <cell r="P833" t="str">
            <v/>
          </cell>
          <cell r="Q833" t="str">
            <v/>
          </cell>
        </row>
        <row r="834">
          <cell r="P834" t="str">
            <v/>
          </cell>
          <cell r="Q834" t="str">
            <v/>
          </cell>
        </row>
        <row r="835">
          <cell r="P835" t="str">
            <v/>
          </cell>
          <cell r="Q835" t="str">
            <v/>
          </cell>
        </row>
        <row r="836">
          <cell r="C836">
            <v>2427112004</v>
          </cell>
          <cell r="D836">
            <v>6012248479</v>
          </cell>
          <cell r="E836" t="str">
            <v>ИППСП</v>
          </cell>
          <cell r="F836" t="str">
            <v>24-0422</v>
          </cell>
          <cell r="G836">
            <v>36922</v>
          </cell>
          <cell r="H836" t="str">
            <v>Обстоен преглед за установяване на орален статус</v>
          </cell>
          <cell r="I836">
            <v>101</v>
          </cell>
          <cell r="J836">
            <v>10</v>
          </cell>
          <cell r="L836">
            <v>2.5</v>
          </cell>
          <cell r="M836">
            <v>65</v>
          </cell>
          <cell r="N836">
            <v>19.57</v>
          </cell>
          <cell r="O836">
            <v>7.85</v>
          </cell>
          <cell r="P836">
            <v>20</v>
          </cell>
          <cell r="Q836">
            <v>7</v>
          </cell>
          <cell r="R836">
            <v>702</v>
          </cell>
          <cell r="S836">
            <v>7.43</v>
          </cell>
          <cell r="T836">
            <v>19.57</v>
          </cell>
        </row>
        <row r="837">
          <cell r="H837" t="str">
            <v>Препариране на кавитет. Подложки и обтурация с амалгама</v>
          </cell>
          <cell r="I837">
            <v>301</v>
          </cell>
          <cell r="J837">
            <v>2</v>
          </cell>
          <cell r="L837">
            <v>0.87</v>
          </cell>
          <cell r="M837">
            <v>22.62</v>
          </cell>
          <cell r="P837" t="str">
            <v/>
          </cell>
          <cell r="Q837" t="str">
            <v/>
          </cell>
        </row>
        <row r="838">
          <cell r="H838" t="str">
            <v>Препариране на кавитет. Подложки и обтурация с химичен композит</v>
          </cell>
          <cell r="I838">
            <v>301</v>
          </cell>
          <cell r="J838">
            <v>25</v>
          </cell>
          <cell r="L838">
            <v>10.83</v>
          </cell>
          <cell r="M838">
            <v>281.58</v>
          </cell>
          <cell r="P838" t="str">
            <v/>
          </cell>
          <cell r="Q838" t="str">
            <v/>
          </cell>
        </row>
        <row r="839">
          <cell r="H839" t="str">
            <v>Екстракция на еднокоренов зъб с анестезия</v>
          </cell>
          <cell r="I839">
            <v>508</v>
          </cell>
          <cell r="J839">
            <v>6</v>
          </cell>
          <cell r="L839">
            <v>1.7</v>
          </cell>
          <cell r="M839">
            <v>44.2</v>
          </cell>
          <cell r="P839" t="str">
            <v/>
          </cell>
          <cell r="Q839" t="str">
            <v/>
          </cell>
        </row>
        <row r="840">
          <cell r="H840" t="str">
            <v>Екстракция на многокоренов зъб с анестезия</v>
          </cell>
          <cell r="I840">
            <v>509</v>
          </cell>
          <cell r="J840">
            <v>10</v>
          </cell>
          <cell r="L840">
            <v>3.67</v>
          </cell>
          <cell r="M840">
            <v>95.42</v>
          </cell>
          <cell r="P840" t="str">
            <v/>
          </cell>
          <cell r="Q840" t="str">
            <v/>
          </cell>
        </row>
        <row r="841">
          <cell r="P841" t="str">
            <v/>
          </cell>
          <cell r="Q841" t="str">
            <v/>
          </cell>
        </row>
        <row r="842">
          <cell r="P842" t="str">
            <v/>
          </cell>
          <cell r="Q842" t="str">
            <v/>
          </cell>
        </row>
        <row r="843">
          <cell r="P843" t="str">
            <v/>
          </cell>
          <cell r="Q843" t="str">
            <v/>
          </cell>
        </row>
        <row r="844">
          <cell r="P844" t="str">
            <v/>
          </cell>
          <cell r="Q844" t="str">
            <v/>
          </cell>
        </row>
        <row r="845">
          <cell r="C845">
            <v>2427112006</v>
          </cell>
          <cell r="D845">
            <v>6901095771</v>
          </cell>
          <cell r="E845" t="str">
            <v>ИППСП</v>
          </cell>
          <cell r="F845" t="str">
            <v>24-0427</v>
          </cell>
          <cell r="G845">
            <v>36922</v>
          </cell>
          <cell r="H845" t="str">
            <v>Обстоен преглед за установяване на орален статус</v>
          </cell>
          <cell r="I845">
            <v>101</v>
          </cell>
          <cell r="J845">
            <v>4</v>
          </cell>
          <cell r="L845">
            <v>1</v>
          </cell>
          <cell r="M845">
            <v>26</v>
          </cell>
          <cell r="N845">
            <v>22.65</v>
          </cell>
          <cell r="O845">
            <v>0</v>
          </cell>
          <cell r="P845">
            <v>22</v>
          </cell>
          <cell r="Q845">
            <v>0</v>
          </cell>
          <cell r="R845">
            <v>572</v>
          </cell>
          <cell r="S845">
            <v>0</v>
          </cell>
          <cell r="T845">
            <v>22</v>
          </cell>
        </row>
        <row r="846">
          <cell r="H846" t="str">
            <v>Препариране на кавитет. Подложки и обтурация с амалгама</v>
          </cell>
          <cell r="I846">
            <v>301</v>
          </cell>
          <cell r="J846">
            <v>23</v>
          </cell>
          <cell r="L846">
            <v>9.9700000000000006</v>
          </cell>
          <cell r="M846">
            <v>259.22000000000003</v>
          </cell>
          <cell r="P846" t="str">
            <v/>
          </cell>
          <cell r="Q846" t="str">
            <v/>
          </cell>
        </row>
        <row r="847">
          <cell r="H847" t="str">
            <v>Препариране на кавитет. Подложки и обтурация с химичен композит</v>
          </cell>
          <cell r="I847">
            <v>301</v>
          </cell>
          <cell r="J847">
            <v>16</v>
          </cell>
          <cell r="L847">
            <v>6.93</v>
          </cell>
          <cell r="M847">
            <v>180.18</v>
          </cell>
          <cell r="P847" t="str">
            <v/>
          </cell>
          <cell r="Q847" t="str">
            <v/>
          </cell>
        </row>
        <row r="848">
          <cell r="H848" t="str">
            <v>Екстракция на еднокоренов зъб с анестезия</v>
          </cell>
          <cell r="I848">
            <v>508</v>
          </cell>
          <cell r="J848">
            <v>9</v>
          </cell>
          <cell r="L848">
            <v>2.5499999999999998</v>
          </cell>
          <cell r="M848">
            <v>66.3</v>
          </cell>
          <cell r="P848" t="str">
            <v/>
          </cell>
          <cell r="Q848" t="str">
            <v/>
          </cell>
        </row>
        <row r="849">
          <cell r="H849" t="str">
            <v>Екстракция на многокоренов зъб с анестезия</v>
          </cell>
          <cell r="I849">
            <v>509</v>
          </cell>
          <cell r="J849">
            <v>6</v>
          </cell>
          <cell r="L849">
            <v>2.2000000000000002</v>
          </cell>
          <cell r="M849">
            <v>57.2</v>
          </cell>
          <cell r="P849" t="str">
            <v/>
          </cell>
          <cell r="Q849" t="str">
            <v/>
          </cell>
        </row>
        <row r="850">
          <cell r="P850" t="str">
            <v/>
          </cell>
          <cell r="Q850" t="str">
            <v/>
          </cell>
        </row>
        <row r="851">
          <cell r="P851" t="str">
            <v/>
          </cell>
          <cell r="Q851" t="str">
            <v/>
          </cell>
        </row>
        <row r="852">
          <cell r="P852" t="str">
            <v/>
          </cell>
          <cell r="Q852" t="str">
            <v/>
          </cell>
        </row>
        <row r="853">
          <cell r="P853" t="str">
            <v/>
          </cell>
          <cell r="Q853" t="str">
            <v/>
          </cell>
        </row>
        <row r="854">
          <cell r="C854">
            <v>2427112007</v>
          </cell>
          <cell r="D854">
            <v>6203297673</v>
          </cell>
          <cell r="E854" t="str">
            <v>ИППСП</v>
          </cell>
          <cell r="F854" t="str">
            <v>24-035</v>
          </cell>
          <cell r="G854">
            <v>36914</v>
          </cell>
          <cell r="H854" t="str">
            <v>Обстоен преглед за установяване на орален статус</v>
          </cell>
          <cell r="I854">
            <v>101</v>
          </cell>
          <cell r="J854">
            <v>16</v>
          </cell>
          <cell r="L854">
            <v>4</v>
          </cell>
          <cell r="M854">
            <v>104</v>
          </cell>
          <cell r="N854">
            <v>14.86</v>
          </cell>
          <cell r="O854">
            <v>7.36</v>
          </cell>
          <cell r="P854">
            <v>17</v>
          </cell>
          <cell r="Q854">
            <v>5</v>
          </cell>
          <cell r="R854">
            <v>572</v>
          </cell>
          <cell r="S854">
            <v>7.14</v>
          </cell>
          <cell r="T854">
            <v>14.86</v>
          </cell>
        </row>
        <row r="855">
          <cell r="H855" t="str">
            <v>Препариране на кавитет. Подложки и обтурация с амалгама</v>
          </cell>
          <cell r="I855">
            <v>301</v>
          </cell>
          <cell r="J855">
            <v>7</v>
          </cell>
          <cell r="L855">
            <v>3.03</v>
          </cell>
          <cell r="M855">
            <v>78.78</v>
          </cell>
          <cell r="P855" t="str">
            <v/>
          </cell>
          <cell r="Q855" t="str">
            <v/>
          </cell>
        </row>
        <row r="856">
          <cell r="H856" t="str">
            <v>Препариране на кавитет. Подложки и обтурация с химичен композит</v>
          </cell>
          <cell r="I856">
            <v>301</v>
          </cell>
          <cell r="J856">
            <v>10</v>
          </cell>
          <cell r="L856">
            <v>4.33</v>
          </cell>
          <cell r="M856">
            <v>112.58</v>
          </cell>
          <cell r="P856" t="str">
            <v/>
          </cell>
          <cell r="Q856" t="str">
            <v/>
          </cell>
        </row>
        <row r="857">
          <cell r="H857" t="str">
            <v>Екстракция на еднокоренов зъб с анестезия</v>
          </cell>
          <cell r="I857">
            <v>508</v>
          </cell>
          <cell r="J857">
            <v>2</v>
          </cell>
          <cell r="L857">
            <v>0.56999999999999995</v>
          </cell>
          <cell r="M857">
            <v>14.82</v>
          </cell>
          <cell r="P857" t="str">
            <v/>
          </cell>
          <cell r="Q857" t="str">
            <v/>
          </cell>
        </row>
        <row r="858">
          <cell r="H858" t="str">
            <v>Екстракция на многокоренов зъб с анестезия</v>
          </cell>
          <cell r="I858">
            <v>509</v>
          </cell>
          <cell r="J858">
            <v>8</v>
          </cell>
          <cell r="L858">
            <v>2.93</v>
          </cell>
          <cell r="M858">
            <v>76.180000000000007</v>
          </cell>
          <cell r="P858" t="str">
            <v/>
          </cell>
          <cell r="Q858" t="str">
            <v/>
          </cell>
        </row>
        <row r="859">
          <cell r="P859" t="str">
            <v/>
          </cell>
          <cell r="Q859" t="str">
            <v/>
          </cell>
        </row>
        <row r="860">
          <cell r="P860" t="str">
            <v/>
          </cell>
          <cell r="Q860" t="str">
            <v/>
          </cell>
        </row>
        <row r="861">
          <cell r="P861" t="str">
            <v/>
          </cell>
          <cell r="Q861" t="str">
            <v/>
          </cell>
        </row>
        <row r="862">
          <cell r="P862" t="str">
            <v/>
          </cell>
          <cell r="Q862" t="str">
            <v/>
          </cell>
        </row>
        <row r="863">
          <cell r="C863">
            <v>2427112008</v>
          </cell>
          <cell r="D863" t="str">
            <v>6208137560</v>
          </cell>
          <cell r="E863" t="str">
            <v>ИППСП</v>
          </cell>
          <cell r="F863" t="str">
            <v>24-0131</v>
          </cell>
          <cell r="G863">
            <v>36915</v>
          </cell>
          <cell r="H863" t="str">
            <v>Обстоен преглед за установяване на орален статус</v>
          </cell>
          <cell r="I863">
            <v>101</v>
          </cell>
          <cell r="J863">
            <v>11</v>
          </cell>
          <cell r="L863">
            <v>2.75</v>
          </cell>
          <cell r="M863">
            <v>71.5</v>
          </cell>
          <cell r="N863">
            <v>20.77</v>
          </cell>
          <cell r="O863">
            <v>7.92</v>
          </cell>
          <cell r="P863">
            <v>20</v>
          </cell>
          <cell r="Q863">
            <v>7</v>
          </cell>
          <cell r="R863">
            <v>702</v>
          </cell>
          <cell r="S863">
            <v>7</v>
          </cell>
          <cell r="T863">
            <v>20</v>
          </cell>
        </row>
        <row r="864">
          <cell r="H864" t="str">
            <v>Препариране на кавитет. Подложки и обтурация с амалгама</v>
          </cell>
          <cell r="I864">
            <v>301</v>
          </cell>
          <cell r="J864">
            <v>15</v>
          </cell>
          <cell r="L864">
            <v>6.5</v>
          </cell>
          <cell r="M864">
            <v>169</v>
          </cell>
          <cell r="P864" t="str">
            <v/>
          </cell>
          <cell r="Q864" t="str">
            <v/>
          </cell>
        </row>
        <row r="865">
          <cell r="H865" t="str">
            <v>Препариране на кавитет. Подложки и обтурация с химичен композит</v>
          </cell>
          <cell r="I865">
            <v>301</v>
          </cell>
          <cell r="J865">
            <v>20</v>
          </cell>
          <cell r="L865">
            <v>8.67</v>
          </cell>
          <cell r="M865">
            <v>225.42</v>
          </cell>
          <cell r="P865" t="str">
            <v/>
          </cell>
          <cell r="Q865" t="str">
            <v/>
          </cell>
        </row>
        <row r="866">
          <cell r="H866" t="str">
            <v>Екстракция на еднокоренов зъб с анестезия</v>
          </cell>
          <cell r="I866">
            <v>508</v>
          </cell>
          <cell r="J866">
            <v>1</v>
          </cell>
          <cell r="L866">
            <v>0.28000000000000003</v>
          </cell>
          <cell r="M866">
            <v>7.28</v>
          </cell>
          <cell r="P866" t="str">
            <v/>
          </cell>
          <cell r="Q866" t="str">
            <v/>
          </cell>
        </row>
        <row r="867">
          <cell r="H867" t="str">
            <v>Екстракция на многокоренов зъб с анестезия</v>
          </cell>
          <cell r="I867">
            <v>509</v>
          </cell>
          <cell r="J867">
            <v>7</v>
          </cell>
          <cell r="L867">
            <v>2.57</v>
          </cell>
          <cell r="M867">
            <v>66.819999999999993</v>
          </cell>
          <cell r="P867" t="str">
            <v/>
          </cell>
          <cell r="Q867" t="str">
            <v/>
          </cell>
        </row>
        <row r="868">
          <cell r="P868" t="str">
            <v/>
          </cell>
          <cell r="Q868" t="str">
            <v/>
          </cell>
        </row>
        <row r="869">
          <cell r="P869" t="str">
            <v/>
          </cell>
          <cell r="Q869" t="str">
            <v/>
          </cell>
        </row>
        <row r="870">
          <cell r="P870" t="str">
            <v/>
          </cell>
          <cell r="Q870" t="str">
            <v/>
          </cell>
        </row>
        <row r="871">
          <cell r="P871" t="str">
            <v/>
          </cell>
          <cell r="Q871" t="str">
            <v/>
          </cell>
        </row>
        <row r="872">
          <cell r="C872">
            <v>2427112009</v>
          </cell>
          <cell r="D872">
            <v>6507147630</v>
          </cell>
          <cell r="E872" t="str">
            <v>ИППСП</v>
          </cell>
          <cell r="F872" t="str">
            <v>24-0400</v>
          </cell>
          <cell r="G872">
            <v>36921</v>
          </cell>
          <cell r="H872" t="str">
            <v>Обстоен преглед за установяване на орален статус</v>
          </cell>
          <cell r="I872">
            <v>101</v>
          </cell>
          <cell r="J872">
            <v>16</v>
          </cell>
          <cell r="L872">
            <v>4</v>
          </cell>
          <cell r="M872">
            <v>104</v>
          </cell>
          <cell r="N872">
            <v>14.77</v>
          </cell>
          <cell r="O872">
            <v>7.23</v>
          </cell>
          <cell r="P872">
            <v>15</v>
          </cell>
          <cell r="Q872">
            <v>7</v>
          </cell>
          <cell r="R872">
            <v>572</v>
          </cell>
          <cell r="S872">
            <v>7.23</v>
          </cell>
          <cell r="T872">
            <v>14.77</v>
          </cell>
        </row>
        <row r="873">
          <cell r="H873" t="str">
            <v>Препариране на кавитет. Подложки и обтурация с амалгама</v>
          </cell>
          <cell r="I873">
            <v>301</v>
          </cell>
          <cell r="J873">
            <v>3</v>
          </cell>
          <cell r="L873">
            <v>1.3</v>
          </cell>
          <cell r="M873">
            <v>33.799999999999997</v>
          </cell>
          <cell r="P873" t="str">
            <v/>
          </cell>
          <cell r="Q873" t="str">
            <v/>
          </cell>
        </row>
        <row r="874">
          <cell r="H874" t="str">
            <v>Препариране на кавитет. Подложки и обтурация с химичен композит</v>
          </cell>
          <cell r="I874">
            <v>301</v>
          </cell>
          <cell r="J874">
            <v>18</v>
          </cell>
          <cell r="L874">
            <v>7.8</v>
          </cell>
          <cell r="M874">
            <v>202.8</v>
          </cell>
          <cell r="P874" t="str">
            <v/>
          </cell>
          <cell r="Q874" t="str">
            <v/>
          </cell>
        </row>
        <row r="875">
          <cell r="H875" t="str">
            <v>Екстракция на еднокоренов зъб с анестезия</v>
          </cell>
          <cell r="I875">
            <v>508</v>
          </cell>
          <cell r="J875">
            <v>2</v>
          </cell>
          <cell r="L875">
            <v>0.56999999999999995</v>
          </cell>
          <cell r="M875">
            <v>14.82</v>
          </cell>
          <cell r="P875" t="str">
            <v/>
          </cell>
          <cell r="Q875" t="str">
            <v/>
          </cell>
        </row>
        <row r="876">
          <cell r="H876" t="str">
            <v>Екстракция на многокоренов зъб с анестезия</v>
          </cell>
          <cell r="I876">
            <v>509</v>
          </cell>
          <cell r="J876">
            <v>3</v>
          </cell>
          <cell r="L876">
            <v>1.1000000000000001</v>
          </cell>
          <cell r="M876">
            <v>28.6</v>
          </cell>
          <cell r="P876" t="str">
            <v/>
          </cell>
          <cell r="Q876" t="str">
            <v/>
          </cell>
        </row>
        <row r="877">
          <cell r="P877" t="str">
            <v/>
          </cell>
          <cell r="Q877" t="str">
            <v/>
          </cell>
        </row>
        <row r="878">
          <cell r="P878" t="str">
            <v/>
          </cell>
          <cell r="Q878" t="str">
            <v/>
          </cell>
        </row>
        <row r="879">
          <cell r="P879" t="str">
            <v/>
          </cell>
          <cell r="Q879" t="str">
            <v/>
          </cell>
        </row>
        <row r="880">
          <cell r="P880" t="str">
            <v/>
          </cell>
          <cell r="Q880" t="str">
            <v/>
          </cell>
        </row>
        <row r="881">
          <cell r="C881">
            <v>2427112010</v>
          </cell>
          <cell r="D881">
            <v>7001037579</v>
          </cell>
          <cell r="E881" t="str">
            <v>ИППСП</v>
          </cell>
          <cell r="F881" t="str">
            <v>24-0403</v>
          </cell>
          <cell r="G881">
            <v>36921</v>
          </cell>
          <cell r="H881" t="str">
            <v>Обстоен преглед за установяване на орален статус</v>
          </cell>
          <cell r="I881">
            <v>101</v>
          </cell>
          <cell r="J881">
            <v>10</v>
          </cell>
          <cell r="L881">
            <v>2.5</v>
          </cell>
          <cell r="M881">
            <v>65</v>
          </cell>
          <cell r="N881">
            <v>18.75</v>
          </cell>
          <cell r="O881">
            <v>7.88</v>
          </cell>
          <cell r="P881">
            <v>20</v>
          </cell>
          <cell r="Q881">
            <v>6</v>
          </cell>
          <cell r="R881">
            <v>676</v>
          </cell>
          <cell r="S881">
            <v>7.25</v>
          </cell>
          <cell r="T881">
            <v>18.75</v>
          </cell>
        </row>
        <row r="882">
          <cell r="H882" t="str">
            <v>Препариране на кавитет. Подложки и обтурация с амалгама</v>
          </cell>
          <cell r="I882">
            <v>301</v>
          </cell>
          <cell r="J882">
            <v>2</v>
          </cell>
          <cell r="L882">
            <v>0.87</v>
          </cell>
          <cell r="M882">
            <v>22.62</v>
          </cell>
          <cell r="P882" t="str">
            <v/>
          </cell>
          <cell r="Q882" t="str">
            <v/>
          </cell>
        </row>
        <row r="883">
          <cell r="H883" t="str">
            <v>Препариране на кавитет. Подложки и обтурация с химичен композит</v>
          </cell>
          <cell r="I883">
            <v>301</v>
          </cell>
          <cell r="J883">
            <v>28</v>
          </cell>
          <cell r="L883">
            <v>12.13</v>
          </cell>
          <cell r="M883">
            <v>315.38</v>
          </cell>
          <cell r="P883" t="str">
            <v/>
          </cell>
          <cell r="Q883" t="str">
            <v/>
          </cell>
        </row>
        <row r="884">
          <cell r="H884" t="str">
            <v>Екстракция на еднокоренов зъб с анестезия</v>
          </cell>
          <cell r="I884">
            <v>508</v>
          </cell>
          <cell r="J884">
            <v>5</v>
          </cell>
          <cell r="L884">
            <v>1.42</v>
          </cell>
          <cell r="M884">
            <v>36.92</v>
          </cell>
          <cell r="P884" t="str">
            <v/>
          </cell>
          <cell r="Q884" t="str">
            <v/>
          </cell>
        </row>
        <row r="885">
          <cell r="H885" t="str">
            <v>Екстракция на многокоренов зъб с анестезия</v>
          </cell>
          <cell r="I885">
            <v>509</v>
          </cell>
          <cell r="J885">
            <v>5</v>
          </cell>
          <cell r="L885">
            <v>1.83</v>
          </cell>
          <cell r="M885">
            <v>47.58</v>
          </cell>
          <cell r="P885" t="str">
            <v/>
          </cell>
          <cell r="Q885" t="str">
            <v/>
          </cell>
        </row>
        <row r="886">
          <cell r="P886" t="str">
            <v/>
          </cell>
          <cell r="Q886" t="str">
            <v/>
          </cell>
        </row>
        <row r="887">
          <cell r="P887" t="str">
            <v/>
          </cell>
          <cell r="Q887" t="str">
            <v/>
          </cell>
        </row>
        <row r="888">
          <cell r="P888" t="str">
            <v/>
          </cell>
          <cell r="Q888" t="str">
            <v/>
          </cell>
        </row>
        <row r="889">
          <cell r="P889" t="str">
            <v/>
          </cell>
          <cell r="Q889" t="str">
            <v/>
          </cell>
        </row>
        <row r="890">
          <cell r="C890">
            <v>2427112011</v>
          </cell>
          <cell r="D890">
            <v>4509047750</v>
          </cell>
          <cell r="E890" t="str">
            <v>ИППСП</v>
          </cell>
          <cell r="F890" t="str">
            <v>24-0127</v>
          </cell>
          <cell r="G890">
            <v>36916</v>
          </cell>
          <cell r="H890" t="str">
            <v>Обстоен преглед за установяване на орален статус</v>
          </cell>
          <cell r="I890">
            <v>101</v>
          </cell>
          <cell r="J890">
            <v>13</v>
          </cell>
          <cell r="L890">
            <v>3.25</v>
          </cell>
          <cell r="M890">
            <v>84.5</v>
          </cell>
          <cell r="N890">
            <v>19.3</v>
          </cell>
          <cell r="O890">
            <v>7.88</v>
          </cell>
          <cell r="P890">
            <v>21</v>
          </cell>
          <cell r="Q890">
            <v>6</v>
          </cell>
          <cell r="R890">
            <v>702</v>
          </cell>
          <cell r="S890">
            <v>7.7</v>
          </cell>
          <cell r="T890">
            <v>19.3</v>
          </cell>
        </row>
        <row r="891">
          <cell r="H891" t="str">
            <v>Препариране на кавитет. Подложки и обтурация с амалгама</v>
          </cell>
          <cell r="I891">
            <v>301</v>
          </cell>
          <cell r="J891">
            <v>12</v>
          </cell>
          <cell r="L891">
            <v>5.2</v>
          </cell>
          <cell r="M891">
            <v>135.19999999999999</v>
          </cell>
          <cell r="P891" t="str">
            <v/>
          </cell>
          <cell r="Q891" t="str">
            <v/>
          </cell>
        </row>
        <row r="892">
          <cell r="H892" t="str">
            <v>Препариране на кавитет. Подложки и обтурация с химичен композит</v>
          </cell>
          <cell r="I892">
            <v>301</v>
          </cell>
          <cell r="J892">
            <v>15</v>
          </cell>
          <cell r="L892">
            <v>6.5</v>
          </cell>
          <cell r="M892">
            <v>169</v>
          </cell>
          <cell r="P892" t="str">
            <v/>
          </cell>
          <cell r="Q892" t="str">
            <v/>
          </cell>
        </row>
        <row r="893">
          <cell r="H893" t="str">
            <v>Екстракция на еднокоренов зъб с анестезия</v>
          </cell>
          <cell r="I893">
            <v>508</v>
          </cell>
          <cell r="J893">
            <v>5</v>
          </cell>
          <cell r="L893">
            <v>1.42</v>
          </cell>
          <cell r="M893">
            <v>36.92</v>
          </cell>
          <cell r="P893" t="str">
            <v/>
          </cell>
          <cell r="Q893" t="str">
            <v/>
          </cell>
        </row>
        <row r="894">
          <cell r="H894" t="str">
            <v>Екстракция на многокоренов зъб с анестезия</v>
          </cell>
          <cell r="I894">
            <v>509</v>
          </cell>
          <cell r="J894">
            <v>8</v>
          </cell>
          <cell r="L894">
            <v>2.93</v>
          </cell>
          <cell r="M894">
            <v>76.180000000000007</v>
          </cell>
          <cell r="P894" t="str">
            <v/>
          </cell>
          <cell r="Q894" t="str">
            <v/>
          </cell>
        </row>
        <row r="895">
          <cell r="P895" t="str">
            <v/>
          </cell>
          <cell r="Q895" t="str">
            <v/>
          </cell>
        </row>
        <row r="896">
          <cell r="P896" t="str">
            <v/>
          </cell>
          <cell r="Q896" t="str">
            <v/>
          </cell>
        </row>
        <row r="897">
          <cell r="P897" t="str">
            <v/>
          </cell>
          <cell r="Q897" t="str">
            <v/>
          </cell>
        </row>
        <row r="898">
          <cell r="P898" t="str">
            <v/>
          </cell>
          <cell r="Q898" t="str">
            <v/>
          </cell>
        </row>
        <row r="899">
          <cell r="C899">
            <v>2427112012</v>
          </cell>
          <cell r="D899">
            <v>4704207679</v>
          </cell>
          <cell r="E899" t="str">
            <v>ИППСП</v>
          </cell>
          <cell r="F899" t="str">
            <v>24-0126</v>
          </cell>
          <cell r="G899">
            <v>36916</v>
          </cell>
          <cell r="H899" t="str">
            <v>Обстоен преглед за установяване на орален статус</v>
          </cell>
          <cell r="I899">
            <v>101</v>
          </cell>
          <cell r="J899">
            <v>15</v>
          </cell>
          <cell r="L899">
            <v>3.75</v>
          </cell>
          <cell r="M899">
            <v>97.5</v>
          </cell>
          <cell r="N899">
            <v>20.14</v>
          </cell>
          <cell r="O899">
            <v>5.15</v>
          </cell>
          <cell r="P899">
            <v>20</v>
          </cell>
          <cell r="Q899">
            <v>5</v>
          </cell>
          <cell r="R899">
            <v>650</v>
          </cell>
          <cell r="S899">
            <v>5</v>
          </cell>
          <cell r="T899">
            <v>20</v>
          </cell>
        </row>
        <row r="900">
          <cell r="H900" t="str">
            <v>Препариране на кавитет. Подложки и обтурация с амалгама</v>
          </cell>
          <cell r="I900">
            <v>301</v>
          </cell>
          <cell r="J900">
            <v>3</v>
          </cell>
          <cell r="L900">
            <v>1.3</v>
          </cell>
          <cell r="M900">
            <v>33.799999999999997</v>
          </cell>
          <cell r="P900" t="str">
            <v/>
          </cell>
          <cell r="Q900" t="str">
            <v/>
          </cell>
        </row>
        <row r="901">
          <cell r="H901" t="str">
            <v>Препариране на кавитет. Подложки и обтурация с химичен композит</v>
          </cell>
          <cell r="I901">
            <v>301</v>
          </cell>
          <cell r="J901">
            <v>28</v>
          </cell>
          <cell r="L901">
            <v>12.13</v>
          </cell>
          <cell r="M901">
            <v>315.38</v>
          </cell>
          <cell r="P901" t="str">
            <v/>
          </cell>
          <cell r="Q901" t="str">
            <v/>
          </cell>
        </row>
        <row r="902">
          <cell r="H902" t="str">
            <v>Екстракция на еднокоренов зъб с анестезия</v>
          </cell>
          <cell r="I902">
            <v>508</v>
          </cell>
          <cell r="J902">
            <v>4</v>
          </cell>
          <cell r="L902">
            <v>1.1299999999999999</v>
          </cell>
          <cell r="M902">
            <v>29.38</v>
          </cell>
          <cell r="P902" t="str">
            <v/>
          </cell>
          <cell r="Q902" t="str">
            <v/>
          </cell>
        </row>
        <row r="903">
          <cell r="H903" t="str">
            <v>Екстракция на многокоренов зъб с анестезия</v>
          </cell>
          <cell r="I903">
            <v>509</v>
          </cell>
          <cell r="J903">
            <v>5</v>
          </cell>
          <cell r="L903">
            <v>1.83</v>
          </cell>
          <cell r="M903">
            <v>47.58</v>
          </cell>
          <cell r="P903" t="str">
            <v/>
          </cell>
          <cell r="Q903" t="str">
            <v/>
          </cell>
        </row>
        <row r="904">
          <cell r="P904" t="str">
            <v/>
          </cell>
          <cell r="Q904" t="str">
            <v/>
          </cell>
        </row>
        <row r="905">
          <cell r="P905" t="str">
            <v/>
          </cell>
          <cell r="Q905" t="str">
            <v/>
          </cell>
        </row>
        <row r="906">
          <cell r="P906" t="str">
            <v/>
          </cell>
          <cell r="Q906" t="str">
            <v/>
          </cell>
        </row>
        <row r="907">
          <cell r="P907" t="str">
            <v/>
          </cell>
          <cell r="Q907" t="str">
            <v/>
          </cell>
        </row>
        <row r="908">
          <cell r="C908">
            <v>2427112016</v>
          </cell>
          <cell r="D908" t="str">
            <v>7307187535</v>
          </cell>
          <cell r="E908" t="str">
            <v>ИППСП</v>
          </cell>
          <cell r="F908" t="str">
            <v>24-0563</v>
          </cell>
          <cell r="G908">
            <v>36921</v>
          </cell>
          <cell r="H908" t="str">
            <v>Обстоен преглед за установяване на орален статус</v>
          </cell>
          <cell r="I908">
            <v>101</v>
          </cell>
          <cell r="J908">
            <v>13</v>
          </cell>
          <cell r="L908">
            <v>3.25</v>
          </cell>
          <cell r="M908">
            <v>84.5</v>
          </cell>
          <cell r="N908">
            <v>10.119999999999999</v>
          </cell>
          <cell r="O908">
            <v>0</v>
          </cell>
          <cell r="P908">
            <v>10</v>
          </cell>
          <cell r="Q908">
            <v>0</v>
          </cell>
          <cell r="R908">
            <v>260</v>
          </cell>
          <cell r="S908">
            <v>0</v>
          </cell>
          <cell r="T908">
            <v>10</v>
          </cell>
        </row>
        <row r="909">
          <cell r="H909" t="str">
            <v>Препариране на кавитет. Подложки и обтурация с амалгама</v>
          </cell>
          <cell r="I909">
            <v>301</v>
          </cell>
          <cell r="L909">
            <v>0</v>
          </cell>
          <cell r="M909">
            <v>0</v>
          </cell>
          <cell r="P909" t="str">
            <v/>
          </cell>
          <cell r="Q909" t="str">
            <v/>
          </cell>
        </row>
        <row r="910">
          <cell r="H910" t="str">
            <v>Препариране на кавитет. Подложки и обтурация с химичен композит</v>
          </cell>
          <cell r="I910">
            <v>301</v>
          </cell>
          <cell r="J910">
            <v>12</v>
          </cell>
          <cell r="L910">
            <v>5.2</v>
          </cell>
          <cell r="M910">
            <v>135.19999999999999</v>
          </cell>
          <cell r="P910" t="str">
            <v/>
          </cell>
          <cell r="Q910" t="str">
            <v/>
          </cell>
        </row>
        <row r="911">
          <cell r="H911" t="str">
            <v>Екстракция на еднокоренов зъб с анестезия</v>
          </cell>
          <cell r="I911">
            <v>508</v>
          </cell>
          <cell r="J911">
            <v>2</v>
          </cell>
          <cell r="L911">
            <v>0.56999999999999995</v>
          </cell>
          <cell r="M911">
            <v>14.82</v>
          </cell>
          <cell r="P911" t="str">
            <v/>
          </cell>
          <cell r="Q911" t="str">
            <v/>
          </cell>
        </row>
        <row r="912">
          <cell r="H912" t="str">
            <v>Екстракция на многокоренов зъб с анестезия</v>
          </cell>
          <cell r="I912">
            <v>509</v>
          </cell>
          <cell r="J912">
            <v>3</v>
          </cell>
          <cell r="L912">
            <v>1.1000000000000001</v>
          </cell>
          <cell r="M912">
            <v>28.6</v>
          </cell>
          <cell r="P912" t="str">
            <v/>
          </cell>
          <cell r="Q912" t="str">
            <v/>
          </cell>
        </row>
        <row r="913">
          <cell r="P913" t="str">
            <v/>
          </cell>
          <cell r="Q913" t="str">
            <v/>
          </cell>
        </row>
        <row r="914">
          <cell r="P914" t="str">
            <v/>
          </cell>
          <cell r="Q914" t="str">
            <v/>
          </cell>
        </row>
        <row r="915">
          <cell r="P915" t="str">
            <v/>
          </cell>
          <cell r="Q915" t="str">
            <v/>
          </cell>
        </row>
        <row r="916">
          <cell r="P916" t="str">
            <v/>
          </cell>
          <cell r="Q916" t="str">
            <v/>
          </cell>
        </row>
        <row r="917">
          <cell r="C917">
            <v>2427112005</v>
          </cell>
          <cell r="D917">
            <v>5107019119</v>
          </cell>
          <cell r="E917" t="str">
            <v>ИППСП</v>
          </cell>
          <cell r="F917" t="str">
            <v>24-0015</v>
          </cell>
          <cell r="G917">
            <v>36915</v>
          </cell>
          <cell r="H917" t="str">
            <v>Обстоен преглед за установяване на орален статус</v>
          </cell>
          <cell r="I917">
            <v>101</v>
          </cell>
          <cell r="J917">
            <v>7</v>
          </cell>
          <cell r="L917">
            <v>1.75</v>
          </cell>
          <cell r="M917">
            <v>45.5</v>
          </cell>
          <cell r="N917">
            <v>17.72</v>
          </cell>
          <cell r="O917">
            <v>6.56</v>
          </cell>
          <cell r="P917">
            <v>18</v>
          </cell>
          <cell r="Q917">
            <v>6</v>
          </cell>
          <cell r="R917">
            <v>624</v>
          </cell>
          <cell r="S917">
            <v>6.28</v>
          </cell>
          <cell r="T917">
            <v>17.72</v>
          </cell>
        </row>
        <row r="918">
          <cell r="H918" t="str">
            <v>Препариране на кавитет. Подложки и обтурация с амалгама</v>
          </cell>
          <cell r="I918">
            <v>301</v>
          </cell>
          <cell r="J918">
            <v>10</v>
          </cell>
          <cell r="L918">
            <v>4.33</v>
          </cell>
          <cell r="M918">
            <v>112.58</v>
          </cell>
          <cell r="P918" t="str">
            <v/>
          </cell>
          <cell r="Q918" t="str">
            <v/>
          </cell>
        </row>
        <row r="919">
          <cell r="H919" t="str">
            <v>Препариране на кавитет. Подложки и обтурация с химичен композит</v>
          </cell>
          <cell r="I919">
            <v>301</v>
          </cell>
          <cell r="J919">
            <v>26</v>
          </cell>
          <cell r="L919">
            <v>11.27</v>
          </cell>
          <cell r="M919">
            <v>293.02</v>
          </cell>
          <cell r="P919" t="str">
            <v/>
          </cell>
          <cell r="Q919" t="str">
            <v/>
          </cell>
        </row>
        <row r="920">
          <cell r="H920" t="str">
            <v>Екстракция на еднокоренов зъб с анестезия</v>
          </cell>
          <cell r="I920">
            <v>508</v>
          </cell>
          <cell r="L920">
            <v>0</v>
          </cell>
          <cell r="M920">
            <v>0</v>
          </cell>
          <cell r="P920" t="str">
            <v/>
          </cell>
          <cell r="Q920" t="str">
            <v/>
          </cell>
        </row>
        <row r="921">
          <cell r="H921" t="str">
            <v>Екстракция на многокоренов зъб с анестезия</v>
          </cell>
          <cell r="I921">
            <v>509</v>
          </cell>
          <cell r="J921">
            <v>1</v>
          </cell>
          <cell r="L921">
            <v>0.37</v>
          </cell>
          <cell r="M921">
            <v>9.6199999999999992</v>
          </cell>
          <cell r="P921" t="str">
            <v/>
          </cell>
          <cell r="Q921" t="str">
            <v/>
          </cell>
        </row>
        <row r="922">
          <cell r="P922" t="str">
            <v/>
          </cell>
          <cell r="Q922" t="str">
            <v/>
          </cell>
        </row>
        <row r="923">
          <cell r="P923" t="str">
            <v/>
          </cell>
          <cell r="Q923" t="str">
            <v/>
          </cell>
        </row>
        <row r="924">
          <cell r="P924" t="str">
            <v/>
          </cell>
          <cell r="Q924" t="str">
            <v/>
          </cell>
        </row>
        <row r="925">
          <cell r="P925" t="str">
            <v/>
          </cell>
          <cell r="Q925" t="str">
            <v/>
          </cell>
        </row>
        <row r="926">
          <cell r="C926">
            <v>2427112001</v>
          </cell>
          <cell r="D926">
            <v>6709270493</v>
          </cell>
          <cell r="E926" t="str">
            <v>ИППСП</v>
          </cell>
          <cell r="F926" t="str">
            <v>24-0577</v>
          </cell>
          <cell r="G926">
            <v>36924</v>
          </cell>
          <cell r="H926" t="str">
            <v>Обстоен преглед за установяване на орален статус</v>
          </cell>
          <cell r="I926">
            <v>101</v>
          </cell>
          <cell r="J926">
            <v>4</v>
          </cell>
          <cell r="L926">
            <v>1</v>
          </cell>
          <cell r="M926">
            <v>26</v>
          </cell>
          <cell r="N926">
            <v>14.22</v>
          </cell>
          <cell r="O926">
            <v>6.3</v>
          </cell>
          <cell r="P926">
            <v>14</v>
          </cell>
          <cell r="Q926">
            <v>6</v>
          </cell>
          <cell r="R926">
            <v>520</v>
          </cell>
          <cell r="S926">
            <v>6</v>
          </cell>
          <cell r="T926">
            <v>14</v>
          </cell>
        </row>
        <row r="927">
          <cell r="H927" t="str">
            <v>Препариране на кавитет. Подложки и обтурация с амалгама</v>
          </cell>
          <cell r="I927">
            <v>301</v>
          </cell>
          <cell r="J927">
            <v>6</v>
          </cell>
          <cell r="L927">
            <v>2.6</v>
          </cell>
          <cell r="M927">
            <v>67.599999999999994</v>
          </cell>
          <cell r="P927" t="str">
            <v/>
          </cell>
          <cell r="Q927" t="str">
            <v/>
          </cell>
        </row>
        <row r="928">
          <cell r="H928" t="str">
            <v>Препариране на кавитет. Подложки и обтурация с химичен композит</v>
          </cell>
          <cell r="I928">
            <v>301</v>
          </cell>
          <cell r="J928">
            <v>11</v>
          </cell>
          <cell r="L928">
            <v>4.7699999999999996</v>
          </cell>
          <cell r="M928">
            <v>124.02</v>
          </cell>
          <cell r="P928" t="str">
            <v/>
          </cell>
          <cell r="Q928" t="str">
            <v/>
          </cell>
        </row>
        <row r="929">
          <cell r="H929" t="str">
            <v>Екстракция на еднокоренов зъб с анестезия</v>
          </cell>
          <cell r="I929">
            <v>508</v>
          </cell>
          <cell r="J929">
            <v>9</v>
          </cell>
          <cell r="L929">
            <v>2.5499999999999998</v>
          </cell>
          <cell r="M929">
            <v>66.3</v>
          </cell>
          <cell r="P929" t="str">
            <v/>
          </cell>
          <cell r="Q929" t="str">
            <v/>
          </cell>
        </row>
        <row r="930">
          <cell r="H930" t="str">
            <v>Екстракция на многокоренов зъб с анестезия</v>
          </cell>
          <cell r="I930">
            <v>509</v>
          </cell>
          <cell r="J930">
            <v>9</v>
          </cell>
          <cell r="L930">
            <v>3.3</v>
          </cell>
          <cell r="M930">
            <v>85.8</v>
          </cell>
          <cell r="P930" t="str">
            <v/>
          </cell>
          <cell r="Q930" t="str">
            <v/>
          </cell>
        </row>
        <row r="931">
          <cell r="P931" t="str">
            <v/>
          </cell>
          <cell r="Q931" t="str">
            <v/>
          </cell>
        </row>
        <row r="932">
          <cell r="P932" t="str">
            <v/>
          </cell>
          <cell r="Q932" t="str">
            <v/>
          </cell>
        </row>
        <row r="933">
          <cell r="P933" t="str">
            <v/>
          </cell>
          <cell r="Q933" t="str">
            <v/>
          </cell>
        </row>
        <row r="934">
          <cell r="P934" t="str">
            <v/>
          </cell>
          <cell r="Q934" t="str">
            <v/>
          </cell>
        </row>
        <row r="935">
          <cell r="C935">
            <v>2431112069</v>
          </cell>
          <cell r="D935">
            <v>4105207624</v>
          </cell>
          <cell r="E935" t="str">
            <v>ИППСП</v>
          </cell>
          <cell r="F935" t="str">
            <v>24-0148</v>
          </cell>
          <cell r="G935">
            <v>36922</v>
          </cell>
          <cell r="H935" t="str">
            <v>Обстоен преглед за установяване на орален статус</v>
          </cell>
          <cell r="I935">
            <v>101</v>
          </cell>
          <cell r="J935">
            <v>26</v>
          </cell>
          <cell r="L935">
            <v>6.5</v>
          </cell>
          <cell r="M935">
            <v>169</v>
          </cell>
          <cell r="N935">
            <v>18.05</v>
          </cell>
          <cell r="O935">
            <v>5.16</v>
          </cell>
          <cell r="P935">
            <v>18</v>
          </cell>
          <cell r="Q935">
            <v>5</v>
          </cell>
          <cell r="R935">
            <v>598</v>
          </cell>
          <cell r="S935">
            <v>5</v>
          </cell>
          <cell r="T935">
            <v>18</v>
          </cell>
        </row>
        <row r="936">
          <cell r="H936" t="str">
            <v>Препариране на кавитет. Подложки и обтурация с амалгама</v>
          </cell>
          <cell r="I936">
            <v>301</v>
          </cell>
          <cell r="J936">
            <v>5</v>
          </cell>
          <cell r="L936">
            <v>2.17</v>
          </cell>
          <cell r="M936">
            <v>56.42</v>
          </cell>
          <cell r="P936" t="str">
            <v/>
          </cell>
          <cell r="Q936" t="str">
            <v/>
          </cell>
        </row>
        <row r="937">
          <cell r="H937" t="str">
            <v>Препариране на кавитет. Подложки и обтурация с химичен композит</v>
          </cell>
          <cell r="I937">
            <v>301</v>
          </cell>
          <cell r="J937">
            <v>9</v>
          </cell>
          <cell r="L937">
            <v>3.9</v>
          </cell>
          <cell r="M937">
            <v>101.4</v>
          </cell>
          <cell r="P937" t="str">
            <v/>
          </cell>
          <cell r="Q937" t="str">
            <v/>
          </cell>
        </row>
        <row r="938">
          <cell r="H938" t="str">
            <v>Екстракция на еднокоренов зъб с анестезия</v>
          </cell>
          <cell r="I938">
            <v>508</v>
          </cell>
          <cell r="J938">
            <v>9</v>
          </cell>
          <cell r="L938">
            <v>2.5499999999999998</v>
          </cell>
          <cell r="M938">
            <v>66.3</v>
          </cell>
          <cell r="P938" t="str">
            <v/>
          </cell>
          <cell r="Q938" t="str">
            <v/>
          </cell>
        </row>
        <row r="939">
          <cell r="H939" t="str">
            <v>Екстракция на многокоренов зъб с анестезия</v>
          </cell>
          <cell r="I939">
            <v>509</v>
          </cell>
          <cell r="J939">
            <v>8</v>
          </cell>
          <cell r="L939">
            <v>2.93</v>
          </cell>
          <cell r="M939">
            <v>76.180000000000007</v>
          </cell>
          <cell r="P939" t="str">
            <v/>
          </cell>
          <cell r="Q939" t="str">
            <v/>
          </cell>
        </row>
        <row r="940">
          <cell r="P940" t="str">
            <v/>
          </cell>
          <cell r="Q940" t="str">
            <v/>
          </cell>
        </row>
        <row r="941">
          <cell r="P941" t="str">
            <v/>
          </cell>
          <cell r="Q941" t="str">
            <v/>
          </cell>
        </row>
        <row r="942">
          <cell r="P942" t="str">
            <v/>
          </cell>
          <cell r="Q942" t="str">
            <v/>
          </cell>
        </row>
        <row r="943">
          <cell r="P943" t="str">
            <v/>
          </cell>
          <cell r="Q943" t="str">
            <v/>
          </cell>
        </row>
        <row r="944">
          <cell r="C944">
            <v>2431112028</v>
          </cell>
          <cell r="D944">
            <v>6710137595</v>
          </cell>
          <cell r="E944" t="str">
            <v>ИППСП</v>
          </cell>
          <cell r="F944" t="str">
            <v>24-0124</v>
          </cell>
          <cell r="G944">
            <v>36916</v>
          </cell>
          <cell r="H944" t="str">
            <v>Обстоен преглед за установяване на орален статус</v>
          </cell>
          <cell r="I944">
            <v>101</v>
          </cell>
          <cell r="J944">
            <v>18</v>
          </cell>
          <cell r="L944">
            <v>4.5</v>
          </cell>
          <cell r="M944">
            <v>117</v>
          </cell>
          <cell r="N944">
            <v>14.03</v>
          </cell>
          <cell r="O944">
            <v>8.5500000000000007</v>
          </cell>
          <cell r="P944">
            <v>18</v>
          </cell>
          <cell r="Q944">
            <v>4</v>
          </cell>
          <cell r="R944">
            <v>572</v>
          </cell>
          <cell r="S944">
            <v>7.97</v>
          </cell>
          <cell r="T944">
            <v>14.03</v>
          </cell>
        </row>
        <row r="945">
          <cell r="H945" t="str">
            <v>Препариране на кавитет. Подложки и обтурация с амалгама</v>
          </cell>
          <cell r="I945">
            <v>301</v>
          </cell>
          <cell r="J945">
            <v>19</v>
          </cell>
          <cell r="L945">
            <v>8.23</v>
          </cell>
          <cell r="M945">
            <v>213.98</v>
          </cell>
          <cell r="P945" t="str">
            <v/>
          </cell>
          <cell r="Q945" t="str">
            <v/>
          </cell>
        </row>
        <row r="946">
          <cell r="H946" t="str">
            <v>Препариране на кавитет. Подложки и обтурация с химичен композит</v>
          </cell>
          <cell r="I946">
            <v>301</v>
          </cell>
          <cell r="J946">
            <v>3</v>
          </cell>
          <cell r="L946">
            <v>1.3</v>
          </cell>
          <cell r="M946">
            <v>33.799999999999997</v>
          </cell>
          <cell r="P946" t="str">
            <v/>
          </cell>
          <cell r="Q946" t="str">
            <v/>
          </cell>
        </row>
        <row r="947">
          <cell r="H947" t="str">
            <v>Екстракция на еднокоренов зъб с анестезия</v>
          </cell>
          <cell r="I947">
            <v>508</v>
          </cell>
          <cell r="L947">
            <v>0</v>
          </cell>
          <cell r="M947">
            <v>0</v>
          </cell>
          <cell r="P947" t="str">
            <v/>
          </cell>
          <cell r="Q947" t="str">
            <v/>
          </cell>
        </row>
        <row r="948">
          <cell r="H948" t="str">
            <v>Екстракция на многокоренов зъб с анестезия</v>
          </cell>
          <cell r="I948">
            <v>509</v>
          </cell>
          <cell r="L948">
            <v>0</v>
          </cell>
          <cell r="M948">
            <v>0</v>
          </cell>
          <cell r="P948" t="str">
            <v/>
          </cell>
          <cell r="Q948" t="str">
            <v/>
          </cell>
        </row>
        <row r="949">
          <cell r="P949" t="str">
            <v/>
          </cell>
          <cell r="Q949" t="str">
            <v/>
          </cell>
        </row>
        <row r="950">
          <cell r="P950" t="str">
            <v/>
          </cell>
          <cell r="Q950" t="str">
            <v/>
          </cell>
        </row>
        <row r="951">
          <cell r="P951" t="str">
            <v/>
          </cell>
          <cell r="Q951" t="str">
            <v/>
          </cell>
        </row>
        <row r="952">
          <cell r="P952" t="str">
            <v/>
          </cell>
          <cell r="Q952" t="str">
            <v/>
          </cell>
        </row>
        <row r="953">
          <cell r="C953">
            <v>2431112032</v>
          </cell>
          <cell r="D953">
            <v>4004067530</v>
          </cell>
          <cell r="E953" t="str">
            <v>ИППСП</v>
          </cell>
          <cell r="F953" t="str">
            <v>24-0252</v>
          </cell>
          <cell r="G953">
            <v>36922</v>
          </cell>
          <cell r="H953" t="str">
            <v>Обстоен преглед за установяване на орален статус</v>
          </cell>
          <cell r="I953">
            <v>101</v>
          </cell>
          <cell r="J953">
            <v>17</v>
          </cell>
          <cell r="L953">
            <v>4.25</v>
          </cell>
          <cell r="M953">
            <v>110.5</v>
          </cell>
          <cell r="N953">
            <v>15.08</v>
          </cell>
          <cell r="O953">
            <v>5.0199999999999996</v>
          </cell>
          <cell r="P953">
            <v>15</v>
          </cell>
          <cell r="Q953">
            <v>5</v>
          </cell>
          <cell r="R953">
            <v>520</v>
          </cell>
          <cell r="S953">
            <v>5</v>
          </cell>
          <cell r="T953">
            <v>15</v>
          </cell>
        </row>
        <row r="954">
          <cell r="H954" t="str">
            <v>Препариране на кавитет. Подложки и обтурация с амалгама</v>
          </cell>
          <cell r="I954">
            <v>301</v>
          </cell>
          <cell r="L954">
            <v>0</v>
          </cell>
          <cell r="M954">
            <v>0</v>
          </cell>
          <cell r="P954" t="str">
            <v/>
          </cell>
          <cell r="Q954" t="str">
            <v/>
          </cell>
        </row>
        <row r="955">
          <cell r="H955" t="str">
            <v>Препариране на кавитет. Подложки и обтурация с химичен композит</v>
          </cell>
          <cell r="I955">
            <v>301</v>
          </cell>
          <cell r="J955">
            <v>19</v>
          </cell>
          <cell r="L955">
            <v>8.23</v>
          </cell>
          <cell r="M955">
            <v>213.98</v>
          </cell>
          <cell r="P955" t="str">
            <v/>
          </cell>
          <cell r="Q955" t="str">
            <v/>
          </cell>
        </row>
        <row r="956">
          <cell r="H956" t="str">
            <v>Екстракция на еднокоренов зъб с анестезия</v>
          </cell>
          <cell r="I956">
            <v>508</v>
          </cell>
          <cell r="J956">
            <v>4</v>
          </cell>
          <cell r="L956">
            <v>1.1299999999999999</v>
          </cell>
          <cell r="M956">
            <v>29.38</v>
          </cell>
          <cell r="P956" t="str">
            <v/>
          </cell>
          <cell r="Q956" t="str">
            <v/>
          </cell>
        </row>
        <row r="957">
          <cell r="H957" t="str">
            <v>Екстракция на многокоренов зъб с анестезия</v>
          </cell>
          <cell r="I957">
            <v>509</v>
          </cell>
          <cell r="J957">
            <v>4</v>
          </cell>
          <cell r="L957">
            <v>1.47</v>
          </cell>
          <cell r="M957">
            <v>38.22</v>
          </cell>
          <cell r="P957" t="str">
            <v/>
          </cell>
          <cell r="Q957" t="str">
            <v/>
          </cell>
        </row>
        <row r="958">
          <cell r="P958" t="str">
            <v/>
          </cell>
          <cell r="Q958" t="str">
            <v/>
          </cell>
        </row>
        <row r="959">
          <cell r="P959" t="str">
            <v/>
          </cell>
          <cell r="Q959" t="str">
            <v/>
          </cell>
        </row>
        <row r="960">
          <cell r="P960" t="str">
            <v/>
          </cell>
          <cell r="Q960" t="str">
            <v/>
          </cell>
        </row>
        <row r="961">
          <cell r="P961" t="str">
            <v/>
          </cell>
          <cell r="Q961" t="str">
            <v/>
          </cell>
        </row>
        <row r="962">
          <cell r="C962">
            <v>2431112104</v>
          </cell>
          <cell r="D962">
            <v>5606258605</v>
          </cell>
          <cell r="E962" t="str">
            <v>ИППСП</v>
          </cell>
          <cell r="F962" t="str">
            <v>24-0533</v>
          </cell>
          <cell r="G962">
            <v>36922</v>
          </cell>
          <cell r="H962" t="str">
            <v>Обстоен преглед за установяване на орален статус</v>
          </cell>
          <cell r="I962">
            <v>101</v>
          </cell>
          <cell r="J962">
            <v>11</v>
          </cell>
          <cell r="L962">
            <v>2.75</v>
          </cell>
          <cell r="M962">
            <v>71.5</v>
          </cell>
          <cell r="N962">
            <v>18.29</v>
          </cell>
          <cell r="O962">
            <v>4.25</v>
          </cell>
          <cell r="P962">
            <v>20</v>
          </cell>
          <cell r="Q962">
            <v>2</v>
          </cell>
          <cell r="R962">
            <v>572</v>
          </cell>
          <cell r="S962">
            <v>3.71</v>
          </cell>
          <cell r="T962">
            <v>18.29</v>
          </cell>
        </row>
        <row r="963">
          <cell r="H963" t="str">
            <v>Препариране на кавитет. Подложки и обтурация с амалгама</v>
          </cell>
          <cell r="I963">
            <v>301</v>
          </cell>
          <cell r="J963">
            <v>24</v>
          </cell>
          <cell r="L963">
            <v>10.4</v>
          </cell>
          <cell r="M963">
            <v>270.39999999999998</v>
          </cell>
          <cell r="P963" t="str">
            <v/>
          </cell>
          <cell r="Q963" t="str">
            <v/>
          </cell>
        </row>
        <row r="964">
          <cell r="H964" t="str">
            <v>Препариране на кавитет. Подложки и обтурация с химичен композит</v>
          </cell>
          <cell r="I964">
            <v>301</v>
          </cell>
          <cell r="J964">
            <v>8</v>
          </cell>
          <cell r="L964">
            <v>3.47</v>
          </cell>
          <cell r="M964">
            <v>90.22</v>
          </cell>
          <cell r="P964" t="str">
            <v/>
          </cell>
          <cell r="Q964" t="str">
            <v/>
          </cell>
        </row>
        <row r="965">
          <cell r="H965" t="str">
            <v>Екстракция на еднокоренов зъб с анестезия</v>
          </cell>
          <cell r="I965">
            <v>508</v>
          </cell>
          <cell r="J965">
            <v>2</v>
          </cell>
          <cell r="L965">
            <v>0.56999999999999995</v>
          </cell>
          <cell r="M965">
            <v>14.82</v>
          </cell>
          <cell r="P965" t="str">
            <v/>
          </cell>
          <cell r="Q965" t="str">
            <v/>
          </cell>
        </row>
        <row r="966">
          <cell r="H966" t="str">
            <v>Екстракция на многокоренов зъб с анестезия</v>
          </cell>
          <cell r="I966">
            <v>509</v>
          </cell>
          <cell r="J966">
            <v>3</v>
          </cell>
          <cell r="L966">
            <v>1.1000000000000001</v>
          </cell>
          <cell r="M966">
            <v>28.6</v>
          </cell>
          <cell r="P966" t="str">
            <v/>
          </cell>
          <cell r="Q966" t="str">
            <v/>
          </cell>
        </row>
        <row r="967">
          <cell r="P967" t="str">
            <v/>
          </cell>
          <cell r="Q967" t="str">
            <v/>
          </cell>
        </row>
        <row r="968">
          <cell r="P968" t="str">
            <v/>
          </cell>
          <cell r="Q968" t="str">
            <v/>
          </cell>
        </row>
        <row r="969">
          <cell r="P969" t="str">
            <v/>
          </cell>
          <cell r="Q969" t="str">
            <v/>
          </cell>
        </row>
        <row r="970">
          <cell r="P970" t="str">
            <v/>
          </cell>
          <cell r="Q970" t="str">
            <v/>
          </cell>
        </row>
        <row r="971">
          <cell r="C971">
            <v>2431112014</v>
          </cell>
          <cell r="D971">
            <v>4811231733</v>
          </cell>
          <cell r="E971" t="str">
            <v>ИППСП</v>
          </cell>
          <cell r="F971" t="str">
            <v>24-0116</v>
          </cell>
          <cell r="G971">
            <v>36916</v>
          </cell>
          <cell r="H971" t="str">
            <v>Обстоен преглед за установяване на орален статус</v>
          </cell>
          <cell r="I971">
            <v>101</v>
          </cell>
          <cell r="J971">
            <v>17</v>
          </cell>
          <cell r="L971">
            <v>4.25</v>
          </cell>
          <cell r="M971">
            <v>110.5</v>
          </cell>
          <cell r="N971">
            <v>15</v>
          </cell>
          <cell r="O971">
            <v>7.16</v>
          </cell>
          <cell r="P971">
            <v>15</v>
          </cell>
          <cell r="Q971">
            <v>7</v>
          </cell>
          <cell r="R971">
            <v>572</v>
          </cell>
          <cell r="S971">
            <v>7</v>
          </cell>
          <cell r="T971">
            <v>15</v>
          </cell>
        </row>
        <row r="972">
          <cell r="H972" t="str">
            <v>Препариране на кавитет. Подложки и обтурация с амалгама</v>
          </cell>
          <cell r="I972">
            <v>301</v>
          </cell>
          <cell r="J972">
            <v>9</v>
          </cell>
          <cell r="L972">
            <v>3.9</v>
          </cell>
          <cell r="M972">
            <v>101.4</v>
          </cell>
          <cell r="P972" t="str">
            <v/>
          </cell>
          <cell r="Q972" t="str">
            <v/>
          </cell>
        </row>
        <row r="973">
          <cell r="H973" t="str">
            <v>Препариране на кавитет. Подложки и обтурация с химичен композит</v>
          </cell>
          <cell r="I973">
            <v>301</v>
          </cell>
          <cell r="J973">
            <v>13</v>
          </cell>
          <cell r="L973">
            <v>5.63</v>
          </cell>
          <cell r="M973">
            <v>146.38</v>
          </cell>
          <cell r="P973" t="str">
            <v/>
          </cell>
          <cell r="Q973" t="str">
            <v/>
          </cell>
        </row>
        <row r="974">
          <cell r="H974" t="str">
            <v>Екстракция на еднокоренов зъб с анестезия</v>
          </cell>
          <cell r="I974">
            <v>508</v>
          </cell>
          <cell r="J974">
            <v>3</v>
          </cell>
          <cell r="L974">
            <v>0.85</v>
          </cell>
          <cell r="M974">
            <v>22.1</v>
          </cell>
          <cell r="P974" t="str">
            <v/>
          </cell>
          <cell r="Q974" t="str">
            <v/>
          </cell>
        </row>
        <row r="975">
          <cell r="H975" t="str">
            <v>Екстракция на многокоренов зъб с анестезия</v>
          </cell>
          <cell r="I975">
            <v>509</v>
          </cell>
          <cell r="J975">
            <v>1</v>
          </cell>
          <cell r="L975">
            <v>0.37</v>
          </cell>
          <cell r="M975">
            <v>9.6199999999999992</v>
          </cell>
          <cell r="P975" t="str">
            <v/>
          </cell>
          <cell r="Q975" t="str">
            <v/>
          </cell>
        </row>
        <row r="976">
          <cell r="P976" t="str">
            <v/>
          </cell>
          <cell r="Q976" t="str">
            <v/>
          </cell>
        </row>
        <row r="977">
          <cell r="P977" t="str">
            <v/>
          </cell>
          <cell r="Q977" t="str">
            <v/>
          </cell>
        </row>
        <row r="978">
          <cell r="P978" t="str">
            <v/>
          </cell>
          <cell r="Q978" t="str">
            <v/>
          </cell>
        </row>
        <row r="979">
          <cell r="P979" t="str">
            <v/>
          </cell>
          <cell r="Q979" t="str">
            <v/>
          </cell>
        </row>
        <row r="980">
          <cell r="C980">
            <v>2431112148</v>
          </cell>
          <cell r="D980">
            <v>5601297620</v>
          </cell>
          <cell r="E980" t="str">
            <v>ИППСП</v>
          </cell>
          <cell r="F980" t="str">
            <v>24-0207</v>
          </cell>
          <cell r="G980">
            <v>36921</v>
          </cell>
          <cell r="H980" t="str">
            <v>Обстоен преглед за установяване на орален статус</v>
          </cell>
          <cell r="I980">
            <v>101</v>
          </cell>
          <cell r="J980">
            <v>7</v>
          </cell>
          <cell r="L980">
            <v>1.75</v>
          </cell>
          <cell r="M980">
            <v>45.5</v>
          </cell>
          <cell r="N980">
            <v>18.05</v>
          </cell>
          <cell r="O980">
            <v>4.29</v>
          </cell>
          <cell r="P980">
            <v>18</v>
          </cell>
          <cell r="Q980">
            <v>4</v>
          </cell>
          <cell r="R980">
            <v>572</v>
          </cell>
          <cell r="S980">
            <v>4</v>
          </cell>
          <cell r="T980">
            <v>18</v>
          </cell>
        </row>
        <row r="981">
          <cell r="H981" t="str">
            <v>Препариране на кавитет. Подложки и обтурация с амалгама</v>
          </cell>
          <cell r="I981">
            <v>301</v>
          </cell>
          <cell r="J981">
            <v>19</v>
          </cell>
          <cell r="L981">
            <v>8.23</v>
          </cell>
          <cell r="M981">
            <v>213.98</v>
          </cell>
          <cell r="P981" t="str">
            <v/>
          </cell>
          <cell r="Q981" t="str">
            <v/>
          </cell>
        </row>
        <row r="982">
          <cell r="H982" t="str">
            <v>Препариране на кавитет. Подложки и обтурация с химичен композит</v>
          </cell>
          <cell r="I982">
            <v>301</v>
          </cell>
          <cell r="J982">
            <v>10</v>
          </cell>
          <cell r="L982">
            <v>4.33</v>
          </cell>
          <cell r="M982">
            <v>112.58</v>
          </cell>
          <cell r="P982" t="str">
            <v/>
          </cell>
          <cell r="Q982" t="str">
            <v/>
          </cell>
        </row>
        <row r="983">
          <cell r="H983" t="str">
            <v>Екстракция на еднокоренов зъб с анестезия</v>
          </cell>
          <cell r="I983">
            <v>508</v>
          </cell>
          <cell r="J983">
            <v>8</v>
          </cell>
          <cell r="L983">
            <v>2.27</v>
          </cell>
          <cell r="M983">
            <v>59.02</v>
          </cell>
          <cell r="P983" t="str">
            <v/>
          </cell>
          <cell r="Q983" t="str">
            <v/>
          </cell>
        </row>
        <row r="984">
          <cell r="H984" t="str">
            <v>Екстракция на многокоренов зъб с анестезия</v>
          </cell>
          <cell r="I984">
            <v>509</v>
          </cell>
          <cell r="J984">
            <v>4</v>
          </cell>
          <cell r="L984">
            <v>1.47</v>
          </cell>
          <cell r="M984">
            <v>38.22</v>
          </cell>
          <cell r="P984" t="str">
            <v/>
          </cell>
          <cell r="Q984" t="str">
            <v/>
          </cell>
        </row>
        <row r="985">
          <cell r="P985" t="str">
            <v/>
          </cell>
          <cell r="Q985" t="str">
            <v/>
          </cell>
        </row>
        <row r="986">
          <cell r="P986" t="str">
            <v/>
          </cell>
          <cell r="Q986" t="str">
            <v/>
          </cell>
        </row>
        <row r="987">
          <cell r="P987" t="str">
            <v/>
          </cell>
          <cell r="Q987" t="str">
            <v/>
          </cell>
        </row>
        <row r="988">
          <cell r="P988" t="str">
            <v/>
          </cell>
          <cell r="Q988" t="str">
            <v/>
          </cell>
        </row>
        <row r="989">
          <cell r="C989">
            <v>2431112059</v>
          </cell>
          <cell r="D989">
            <v>4511017572</v>
          </cell>
          <cell r="E989" t="str">
            <v>ИППСП</v>
          </cell>
          <cell r="F989" t="str">
            <v>24-0370</v>
          </cell>
          <cell r="G989">
            <v>36922</v>
          </cell>
          <cell r="H989" t="str">
            <v>Обстоен преглед за установяване на орален статус</v>
          </cell>
          <cell r="I989">
            <v>101</v>
          </cell>
          <cell r="J989">
            <v>25</v>
          </cell>
          <cell r="L989">
            <v>6.25</v>
          </cell>
          <cell r="M989">
            <v>162.5</v>
          </cell>
          <cell r="N989">
            <v>20.100000000000001</v>
          </cell>
          <cell r="O989">
            <v>7.02</v>
          </cell>
          <cell r="P989">
            <v>20</v>
          </cell>
          <cell r="Q989">
            <v>7</v>
          </cell>
          <cell r="R989">
            <v>702</v>
          </cell>
          <cell r="S989">
            <v>7</v>
          </cell>
          <cell r="T989">
            <v>20</v>
          </cell>
        </row>
        <row r="990">
          <cell r="H990" t="str">
            <v>Препариране на кавитет. Подложки и обтурация с амалгама</v>
          </cell>
          <cell r="I990">
            <v>301</v>
          </cell>
          <cell r="J990">
            <v>9</v>
          </cell>
          <cell r="L990">
            <v>3.9</v>
          </cell>
          <cell r="M990">
            <v>101.4</v>
          </cell>
          <cell r="P990" t="str">
            <v/>
          </cell>
          <cell r="Q990" t="str">
            <v/>
          </cell>
        </row>
        <row r="991">
          <cell r="H991" t="str">
            <v>Препариране на кавитет. Подложки и обтурация с химичен композит</v>
          </cell>
          <cell r="I991">
            <v>301</v>
          </cell>
          <cell r="J991">
            <v>9</v>
          </cell>
          <cell r="L991">
            <v>3.9</v>
          </cell>
          <cell r="M991">
            <v>101.4</v>
          </cell>
          <cell r="P991" t="str">
            <v/>
          </cell>
          <cell r="Q991" t="str">
            <v/>
          </cell>
        </row>
        <row r="992">
          <cell r="H992" t="str">
            <v>Екстракция на еднокоренов зъб с анестезия</v>
          </cell>
          <cell r="I992">
            <v>508</v>
          </cell>
          <cell r="J992">
            <v>11</v>
          </cell>
          <cell r="L992">
            <v>3.12</v>
          </cell>
          <cell r="M992">
            <v>81.12</v>
          </cell>
          <cell r="P992" t="str">
            <v/>
          </cell>
          <cell r="Q992" t="str">
            <v/>
          </cell>
        </row>
        <row r="993">
          <cell r="H993" t="str">
            <v>Екстракция на многокоренов зъб с анестезия</v>
          </cell>
          <cell r="I993">
            <v>509</v>
          </cell>
          <cell r="J993">
            <v>8</v>
          </cell>
          <cell r="L993">
            <v>2.93</v>
          </cell>
          <cell r="M993">
            <v>76.180000000000007</v>
          </cell>
          <cell r="P993" t="str">
            <v/>
          </cell>
          <cell r="Q993" t="str">
            <v/>
          </cell>
        </row>
        <row r="994">
          <cell r="P994" t="str">
            <v/>
          </cell>
          <cell r="Q994" t="str">
            <v/>
          </cell>
        </row>
        <row r="995">
          <cell r="P995" t="str">
            <v/>
          </cell>
          <cell r="Q995" t="str">
            <v/>
          </cell>
        </row>
        <row r="996">
          <cell r="P996" t="str">
            <v/>
          </cell>
          <cell r="Q996" t="str">
            <v/>
          </cell>
        </row>
        <row r="997">
          <cell r="P997" t="str">
            <v/>
          </cell>
          <cell r="Q997" t="str">
            <v/>
          </cell>
        </row>
        <row r="998">
          <cell r="C998">
            <v>2431112093</v>
          </cell>
          <cell r="D998">
            <v>4904097579</v>
          </cell>
          <cell r="E998" t="str">
            <v>ИППСП</v>
          </cell>
          <cell r="F998" t="str">
            <v>24-0115</v>
          </cell>
          <cell r="G998">
            <v>36916</v>
          </cell>
          <cell r="H998" t="str">
            <v>Обстоен преглед за установяване на орален статус</v>
          </cell>
          <cell r="I998">
            <v>101</v>
          </cell>
          <cell r="J998">
            <v>25</v>
          </cell>
          <cell r="L998">
            <v>6.25</v>
          </cell>
          <cell r="M998">
            <v>162.5</v>
          </cell>
          <cell r="N998">
            <v>19.93</v>
          </cell>
          <cell r="O998">
            <v>7.16</v>
          </cell>
          <cell r="P998">
            <v>20</v>
          </cell>
          <cell r="Q998">
            <v>7</v>
          </cell>
          <cell r="R998">
            <v>702</v>
          </cell>
          <cell r="S998">
            <v>7.07</v>
          </cell>
          <cell r="T998">
            <v>19.93</v>
          </cell>
        </row>
        <row r="999">
          <cell r="H999" t="str">
            <v>Препариране на кавитет. Подложки и обтурация с амалгама</v>
          </cell>
          <cell r="I999">
            <v>301</v>
          </cell>
          <cell r="J999">
            <v>4</v>
          </cell>
          <cell r="L999">
            <v>1.73</v>
          </cell>
          <cell r="M999">
            <v>44.98</v>
          </cell>
          <cell r="P999" t="str">
            <v/>
          </cell>
          <cell r="Q999" t="str">
            <v/>
          </cell>
        </row>
        <row r="1000">
          <cell r="H1000" t="str">
            <v>Препариране на кавитет. Подложки и обтурация с химичен композит</v>
          </cell>
          <cell r="I1000">
            <v>301</v>
          </cell>
          <cell r="J1000">
            <v>23</v>
          </cell>
          <cell r="L1000">
            <v>9.9700000000000006</v>
          </cell>
          <cell r="M1000">
            <v>259.22000000000003</v>
          </cell>
          <cell r="P1000" t="str">
            <v/>
          </cell>
          <cell r="Q1000" t="str">
            <v/>
          </cell>
        </row>
        <row r="1001">
          <cell r="H1001" t="str">
            <v>Екстракция на еднокоренов зъб с анестезия</v>
          </cell>
          <cell r="I1001">
            <v>508</v>
          </cell>
          <cell r="J1001">
            <v>7</v>
          </cell>
          <cell r="L1001">
            <v>1.98</v>
          </cell>
          <cell r="M1001">
            <v>51.48</v>
          </cell>
          <cell r="P1001" t="str">
            <v/>
          </cell>
          <cell r="Q1001" t="str">
            <v/>
          </cell>
        </row>
        <row r="1002">
          <cell r="H1002" t="str">
            <v>Екстракция на многокоренов зъб с анестезия</v>
          </cell>
          <cell r="I1002">
            <v>509</v>
          </cell>
          <cell r="L1002">
            <v>0</v>
          </cell>
          <cell r="M1002">
            <v>0</v>
          </cell>
          <cell r="P1002" t="str">
            <v/>
          </cell>
          <cell r="Q1002" t="str">
            <v/>
          </cell>
        </row>
        <row r="1003">
          <cell r="P1003" t="str">
            <v/>
          </cell>
          <cell r="Q1003" t="str">
            <v/>
          </cell>
        </row>
        <row r="1004">
          <cell r="P1004" t="str">
            <v/>
          </cell>
          <cell r="Q1004" t="str">
            <v/>
          </cell>
        </row>
        <row r="1005">
          <cell r="P1005" t="str">
            <v/>
          </cell>
          <cell r="Q1005" t="str">
            <v/>
          </cell>
        </row>
        <row r="1006">
          <cell r="P1006" t="str">
            <v/>
          </cell>
          <cell r="Q1006" t="str">
            <v/>
          </cell>
        </row>
        <row r="1007">
          <cell r="C1007">
            <v>2431112100</v>
          </cell>
          <cell r="D1007">
            <v>6001143711</v>
          </cell>
          <cell r="E1007" t="str">
            <v>ИППСП</v>
          </cell>
          <cell r="F1007" t="str">
            <v>24-0151</v>
          </cell>
          <cell r="G1007">
            <v>36922</v>
          </cell>
          <cell r="H1007" t="str">
            <v>Обстоен преглед за установяване на орален статус</v>
          </cell>
          <cell r="I1007">
            <v>101</v>
          </cell>
          <cell r="J1007">
            <v>18</v>
          </cell>
          <cell r="L1007">
            <v>4.5</v>
          </cell>
          <cell r="M1007">
            <v>117</v>
          </cell>
          <cell r="N1007">
            <v>15.94</v>
          </cell>
          <cell r="O1007">
            <v>6.26</v>
          </cell>
          <cell r="P1007">
            <v>18</v>
          </cell>
          <cell r="Q1007">
            <v>4</v>
          </cell>
          <cell r="R1007">
            <v>572</v>
          </cell>
          <cell r="S1007">
            <v>6.06</v>
          </cell>
          <cell r="T1007">
            <v>15.94</v>
          </cell>
        </row>
        <row r="1008">
          <cell r="H1008" t="str">
            <v>Препариране на кавитет. Подложки и обтурация с амалгама</v>
          </cell>
          <cell r="I1008">
            <v>301</v>
          </cell>
          <cell r="J1008">
            <v>14</v>
          </cell>
          <cell r="L1008">
            <v>6.07</v>
          </cell>
          <cell r="M1008">
            <v>157.82</v>
          </cell>
          <cell r="P1008" t="str">
            <v/>
          </cell>
          <cell r="Q1008" t="str">
            <v/>
          </cell>
        </row>
        <row r="1009">
          <cell r="H1009" t="str">
            <v>Препариране на кавитет. Подложки и обтурация с химичен композит</v>
          </cell>
          <cell r="I1009">
            <v>301</v>
          </cell>
          <cell r="J1009">
            <v>9</v>
          </cell>
          <cell r="L1009">
            <v>3.9</v>
          </cell>
          <cell r="M1009">
            <v>101.4</v>
          </cell>
          <cell r="P1009" t="str">
            <v/>
          </cell>
          <cell r="Q1009" t="str">
            <v/>
          </cell>
        </row>
        <row r="1010">
          <cell r="H1010" t="str">
            <v>Екстракция на еднокоренов зъб с анестезия</v>
          </cell>
          <cell r="I1010">
            <v>508</v>
          </cell>
          <cell r="L1010">
            <v>0</v>
          </cell>
          <cell r="M1010">
            <v>0</v>
          </cell>
          <cell r="P1010" t="str">
            <v/>
          </cell>
          <cell r="Q1010" t="str">
            <v/>
          </cell>
        </row>
        <row r="1011">
          <cell r="H1011" t="str">
            <v>Екстракция на многокоренов зъб с анестезия</v>
          </cell>
          <cell r="I1011">
            <v>509</v>
          </cell>
          <cell r="J1011">
            <v>4</v>
          </cell>
          <cell r="L1011">
            <v>1.47</v>
          </cell>
          <cell r="M1011">
            <v>38.22</v>
          </cell>
          <cell r="P1011" t="str">
            <v/>
          </cell>
          <cell r="Q1011" t="str">
            <v/>
          </cell>
        </row>
        <row r="1012">
          <cell r="P1012" t="str">
            <v/>
          </cell>
          <cell r="Q1012" t="str">
            <v/>
          </cell>
        </row>
        <row r="1013">
          <cell r="P1013" t="str">
            <v/>
          </cell>
          <cell r="Q1013" t="str">
            <v/>
          </cell>
        </row>
        <row r="1014">
          <cell r="P1014" t="str">
            <v/>
          </cell>
          <cell r="Q1014" t="str">
            <v/>
          </cell>
        </row>
        <row r="1015">
          <cell r="P1015" t="str">
            <v/>
          </cell>
          <cell r="Q1015" t="str">
            <v/>
          </cell>
        </row>
        <row r="1016">
          <cell r="C1016">
            <v>2431112101</v>
          </cell>
          <cell r="D1016">
            <v>5902253859</v>
          </cell>
          <cell r="E1016" t="str">
            <v>ИППСП</v>
          </cell>
          <cell r="F1016" t="str">
            <v>24-0436</v>
          </cell>
          <cell r="G1016">
            <v>36922</v>
          </cell>
          <cell r="H1016" t="str">
            <v>Обстоен преглед за установяване на орален статус</v>
          </cell>
          <cell r="I1016">
            <v>101</v>
          </cell>
          <cell r="J1016">
            <v>17</v>
          </cell>
          <cell r="L1016">
            <v>4.25</v>
          </cell>
          <cell r="M1016">
            <v>110.5</v>
          </cell>
          <cell r="N1016">
            <v>15.01</v>
          </cell>
          <cell r="O1016">
            <v>7.03</v>
          </cell>
          <cell r="P1016">
            <v>15</v>
          </cell>
          <cell r="Q1016">
            <v>7</v>
          </cell>
          <cell r="R1016">
            <v>572</v>
          </cell>
          <cell r="S1016">
            <v>7</v>
          </cell>
          <cell r="T1016">
            <v>15</v>
          </cell>
        </row>
        <row r="1017">
          <cell r="H1017" t="str">
            <v>Препариране на кавитет. Подложки и обтурация с амалгама</v>
          </cell>
          <cell r="I1017">
            <v>301</v>
          </cell>
          <cell r="J1017">
            <v>7</v>
          </cell>
          <cell r="L1017">
            <v>3.03</v>
          </cell>
          <cell r="M1017">
            <v>78.78</v>
          </cell>
          <cell r="P1017" t="str">
            <v/>
          </cell>
          <cell r="Q1017" t="str">
            <v/>
          </cell>
        </row>
        <row r="1018">
          <cell r="H1018" t="str">
            <v>Препариране на кавитет. Подложки и обтурация с химичен композит</v>
          </cell>
          <cell r="I1018">
            <v>301</v>
          </cell>
          <cell r="J1018">
            <v>11</v>
          </cell>
          <cell r="L1018">
            <v>4.7699999999999996</v>
          </cell>
          <cell r="M1018">
            <v>124.02</v>
          </cell>
          <cell r="P1018" t="str">
            <v/>
          </cell>
          <cell r="Q1018" t="str">
            <v/>
          </cell>
        </row>
        <row r="1019">
          <cell r="H1019" t="str">
            <v>Екстракция на еднокоренов зъб с анестезия</v>
          </cell>
          <cell r="I1019">
            <v>508</v>
          </cell>
          <cell r="J1019">
            <v>4</v>
          </cell>
          <cell r="L1019">
            <v>1.1299999999999999</v>
          </cell>
          <cell r="M1019">
            <v>29.38</v>
          </cell>
          <cell r="P1019" t="str">
            <v/>
          </cell>
          <cell r="Q1019" t="str">
            <v/>
          </cell>
        </row>
        <row r="1020">
          <cell r="H1020" t="str">
            <v>Екстракция на многокоренов зъб с анестезия</v>
          </cell>
          <cell r="I1020">
            <v>509</v>
          </cell>
          <cell r="J1020">
            <v>5</v>
          </cell>
          <cell r="L1020">
            <v>1.83</v>
          </cell>
          <cell r="M1020">
            <v>47.58</v>
          </cell>
          <cell r="P1020" t="str">
            <v/>
          </cell>
          <cell r="Q1020" t="str">
            <v/>
          </cell>
        </row>
        <row r="1021">
          <cell r="P1021" t="str">
            <v/>
          </cell>
          <cell r="Q1021" t="str">
            <v/>
          </cell>
        </row>
        <row r="1022">
          <cell r="P1022" t="str">
            <v/>
          </cell>
          <cell r="Q1022" t="str">
            <v/>
          </cell>
        </row>
        <row r="1023">
          <cell r="P1023" t="str">
            <v/>
          </cell>
          <cell r="Q1023" t="str">
            <v/>
          </cell>
        </row>
        <row r="1024">
          <cell r="P1024" t="str">
            <v/>
          </cell>
          <cell r="Q1024" t="str">
            <v/>
          </cell>
        </row>
        <row r="1025">
          <cell r="C1025">
            <v>2431112119</v>
          </cell>
          <cell r="D1025">
            <v>5902017560</v>
          </cell>
          <cell r="E1025" t="str">
            <v>ИППСП</v>
          </cell>
          <cell r="F1025" t="str">
            <v>24-0432</v>
          </cell>
          <cell r="G1025">
            <v>36922</v>
          </cell>
          <cell r="H1025" t="str">
            <v>Обстоен преглед за установяване на орален статус</v>
          </cell>
          <cell r="I1025">
            <v>101</v>
          </cell>
          <cell r="J1025">
            <v>18</v>
          </cell>
          <cell r="L1025">
            <v>4.5</v>
          </cell>
          <cell r="M1025">
            <v>117</v>
          </cell>
          <cell r="N1025">
            <v>20.21</v>
          </cell>
          <cell r="O1025">
            <v>0</v>
          </cell>
          <cell r="P1025">
            <v>20</v>
          </cell>
          <cell r="Q1025">
            <v>0</v>
          </cell>
          <cell r="R1025">
            <v>520</v>
          </cell>
          <cell r="S1025">
            <v>0</v>
          </cell>
          <cell r="T1025">
            <v>20</v>
          </cell>
        </row>
        <row r="1026">
          <cell r="H1026" t="str">
            <v>Препариране на кавитет. Подложки и обтурация с амалгама</v>
          </cell>
          <cell r="I1026">
            <v>301</v>
          </cell>
          <cell r="J1026">
            <v>11</v>
          </cell>
          <cell r="L1026">
            <v>4.7699999999999996</v>
          </cell>
          <cell r="M1026">
            <v>124.02</v>
          </cell>
          <cell r="P1026" t="str">
            <v/>
          </cell>
          <cell r="Q1026" t="str">
            <v/>
          </cell>
        </row>
        <row r="1027">
          <cell r="H1027" t="str">
            <v>Препариране на кавитет. Подложки и обтурация с химичен композит</v>
          </cell>
          <cell r="I1027">
            <v>301</v>
          </cell>
          <cell r="J1027">
            <v>20</v>
          </cell>
          <cell r="L1027">
            <v>8.67</v>
          </cell>
          <cell r="M1027">
            <v>225.42</v>
          </cell>
          <cell r="P1027" t="str">
            <v/>
          </cell>
          <cell r="Q1027" t="str">
            <v/>
          </cell>
        </row>
        <row r="1028">
          <cell r="H1028" t="str">
            <v>Екстракция на еднокоренов зъб с анестезия</v>
          </cell>
          <cell r="I1028">
            <v>508</v>
          </cell>
          <cell r="J1028">
            <v>8</v>
          </cell>
          <cell r="L1028">
            <v>2.27</v>
          </cell>
          <cell r="M1028">
            <v>59.02</v>
          </cell>
          <cell r="P1028" t="str">
            <v/>
          </cell>
          <cell r="Q1028" t="str">
            <v/>
          </cell>
        </row>
        <row r="1029">
          <cell r="H1029" t="str">
            <v>Екстракция на многокоренов зъб с анестезия</v>
          </cell>
          <cell r="I1029">
            <v>509</v>
          </cell>
          <cell r="L1029">
            <v>0</v>
          </cell>
          <cell r="M1029">
            <v>0</v>
          </cell>
          <cell r="P1029" t="str">
            <v/>
          </cell>
          <cell r="Q1029" t="str">
            <v/>
          </cell>
        </row>
        <row r="1030">
          <cell r="P1030" t="str">
            <v/>
          </cell>
          <cell r="Q1030" t="str">
            <v/>
          </cell>
        </row>
        <row r="1031">
          <cell r="P1031" t="str">
            <v/>
          </cell>
          <cell r="Q1031" t="str">
            <v/>
          </cell>
        </row>
        <row r="1032">
          <cell r="P1032" t="str">
            <v/>
          </cell>
          <cell r="Q1032" t="str">
            <v/>
          </cell>
        </row>
        <row r="1033">
          <cell r="P1033" t="str">
            <v/>
          </cell>
          <cell r="Q1033" t="str">
            <v/>
          </cell>
        </row>
        <row r="1034">
          <cell r="C1034">
            <v>2431112144</v>
          </cell>
          <cell r="D1034">
            <v>6610207615</v>
          </cell>
          <cell r="E1034" t="str">
            <v>ИППСП</v>
          </cell>
          <cell r="F1034" t="str">
            <v>24-0456</v>
          </cell>
          <cell r="G1034">
            <v>36922</v>
          </cell>
          <cell r="H1034" t="str">
            <v>Обстоен преглед за установяване на орален статус</v>
          </cell>
          <cell r="I1034">
            <v>101</v>
          </cell>
          <cell r="J1034">
            <v>18</v>
          </cell>
          <cell r="L1034">
            <v>4.5</v>
          </cell>
          <cell r="M1034">
            <v>117</v>
          </cell>
          <cell r="N1034">
            <v>14.08</v>
          </cell>
          <cell r="O1034">
            <v>8.16</v>
          </cell>
          <cell r="P1034">
            <v>15</v>
          </cell>
          <cell r="Q1034">
            <v>7</v>
          </cell>
          <cell r="R1034">
            <v>572</v>
          </cell>
          <cell r="S1034">
            <v>7.92</v>
          </cell>
          <cell r="T1034">
            <v>14.08</v>
          </cell>
        </row>
        <row r="1035">
          <cell r="H1035" t="str">
            <v>Препариране на кавитет. Подложки и обтурация с амалгама</v>
          </cell>
          <cell r="I1035">
            <v>301</v>
          </cell>
          <cell r="J1035">
            <v>6</v>
          </cell>
          <cell r="L1035">
            <v>2.6</v>
          </cell>
          <cell r="M1035">
            <v>67.599999999999994</v>
          </cell>
          <cell r="P1035" t="str">
            <v/>
          </cell>
          <cell r="Q1035" t="str">
            <v/>
          </cell>
        </row>
        <row r="1036">
          <cell r="H1036" t="str">
            <v>Препариране на кавитет. Подложки и обтурация с химичен композит</v>
          </cell>
          <cell r="I1036">
            <v>301</v>
          </cell>
          <cell r="J1036">
            <v>7</v>
          </cell>
          <cell r="L1036">
            <v>3.03</v>
          </cell>
          <cell r="M1036">
            <v>78.78</v>
          </cell>
          <cell r="P1036" t="str">
            <v/>
          </cell>
          <cell r="Q1036" t="str">
            <v/>
          </cell>
        </row>
        <row r="1037">
          <cell r="H1037" t="str">
            <v>Екстракция на еднокоренов зъб с анестезия</v>
          </cell>
          <cell r="I1037">
            <v>508</v>
          </cell>
          <cell r="J1037">
            <v>1</v>
          </cell>
          <cell r="L1037">
            <v>0.28000000000000003</v>
          </cell>
          <cell r="M1037">
            <v>7.28</v>
          </cell>
          <cell r="P1037" t="str">
            <v/>
          </cell>
          <cell r="Q1037" t="str">
            <v/>
          </cell>
        </row>
        <row r="1038">
          <cell r="H1038" t="str">
            <v>Екстракция на многокоренов зъб с анестезия</v>
          </cell>
          <cell r="I1038">
            <v>509</v>
          </cell>
          <cell r="J1038">
            <v>10</v>
          </cell>
          <cell r="L1038">
            <v>3.67</v>
          </cell>
          <cell r="M1038">
            <v>95.42</v>
          </cell>
          <cell r="P1038" t="str">
            <v/>
          </cell>
          <cell r="Q1038" t="str">
            <v/>
          </cell>
        </row>
        <row r="1039">
          <cell r="P1039" t="str">
            <v/>
          </cell>
          <cell r="Q1039" t="str">
            <v/>
          </cell>
        </row>
        <row r="1040">
          <cell r="P1040" t="str">
            <v/>
          </cell>
          <cell r="Q1040" t="str">
            <v/>
          </cell>
        </row>
        <row r="1041">
          <cell r="P1041" t="str">
            <v/>
          </cell>
          <cell r="Q1041" t="str">
            <v/>
          </cell>
        </row>
        <row r="1042">
          <cell r="P1042" t="str">
            <v/>
          </cell>
          <cell r="Q1042" t="str">
            <v/>
          </cell>
        </row>
        <row r="1043">
          <cell r="C1043">
            <v>2431112127</v>
          </cell>
          <cell r="D1043">
            <v>5411287679</v>
          </cell>
          <cell r="E1043" t="str">
            <v>ИППСП</v>
          </cell>
          <cell r="F1043" t="str">
            <v>24-0430</v>
          </cell>
          <cell r="G1043">
            <v>36922</v>
          </cell>
          <cell r="H1043" t="str">
            <v>Обстоен преглед за установяване на орален статус</v>
          </cell>
          <cell r="I1043">
            <v>101</v>
          </cell>
          <cell r="J1043">
            <v>8</v>
          </cell>
          <cell r="L1043">
            <v>2</v>
          </cell>
          <cell r="M1043">
            <v>52</v>
          </cell>
          <cell r="N1043">
            <v>20.239999999999998</v>
          </cell>
          <cell r="O1043">
            <v>0</v>
          </cell>
          <cell r="P1043">
            <v>20</v>
          </cell>
          <cell r="Q1043">
            <v>0</v>
          </cell>
          <cell r="R1043">
            <v>520</v>
          </cell>
          <cell r="S1043">
            <v>0</v>
          </cell>
          <cell r="T1043">
            <v>20</v>
          </cell>
        </row>
        <row r="1044">
          <cell r="H1044" t="str">
            <v>Препариране на кавитет. Подложки и обтурация с амалгама</v>
          </cell>
          <cell r="I1044">
            <v>301</v>
          </cell>
          <cell r="J1044">
            <v>20</v>
          </cell>
          <cell r="L1044">
            <v>8.67</v>
          </cell>
          <cell r="M1044">
            <v>225.42</v>
          </cell>
          <cell r="P1044" t="str">
            <v/>
          </cell>
          <cell r="Q1044" t="str">
            <v/>
          </cell>
        </row>
        <row r="1045">
          <cell r="H1045" t="str">
            <v>Препариране на кавитет. Подложки и обтурация с химичен композит</v>
          </cell>
          <cell r="I1045">
            <v>301</v>
          </cell>
          <cell r="J1045">
            <v>16</v>
          </cell>
          <cell r="L1045">
            <v>6.93</v>
          </cell>
          <cell r="M1045">
            <v>180.18</v>
          </cell>
          <cell r="P1045" t="str">
            <v/>
          </cell>
          <cell r="Q1045" t="str">
            <v/>
          </cell>
        </row>
        <row r="1046">
          <cell r="H1046" t="str">
            <v>Екстракция на еднокоренов зъб с анестезия</v>
          </cell>
          <cell r="I1046">
            <v>508</v>
          </cell>
          <cell r="J1046">
            <v>8</v>
          </cell>
          <cell r="L1046">
            <v>2.27</v>
          </cell>
          <cell r="M1046">
            <v>59.02</v>
          </cell>
          <cell r="P1046" t="str">
            <v/>
          </cell>
          <cell r="Q1046" t="str">
            <v/>
          </cell>
        </row>
        <row r="1047">
          <cell r="H1047" t="str">
            <v>Екстракция на многокоренов зъб с анестезия</v>
          </cell>
          <cell r="I1047">
            <v>509</v>
          </cell>
          <cell r="J1047">
            <v>1</v>
          </cell>
          <cell r="L1047">
            <v>0.37</v>
          </cell>
          <cell r="M1047">
            <v>9.6199999999999992</v>
          </cell>
          <cell r="P1047" t="str">
            <v/>
          </cell>
          <cell r="Q1047" t="str">
            <v/>
          </cell>
        </row>
        <row r="1048">
          <cell r="P1048" t="str">
            <v/>
          </cell>
          <cell r="Q1048" t="str">
            <v/>
          </cell>
        </row>
        <row r="1049">
          <cell r="P1049" t="str">
            <v/>
          </cell>
          <cell r="Q1049" t="str">
            <v/>
          </cell>
        </row>
        <row r="1050">
          <cell r="P1050" t="str">
            <v/>
          </cell>
          <cell r="Q1050" t="str">
            <v/>
          </cell>
        </row>
        <row r="1051">
          <cell r="P1051" t="str">
            <v/>
          </cell>
          <cell r="Q1051" t="str">
            <v/>
          </cell>
        </row>
        <row r="1052">
          <cell r="C1052">
            <v>2431112060</v>
          </cell>
          <cell r="D1052">
            <v>5912157620</v>
          </cell>
          <cell r="E1052" t="str">
            <v>ИППСП</v>
          </cell>
          <cell r="F1052" t="str">
            <v>24-0431</v>
          </cell>
          <cell r="G1052">
            <v>36922</v>
          </cell>
          <cell r="H1052" t="str">
            <v>Обстоен преглед за установяване на орален статус</v>
          </cell>
          <cell r="I1052">
            <v>101</v>
          </cell>
          <cell r="J1052">
            <v>18</v>
          </cell>
          <cell r="L1052">
            <v>4.5</v>
          </cell>
          <cell r="M1052">
            <v>117</v>
          </cell>
          <cell r="N1052">
            <v>18.309999999999999</v>
          </cell>
          <cell r="O1052">
            <v>4.62</v>
          </cell>
          <cell r="P1052">
            <v>20</v>
          </cell>
          <cell r="Q1052">
            <v>3</v>
          </cell>
          <cell r="R1052">
            <v>596.17999999999995</v>
          </cell>
          <cell r="S1052">
            <v>4.62</v>
          </cell>
          <cell r="T1052">
            <v>18.309999999999999</v>
          </cell>
        </row>
        <row r="1053">
          <cell r="H1053" t="str">
            <v>Препариране на кавитет. Подложки и обтурация с амалгама</v>
          </cell>
          <cell r="I1053">
            <v>301</v>
          </cell>
          <cell r="J1053">
            <v>14</v>
          </cell>
          <cell r="L1053">
            <v>6.07</v>
          </cell>
          <cell r="M1053">
            <v>157.82</v>
          </cell>
          <cell r="P1053" t="str">
            <v/>
          </cell>
          <cell r="Q1053" t="str">
            <v/>
          </cell>
        </row>
        <row r="1054">
          <cell r="H1054" t="str">
            <v>Препариране на кавитет. Подложки и обтурация с химичен композит</v>
          </cell>
          <cell r="I1054">
            <v>301</v>
          </cell>
          <cell r="J1054">
            <v>4</v>
          </cell>
          <cell r="L1054">
            <v>1.73</v>
          </cell>
          <cell r="M1054">
            <v>44.98</v>
          </cell>
          <cell r="P1054" t="str">
            <v/>
          </cell>
          <cell r="Q1054" t="str">
            <v/>
          </cell>
        </row>
        <row r="1055">
          <cell r="H1055" t="str">
            <v>Екстракция на еднокоренов зъб с анестезия</v>
          </cell>
          <cell r="I1055">
            <v>508</v>
          </cell>
          <cell r="J1055">
            <v>7</v>
          </cell>
          <cell r="L1055">
            <v>1.98</v>
          </cell>
          <cell r="M1055">
            <v>51.48</v>
          </cell>
          <cell r="P1055" t="str">
            <v/>
          </cell>
          <cell r="Q1055" t="str">
            <v/>
          </cell>
        </row>
        <row r="1056">
          <cell r="H1056" t="str">
            <v>Екстракция на многокоренов зъб с анестезия</v>
          </cell>
          <cell r="I1056">
            <v>509</v>
          </cell>
          <cell r="J1056">
            <v>11</v>
          </cell>
          <cell r="L1056">
            <v>4.03</v>
          </cell>
          <cell r="M1056">
            <v>104.78</v>
          </cell>
          <cell r="P1056" t="str">
            <v/>
          </cell>
          <cell r="Q1056" t="str">
            <v/>
          </cell>
        </row>
        <row r="1057">
          <cell r="P1057" t="str">
            <v/>
          </cell>
          <cell r="Q1057" t="str">
            <v/>
          </cell>
        </row>
        <row r="1058">
          <cell r="P1058" t="str">
            <v/>
          </cell>
          <cell r="Q1058" t="str">
            <v/>
          </cell>
        </row>
        <row r="1059">
          <cell r="P1059" t="str">
            <v/>
          </cell>
          <cell r="Q1059" t="str">
            <v/>
          </cell>
        </row>
        <row r="1060">
          <cell r="P1060" t="str">
            <v/>
          </cell>
          <cell r="Q1060" t="str">
            <v/>
          </cell>
        </row>
        <row r="1061">
          <cell r="C1061">
            <v>2431112141</v>
          </cell>
          <cell r="D1061">
            <v>7104197580</v>
          </cell>
          <cell r="E1061" t="str">
            <v>ИППСП</v>
          </cell>
          <cell r="F1061" t="str">
            <v>24-0344</v>
          </cell>
          <cell r="G1061">
            <v>36922</v>
          </cell>
          <cell r="H1061" t="str">
            <v>Обстоен преглед за установяване на орален статус</v>
          </cell>
          <cell r="I1061">
            <v>101</v>
          </cell>
          <cell r="J1061">
            <v>8</v>
          </cell>
          <cell r="L1061">
            <v>2</v>
          </cell>
          <cell r="M1061">
            <v>52</v>
          </cell>
          <cell r="N1061">
            <v>10.1</v>
          </cell>
          <cell r="O1061">
            <v>5.05</v>
          </cell>
          <cell r="P1061">
            <v>10</v>
          </cell>
          <cell r="Q1061">
            <v>5</v>
          </cell>
          <cell r="R1061">
            <v>390</v>
          </cell>
          <cell r="S1061">
            <v>5</v>
          </cell>
          <cell r="T1061">
            <v>10</v>
          </cell>
        </row>
        <row r="1062">
          <cell r="H1062" t="str">
            <v>Препариране на кавитет. Подложки и обтурация с амалгама</v>
          </cell>
          <cell r="I1062">
            <v>301</v>
          </cell>
          <cell r="J1062">
            <v>6</v>
          </cell>
          <cell r="L1062">
            <v>2.6</v>
          </cell>
          <cell r="M1062">
            <v>67.599999999999994</v>
          </cell>
          <cell r="P1062" t="str">
            <v/>
          </cell>
          <cell r="Q1062" t="str">
            <v/>
          </cell>
        </row>
        <row r="1063">
          <cell r="H1063" t="str">
            <v>Препариране на кавитет. Подложки и обтурация с химичен композит</v>
          </cell>
          <cell r="I1063">
            <v>301</v>
          </cell>
          <cell r="J1063">
            <v>11</v>
          </cell>
          <cell r="L1063">
            <v>4.7699999999999996</v>
          </cell>
          <cell r="M1063">
            <v>124.02</v>
          </cell>
          <cell r="P1063" t="str">
            <v/>
          </cell>
          <cell r="Q1063" t="str">
            <v/>
          </cell>
        </row>
        <row r="1064">
          <cell r="H1064" t="str">
            <v>Екстракция на еднокоренов зъб с анестезия</v>
          </cell>
          <cell r="I1064">
            <v>508</v>
          </cell>
          <cell r="L1064">
            <v>0</v>
          </cell>
          <cell r="M1064">
            <v>0</v>
          </cell>
          <cell r="P1064" t="str">
            <v/>
          </cell>
          <cell r="Q1064" t="str">
            <v/>
          </cell>
        </row>
        <row r="1065">
          <cell r="H1065" t="str">
            <v>Екстракция на многокоренов зъб с анестезия</v>
          </cell>
          <cell r="I1065">
            <v>509</v>
          </cell>
          <cell r="J1065">
            <v>2</v>
          </cell>
          <cell r="L1065">
            <v>0.73</v>
          </cell>
          <cell r="M1065">
            <v>18.98</v>
          </cell>
          <cell r="P1065" t="str">
            <v/>
          </cell>
          <cell r="Q1065" t="str">
            <v/>
          </cell>
        </row>
        <row r="1066">
          <cell r="P1066" t="str">
            <v/>
          </cell>
          <cell r="Q1066" t="str">
            <v/>
          </cell>
        </row>
        <row r="1067">
          <cell r="P1067" t="str">
            <v/>
          </cell>
          <cell r="Q1067" t="str">
            <v/>
          </cell>
        </row>
        <row r="1068">
          <cell r="P1068" t="str">
            <v/>
          </cell>
          <cell r="Q1068" t="str">
            <v/>
          </cell>
        </row>
        <row r="1069">
          <cell r="P1069" t="str">
            <v/>
          </cell>
          <cell r="Q1069" t="str">
            <v/>
          </cell>
        </row>
        <row r="1070">
          <cell r="C1070">
            <v>2431112052</v>
          </cell>
          <cell r="D1070">
            <v>6403067560</v>
          </cell>
          <cell r="E1070" t="str">
            <v>ИППСП</v>
          </cell>
          <cell r="F1070" t="str">
            <v>24-0419</v>
          </cell>
          <cell r="G1070">
            <v>36922</v>
          </cell>
          <cell r="H1070" t="str">
            <v>Обстоен преглед за установяване на орален статус</v>
          </cell>
          <cell r="I1070">
            <v>101</v>
          </cell>
          <cell r="J1070">
            <v>13</v>
          </cell>
          <cell r="L1070">
            <v>3.25</v>
          </cell>
          <cell r="M1070">
            <v>84.5</v>
          </cell>
          <cell r="N1070">
            <v>15.19</v>
          </cell>
          <cell r="O1070">
            <v>7.06</v>
          </cell>
          <cell r="P1070">
            <v>15</v>
          </cell>
          <cell r="Q1070">
            <v>7</v>
          </cell>
          <cell r="R1070">
            <v>572</v>
          </cell>
          <cell r="S1070">
            <v>7</v>
          </cell>
          <cell r="T1070">
            <v>15</v>
          </cell>
        </row>
        <row r="1071">
          <cell r="H1071" t="str">
            <v>Препариране на кавитет. Подложки и обтурация с амалгама</v>
          </cell>
          <cell r="I1071">
            <v>301</v>
          </cell>
          <cell r="J1071">
            <v>19</v>
          </cell>
          <cell r="L1071">
            <v>8.23</v>
          </cell>
          <cell r="M1071">
            <v>213.98</v>
          </cell>
          <cell r="P1071" t="str">
            <v/>
          </cell>
          <cell r="Q1071" t="str">
            <v/>
          </cell>
        </row>
        <row r="1072">
          <cell r="H1072" t="str">
            <v>Препариране на кавитет. Подложки и обтурация с химичен композит</v>
          </cell>
          <cell r="I1072">
            <v>301</v>
          </cell>
          <cell r="J1072">
            <v>4</v>
          </cell>
          <cell r="L1072">
            <v>1.73</v>
          </cell>
          <cell r="M1072">
            <v>44.98</v>
          </cell>
          <cell r="P1072" t="str">
            <v/>
          </cell>
          <cell r="Q1072" t="str">
            <v/>
          </cell>
        </row>
        <row r="1073">
          <cell r="H1073" t="str">
            <v>Екстракция на еднокоренов зъб с анестезия</v>
          </cell>
          <cell r="I1073">
            <v>508</v>
          </cell>
          <cell r="J1073">
            <v>7</v>
          </cell>
          <cell r="L1073">
            <v>1.98</v>
          </cell>
          <cell r="M1073">
            <v>51.48</v>
          </cell>
          <cell r="P1073" t="str">
            <v/>
          </cell>
          <cell r="Q1073" t="str">
            <v/>
          </cell>
        </row>
        <row r="1074">
          <cell r="H1074" t="str">
            <v>Екстракция на многокоренов зъб с анестезия</v>
          </cell>
          <cell r="I1074">
            <v>509</v>
          </cell>
          <cell r="L1074">
            <v>0</v>
          </cell>
          <cell r="M1074">
            <v>0</v>
          </cell>
          <cell r="P1074" t="str">
            <v/>
          </cell>
          <cell r="Q1074" t="str">
            <v/>
          </cell>
        </row>
        <row r="1075">
          <cell r="P1075" t="str">
            <v/>
          </cell>
          <cell r="Q1075" t="str">
            <v/>
          </cell>
        </row>
        <row r="1076">
          <cell r="P1076" t="str">
            <v/>
          </cell>
          <cell r="Q1076" t="str">
            <v/>
          </cell>
        </row>
        <row r="1077">
          <cell r="P1077" t="str">
            <v/>
          </cell>
          <cell r="Q1077" t="str">
            <v/>
          </cell>
        </row>
        <row r="1078">
          <cell r="P1078" t="str">
            <v/>
          </cell>
          <cell r="Q1078" t="str">
            <v/>
          </cell>
        </row>
        <row r="1079">
          <cell r="C1079">
            <v>2431112143</v>
          </cell>
          <cell r="D1079">
            <v>5411127578</v>
          </cell>
          <cell r="E1079" t="str">
            <v>ИППСП</v>
          </cell>
          <cell r="F1079" t="str">
            <v>24-0304</v>
          </cell>
          <cell r="G1079">
            <v>36922</v>
          </cell>
          <cell r="H1079" t="str">
            <v>Обстоен преглед за установяване на орален статус</v>
          </cell>
          <cell r="I1079">
            <v>101</v>
          </cell>
          <cell r="L1079">
            <v>0</v>
          </cell>
          <cell r="M1079">
            <v>0</v>
          </cell>
          <cell r="N1079">
            <v>0</v>
          </cell>
          <cell r="O1079">
            <v>0</v>
          </cell>
          <cell r="P1079">
            <v>15</v>
          </cell>
          <cell r="Q1079">
            <v>5</v>
          </cell>
          <cell r="R1079">
            <v>0</v>
          </cell>
          <cell r="S1079">
            <v>0</v>
          </cell>
          <cell r="T1079">
            <v>0</v>
          </cell>
        </row>
        <row r="1080">
          <cell r="H1080" t="str">
            <v>Препариране на кавитет. Подложки и обтурация с амалгама</v>
          </cell>
          <cell r="I1080">
            <v>301</v>
          </cell>
          <cell r="L1080">
            <v>0</v>
          </cell>
          <cell r="M1080">
            <v>0</v>
          </cell>
          <cell r="P1080" t="str">
            <v/>
          </cell>
          <cell r="Q1080" t="str">
            <v/>
          </cell>
        </row>
        <row r="1081">
          <cell r="H1081" t="str">
            <v>Препариране на кавитет. Подложки и обтурация с химичен композит</v>
          </cell>
          <cell r="I1081">
            <v>301</v>
          </cell>
          <cell r="L1081">
            <v>0</v>
          </cell>
          <cell r="M1081">
            <v>0</v>
          </cell>
          <cell r="P1081" t="str">
            <v/>
          </cell>
          <cell r="Q1081" t="str">
            <v/>
          </cell>
        </row>
        <row r="1082">
          <cell r="H1082" t="str">
            <v>Екстракция на еднокоренов зъб с анестезия</v>
          </cell>
          <cell r="I1082">
            <v>508</v>
          </cell>
          <cell r="L1082">
            <v>0</v>
          </cell>
          <cell r="M1082">
            <v>0</v>
          </cell>
          <cell r="P1082" t="str">
            <v/>
          </cell>
          <cell r="Q1082" t="str">
            <v/>
          </cell>
        </row>
        <row r="1083">
          <cell r="H1083" t="str">
            <v>Екстракция на многокоренов зъб с анестезия</v>
          </cell>
          <cell r="I1083">
            <v>509</v>
          </cell>
          <cell r="L1083">
            <v>0</v>
          </cell>
          <cell r="M1083">
            <v>0</v>
          </cell>
          <cell r="P1083" t="str">
            <v/>
          </cell>
          <cell r="Q1083" t="str">
            <v/>
          </cell>
        </row>
        <row r="1084">
          <cell r="P1084" t="str">
            <v/>
          </cell>
          <cell r="Q1084" t="str">
            <v/>
          </cell>
        </row>
        <row r="1085">
          <cell r="P1085" t="str">
            <v/>
          </cell>
          <cell r="Q1085" t="str">
            <v/>
          </cell>
        </row>
        <row r="1086">
          <cell r="P1086" t="str">
            <v/>
          </cell>
          <cell r="Q1086" t="str">
            <v/>
          </cell>
        </row>
        <row r="1087">
          <cell r="P1087" t="str">
            <v/>
          </cell>
          <cell r="Q1087" t="str">
            <v/>
          </cell>
        </row>
        <row r="1088">
          <cell r="C1088">
            <v>2431112106</v>
          </cell>
          <cell r="D1088">
            <v>4805235848</v>
          </cell>
          <cell r="E1088" t="str">
            <v>ИППСП</v>
          </cell>
          <cell r="F1088" t="str">
            <v>24-0421</v>
          </cell>
          <cell r="G1088">
            <v>36922</v>
          </cell>
          <cell r="H1088" t="str">
            <v>Обстоен преглед за установяване на орален статус</v>
          </cell>
          <cell r="I1088">
            <v>101</v>
          </cell>
          <cell r="J1088">
            <v>18</v>
          </cell>
          <cell r="L1088">
            <v>4.5</v>
          </cell>
          <cell r="M1088">
            <v>117</v>
          </cell>
          <cell r="N1088">
            <v>19.88</v>
          </cell>
          <cell r="O1088">
            <v>7.22</v>
          </cell>
          <cell r="P1088">
            <v>20</v>
          </cell>
          <cell r="Q1088">
            <v>7</v>
          </cell>
          <cell r="R1088">
            <v>702</v>
          </cell>
          <cell r="S1088">
            <v>7.12</v>
          </cell>
          <cell r="T1088">
            <v>19.88</v>
          </cell>
        </row>
        <row r="1089">
          <cell r="H1089" t="str">
            <v>Препариране на кавитет. Подложки и обтурация с амалгама</v>
          </cell>
          <cell r="I1089">
            <v>301</v>
          </cell>
          <cell r="L1089">
            <v>0</v>
          </cell>
          <cell r="M1089">
            <v>0</v>
          </cell>
          <cell r="P1089" t="str">
            <v/>
          </cell>
          <cell r="Q1089" t="str">
            <v/>
          </cell>
        </row>
        <row r="1090">
          <cell r="H1090" t="str">
            <v>Препариране на кавитет. Подложки и обтурация с химичен композит</v>
          </cell>
          <cell r="I1090">
            <v>301</v>
          </cell>
          <cell r="J1090">
            <v>25</v>
          </cell>
          <cell r="L1090">
            <v>10.83</v>
          </cell>
          <cell r="M1090">
            <v>281.58</v>
          </cell>
          <cell r="P1090" t="str">
            <v/>
          </cell>
          <cell r="Q1090" t="str">
            <v/>
          </cell>
        </row>
        <row r="1091">
          <cell r="H1091" t="str">
            <v>Екстракция на еднокоренов зъб с анестезия</v>
          </cell>
          <cell r="I1091">
            <v>508</v>
          </cell>
          <cell r="J1091">
            <v>7</v>
          </cell>
          <cell r="L1091">
            <v>1.98</v>
          </cell>
          <cell r="M1091">
            <v>51.48</v>
          </cell>
          <cell r="P1091" t="str">
            <v/>
          </cell>
          <cell r="Q1091" t="str">
            <v/>
          </cell>
        </row>
        <row r="1092">
          <cell r="H1092" t="str">
            <v>Екстракция на многокоренов зъб с анестезия</v>
          </cell>
          <cell r="I1092">
            <v>509</v>
          </cell>
          <cell r="J1092">
            <v>7</v>
          </cell>
          <cell r="L1092">
            <v>2.57</v>
          </cell>
          <cell r="M1092">
            <v>66.819999999999993</v>
          </cell>
          <cell r="P1092" t="str">
            <v/>
          </cell>
          <cell r="Q1092" t="str">
            <v/>
          </cell>
        </row>
        <row r="1093">
          <cell r="P1093" t="str">
            <v/>
          </cell>
          <cell r="Q1093" t="str">
            <v/>
          </cell>
        </row>
        <row r="1094">
          <cell r="P1094" t="str">
            <v/>
          </cell>
          <cell r="Q1094" t="str">
            <v/>
          </cell>
        </row>
        <row r="1095">
          <cell r="P1095" t="str">
            <v/>
          </cell>
          <cell r="Q1095" t="str">
            <v/>
          </cell>
        </row>
        <row r="1096">
          <cell r="P1096" t="str">
            <v/>
          </cell>
          <cell r="Q1096" t="str">
            <v/>
          </cell>
        </row>
        <row r="1097">
          <cell r="C1097">
            <v>2431112140</v>
          </cell>
          <cell r="D1097">
            <v>5504067695</v>
          </cell>
          <cell r="E1097" t="str">
            <v>ИППСП</v>
          </cell>
          <cell r="F1097" t="str">
            <v>24-0426</v>
          </cell>
          <cell r="G1097">
            <v>36922</v>
          </cell>
          <cell r="H1097" t="str">
            <v>Обстоен преглед за установяване на орален статус</v>
          </cell>
          <cell r="I1097">
            <v>101</v>
          </cell>
          <cell r="J1097">
            <v>19</v>
          </cell>
          <cell r="L1097">
            <v>4.75</v>
          </cell>
          <cell r="M1097">
            <v>123.5</v>
          </cell>
          <cell r="N1097">
            <v>19.05</v>
          </cell>
          <cell r="O1097">
            <v>3.02</v>
          </cell>
          <cell r="P1097">
            <v>19</v>
          </cell>
          <cell r="Q1097">
            <v>3</v>
          </cell>
          <cell r="R1097">
            <v>572</v>
          </cell>
          <cell r="S1097">
            <v>3</v>
          </cell>
          <cell r="T1097">
            <v>19</v>
          </cell>
        </row>
        <row r="1098">
          <cell r="H1098" t="str">
            <v>Препариране на кавитет. Подложки и обтурация с амалгама</v>
          </cell>
          <cell r="I1098">
            <v>301</v>
          </cell>
          <cell r="L1098">
            <v>0</v>
          </cell>
          <cell r="M1098">
            <v>0</v>
          </cell>
          <cell r="P1098" t="str">
            <v/>
          </cell>
          <cell r="Q1098" t="str">
            <v/>
          </cell>
        </row>
        <row r="1099">
          <cell r="H1099" t="str">
            <v>Препариране на кавитет. Подложки и обтурация с химичен композит</v>
          </cell>
          <cell r="I1099">
            <v>301</v>
          </cell>
          <cell r="J1099">
            <v>33</v>
          </cell>
          <cell r="L1099">
            <v>14.3</v>
          </cell>
          <cell r="M1099">
            <v>371.8</v>
          </cell>
          <cell r="P1099" t="str">
            <v/>
          </cell>
          <cell r="Q1099" t="str">
            <v/>
          </cell>
        </row>
        <row r="1100">
          <cell r="H1100" t="str">
            <v>Екстракция на еднокоренов зъб с анестезия</v>
          </cell>
          <cell r="I1100">
            <v>508</v>
          </cell>
          <cell r="L1100">
            <v>0</v>
          </cell>
          <cell r="M1100">
            <v>0</v>
          </cell>
          <cell r="P1100" t="str">
            <v/>
          </cell>
          <cell r="Q1100" t="str">
            <v/>
          </cell>
        </row>
        <row r="1101">
          <cell r="H1101" t="str">
            <v>Екстракция на многокоренов зъб с анестезия</v>
          </cell>
          <cell r="I1101">
            <v>509</v>
          </cell>
          <cell r="L1101">
            <v>0</v>
          </cell>
          <cell r="M1101">
            <v>0</v>
          </cell>
          <cell r="P1101" t="str">
            <v/>
          </cell>
          <cell r="Q1101" t="str">
            <v/>
          </cell>
        </row>
        <row r="1102">
          <cell r="P1102" t="str">
            <v/>
          </cell>
          <cell r="Q1102" t="str">
            <v/>
          </cell>
        </row>
        <row r="1103">
          <cell r="P1103" t="str">
            <v/>
          </cell>
          <cell r="Q1103" t="str">
            <v/>
          </cell>
        </row>
        <row r="1104">
          <cell r="P1104" t="str">
            <v/>
          </cell>
          <cell r="Q1104" t="str">
            <v/>
          </cell>
        </row>
        <row r="1105">
          <cell r="P1105" t="str">
            <v/>
          </cell>
          <cell r="Q1105" t="str">
            <v/>
          </cell>
        </row>
        <row r="1106">
          <cell r="C1106">
            <v>2431112151</v>
          </cell>
          <cell r="D1106">
            <v>7112127636</v>
          </cell>
          <cell r="E1106" t="str">
            <v>ИППСП</v>
          </cell>
          <cell r="F1106" t="str">
            <v>24-0343</v>
          </cell>
          <cell r="G1106">
            <v>36922</v>
          </cell>
          <cell r="H1106" t="str">
            <v>Обстоен преглед за установяване на орален статус</v>
          </cell>
          <cell r="I1106">
            <v>101</v>
          </cell>
          <cell r="J1106">
            <v>12</v>
          </cell>
          <cell r="L1106">
            <v>3</v>
          </cell>
          <cell r="M1106">
            <v>78</v>
          </cell>
          <cell r="N1106">
            <v>15.07</v>
          </cell>
          <cell r="O1106">
            <v>7.21</v>
          </cell>
          <cell r="P1106">
            <v>15</v>
          </cell>
          <cell r="Q1106">
            <v>7</v>
          </cell>
          <cell r="R1106">
            <v>572</v>
          </cell>
          <cell r="S1106">
            <v>7</v>
          </cell>
          <cell r="T1106">
            <v>15</v>
          </cell>
        </row>
        <row r="1107">
          <cell r="H1107" t="str">
            <v>Препариране на кавитет. Подложки и обтурация с амалгама</v>
          </cell>
          <cell r="I1107">
            <v>301</v>
          </cell>
          <cell r="J1107">
            <v>1</v>
          </cell>
          <cell r="L1107">
            <v>0.43</v>
          </cell>
          <cell r="M1107">
            <v>11.18</v>
          </cell>
          <cell r="P1107" t="str">
            <v/>
          </cell>
          <cell r="Q1107" t="str">
            <v/>
          </cell>
        </row>
        <row r="1108">
          <cell r="H1108" t="str">
            <v>Препариране на кавитет. Подложки и обтурация с химичен композит</v>
          </cell>
          <cell r="I1108">
            <v>301</v>
          </cell>
          <cell r="J1108">
            <v>26</v>
          </cell>
          <cell r="L1108">
            <v>11.27</v>
          </cell>
          <cell r="M1108">
            <v>293.02</v>
          </cell>
          <cell r="P1108" t="str">
            <v/>
          </cell>
          <cell r="Q1108" t="str">
            <v/>
          </cell>
        </row>
        <row r="1109">
          <cell r="H1109" t="str">
            <v>Екстракция на еднокоренов зъб с анестезия</v>
          </cell>
          <cell r="I1109">
            <v>508</v>
          </cell>
          <cell r="L1109">
            <v>0</v>
          </cell>
          <cell r="M1109">
            <v>0</v>
          </cell>
          <cell r="P1109" t="str">
            <v/>
          </cell>
          <cell r="Q1109" t="str">
            <v/>
          </cell>
        </row>
        <row r="1110">
          <cell r="H1110" t="str">
            <v>Екстракция на многокоренов зъб с анестезия</v>
          </cell>
          <cell r="I1110">
            <v>509</v>
          </cell>
          <cell r="J1110">
            <v>1</v>
          </cell>
          <cell r="L1110">
            <v>0.37</v>
          </cell>
          <cell r="M1110">
            <v>9.6199999999999992</v>
          </cell>
          <cell r="P1110" t="str">
            <v/>
          </cell>
          <cell r="Q1110" t="str">
            <v/>
          </cell>
        </row>
        <row r="1111">
          <cell r="P1111" t="str">
            <v/>
          </cell>
          <cell r="Q1111" t="str">
            <v/>
          </cell>
        </row>
        <row r="1112">
          <cell r="P1112" t="str">
            <v/>
          </cell>
          <cell r="Q1112" t="str">
            <v/>
          </cell>
        </row>
        <row r="1113">
          <cell r="P1113" t="str">
            <v/>
          </cell>
          <cell r="Q1113" t="str">
            <v/>
          </cell>
        </row>
        <row r="1114">
          <cell r="P1114" t="str">
            <v/>
          </cell>
          <cell r="Q1114" t="str">
            <v/>
          </cell>
        </row>
        <row r="1115">
          <cell r="C1115" t="str">
            <v>2431112007</v>
          </cell>
          <cell r="D1115" t="str">
            <v>5307267597</v>
          </cell>
          <cell r="E1115" t="str">
            <v>ИППСП</v>
          </cell>
          <cell r="F1115" t="str">
            <v>24-0541</v>
          </cell>
          <cell r="G1115">
            <v>36922</v>
          </cell>
          <cell r="H1115" t="str">
            <v>Обстоен преглед за установяване на орален статус</v>
          </cell>
          <cell r="I1115">
            <v>101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R1115">
            <v>0</v>
          </cell>
          <cell r="S1115">
            <v>0</v>
          </cell>
          <cell r="T1115">
            <v>0</v>
          </cell>
        </row>
        <row r="1116">
          <cell r="H1116" t="str">
            <v>Препариране на кавитет. Подложки и обтурация с амалгама</v>
          </cell>
          <cell r="I1116">
            <v>301</v>
          </cell>
          <cell r="L1116">
            <v>0</v>
          </cell>
          <cell r="M1116">
            <v>0</v>
          </cell>
          <cell r="P1116" t="str">
            <v/>
          </cell>
          <cell r="Q1116" t="str">
            <v/>
          </cell>
        </row>
        <row r="1117">
          <cell r="H1117" t="str">
            <v>Препариране на кавитет. Подложки и обтурация с химичен композит</v>
          </cell>
          <cell r="I1117">
            <v>301</v>
          </cell>
          <cell r="L1117">
            <v>0</v>
          </cell>
          <cell r="M1117">
            <v>0</v>
          </cell>
          <cell r="P1117" t="str">
            <v/>
          </cell>
          <cell r="Q1117" t="str">
            <v/>
          </cell>
        </row>
        <row r="1118">
          <cell r="H1118" t="str">
            <v>Екстракция на еднокоренов зъб с анестезия</v>
          </cell>
          <cell r="I1118">
            <v>508</v>
          </cell>
          <cell r="L1118">
            <v>0</v>
          </cell>
          <cell r="M1118">
            <v>0</v>
          </cell>
          <cell r="P1118" t="str">
            <v/>
          </cell>
          <cell r="Q1118" t="str">
            <v/>
          </cell>
        </row>
        <row r="1119">
          <cell r="H1119" t="str">
            <v>Екстракция на многокоренов зъб с анестезия</v>
          </cell>
          <cell r="I1119">
            <v>509</v>
          </cell>
          <cell r="L1119">
            <v>0</v>
          </cell>
          <cell r="M1119">
            <v>0</v>
          </cell>
          <cell r="P1119" t="str">
            <v/>
          </cell>
          <cell r="Q1119" t="str">
            <v/>
          </cell>
        </row>
        <row r="1120">
          <cell r="P1120" t="str">
            <v/>
          </cell>
          <cell r="Q1120" t="str">
            <v/>
          </cell>
        </row>
        <row r="1121">
          <cell r="P1121" t="str">
            <v/>
          </cell>
          <cell r="Q1121" t="str">
            <v/>
          </cell>
        </row>
        <row r="1122">
          <cell r="P1122" t="str">
            <v/>
          </cell>
          <cell r="Q1122" t="str">
            <v/>
          </cell>
        </row>
        <row r="1123">
          <cell r="P1123" t="str">
            <v/>
          </cell>
          <cell r="Q1123" t="str">
            <v/>
          </cell>
        </row>
        <row r="1124">
          <cell r="C1124" t="str">
            <v>2431112008</v>
          </cell>
          <cell r="D1124" t="str">
            <v>5105281860</v>
          </cell>
          <cell r="E1124" t="str">
            <v>ИППСП</v>
          </cell>
          <cell r="F1124" t="str">
            <v>24-0540</v>
          </cell>
          <cell r="G1124">
            <v>36922</v>
          </cell>
          <cell r="H1124" t="str">
            <v>Обстоен преглед за установяване на орален статус</v>
          </cell>
          <cell r="I1124">
            <v>101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R1124">
            <v>0</v>
          </cell>
          <cell r="S1124">
            <v>0</v>
          </cell>
          <cell r="T1124">
            <v>0</v>
          </cell>
        </row>
        <row r="1125">
          <cell r="H1125" t="str">
            <v>Препариране на кавитет. Подложки и обтурация с амалгама</v>
          </cell>
          <cell r="I1125">
            <v>301</v>
          </cell>
          <cell r="L1125">
            <v>0</v>
          </cell>
          <cell r="M1125">
            <v>0</v>
          </cell>
          <cell r="P1125" t="str">
            <v/>
          </cell>
          <cell r="Q1125" t="str">
            <v/>
          </cell>
        </row>
        <row r="1126">
          <cell r="H1126" t="str">
            <v>Препариране на кавитет. Подложки и обтурация с химичен композит</v>
          </cell>
          <cell r="I1126">
            <v>301</v>
          </cell>
          <cell r="L1126">
            <v>0</v>
          </cell>
          <cell r="M1126">
            <v>0</v>
          </cell>
          <cell r="P1126" t="str">
            <v/>
          </cell>
          <cell r="Q1126" t="str">
            <v/>
          </cell>
        </row>
        <row r="1127">
          <cell r="H1127" t="str">
            <v>Екстракция на еднокоренов зъб с анестезия</v>
          </cell>
          <cell r="I1127">
            <v>508</v>
          </cell>
          <cell r="L1127">
            <v>0</v>
          </cell>
          <cell r="M1127">
            <v>0</v>
          </cell>
          <cell r="P1127" t="str">
            <v/>
          </cell>
          <cell r="Q1127" t="str">
            <v/>
          </cell>
        </row>
        <row r="1128">
          <cell r="H1128" t="str">
            <v>Екстракция на многокоренов зъб с анестезия</v>
          </cell>
          <cell r="I1128">
            <v>509</v>
          </cell>
          <cell r="L1128">
            <v>0</v>
          </cell>
          <cell r="M1128">
            <v>0</v>
          </cell>
          <cell r="P1128" t="str">
            <v/>
          </cell>
          <cell r="Q1128" t="str">
            <v/>
          </cell>
        </row>
        <row r="1129">
          <cell r="P1129" t="str">
            <v/>
          </cell>
          <cell r="Q1129" t="str">
            <v/>
          </cell>
        </row>
        <row r="1130">
          <cell r="P1130" t="str">
            <v/>
          </cell>
          <cell r="Q1130" t="str">
            <v/>
          </cell>
        </row>
        <row r="1131">
          <cell r="P1131" t="str">
            <v/>
          </cell>
          <cell r="Q1131" t="str">
            <v/>
          </cell>
        </row>
        <row r="1132">
          <cell r="P1132" t="str">
            <v/>
          </cell>
          <cell r="Q1132" t="str">
            <v/>
          </cell>
        </row>
        <row r="1133">
          <cell r="C1133">
            <v>2431112159</v>
          </cell>
          <cell r="D1133" t="str">
            <v>4508067650</v>
          </cell>
          <cell r="E1133" t="str">
            <v>ИППСП</v>
          </cell>
          <cell r="F1133" t="str">
            <v>24-0451</v>
          </cell>
          <cell r="G1133">
            <v>36922</v>
          </cell>
          <cell r="H1133" t="str">
            <v>Обстоен преглед за установяване на орален статус</v>
          </cell>
          <cell r="I1133">
            <v>101</v>
          </cell>
          <cell r="J1133">
            <v>6</v>
          </cell>
          <cell r="L1133">
            <v>1.5</v>
          </cell>
          <cell r="M1133">
            <v>39</v>
          </cell>
          <cell r="N1133">
            <v>10.24</v>
          </cell>
          <cell r="O1133">
            <v>0</v>
          </cell>
          <cell r="P1133">
            <v>10</v>
          </cell>
          <cell r="Q1133">
            <v>0</v>
          </cell>
          <cell r="R1133">
            <v>260</v>
          </cell>
          <cell r="S1133">
            <v>0</v>
          </cell>
          <cell r="T1133">
            <v>10</v>
          </cell>
        </row>
        <row r="1134">
          <cell r="H1134" t="str">
            <v>Препариране на кавитет. Подложки и обтурация с амалгама</v>
          </cell>
          <cell r="I1134">
            <v>301</v>
          </cell>
          <cell r="L1134">
            <v>0</v>
          </cell>
          <cell r="M1134">
            <v>0</v>
          </cell>
          <cell r="P1134" t="str">
            <v/>
          </cell>
          <cell r="Q1134" t="str">
            <v/>
          </cell>
        </row>
        <row r="1135">
          <cell r="H1135" t="str">
            <v>Препариране на кавитет. Подложки и обтурация с химичен композит</v>
          </cell>
          <cell r="I1135">
            <v>301</v>
          </cell>
          <cell r="J1135">
            <v>18</v>
          </cell>
          <cell r="L1135">
            <v>7.8</v>
          </cell>
          <cell r="M1135">
            <v>202.8</v>
          </cell>
          <cell r="P1135" t="str">
            <v/>
          </cell>
          <cell r="Q1135" t="str">
            <v/>
          </cell>
        </row>
        <row r="1136">
          <cell r="H1136" t="str">
            <v>Екстракция на еднокоренов зъб с анестезия</v>
          </cell>
          <cell r="I1136">
            <v>508</v>
          </cell>
          <cell r="J1136">
            <v>2</v>
          </cell>
          <cell r="L1136">
            <v>0.56999999999999995</v>
          </cell>
          <cell r="M1136">
            <v>14.82</v>
          </cell>
          <cell r="P1136" t="str">
            <v/>
          </cell>
          <cell r="Q1136" t="str">
            <v/>
          </cell>
        </row>
        <row r="1137">
          <cell r="H1137" t="str">
            <v>Екстракция на многокоренов зъб с анестезия</v>
          </cell>
          <cell r="I1137">
            <v>509</v>
          </cell>
          <cell r="J1137">
            <v>1</v>
          </cell>
          <cell r="L1137">
            <v>0.37</v>
          </cell>
          <cell r="M1137">
            <v>9.6199999999999992</v>
          </cell>
          <cell r="P1137" t="str">
            <v/>
          </cell>
          <cell r="Q1137" t="str">
            <v/>
          </cell>
        </row>
        <row r="1138">
          <cell r="P1138" t="str">
            <v/>
          </cell>
          <cell r="Q1138" t="str">
            <v/>
          </cell>
        </row>
        <row r="1139">
          <cell r="P1139" t="str">
            <v/>
          </cell>
          <cell r="Q1139" t="str">
            <v/>
          </cell>
        </row>
        <row r="1140">
          <cell r="P1140" t="str">
            <v/>
          </cell>
          <cell r="Q1140" t="str">
            <v/>
          </cell>
        </row>
        <row r="1141">
          <cell r="P1141" t="str">
            <v/>
          </cell>
          <cell r="Q1141" t="str">
            <v/>
          </cell>
        </row>
        <row r="1142">
          <cell r="C1142">
            <v>2431112161</v>
          </cell>
          <cell r="D1142" t="str">
            <v>7206257608</v>
          </cell>
          <cell r="E1142" t="str">
            <v>ИППСП</v>
          </cell>
          <cell r="F1142" t="str">
            <v>24-0208</v>
          </cell>
          <cell r="G1142">
            <v>36921</v>
          </cell>
          <cell r="H1142" t="str">
            <v>Обстоен преглед за установяване на орален статус</v>
          </cell>
          <cell r="I1142">
            <v>101</v>
          </cell>
          <cell r="J1142">
            <v>3</v>
          </cell>
          <cell r="L1142">
            <v>0.75</v>
          </cell>
          <cell r="M1142">
            <v>19.5</v>
          </cell>
          <cell r="N1142">
            <v>10.130000000000001</v>
          </cell>
          <cell r="O1142">
            <v>0</v>
          </cell>
          <cell r="P1142">
            <v>10</v>
          </cell>
          <cell r="Q1142">
            <v>0</v>
          </cell>
          <cell r="R1142">
            <v>260</v>
          </cell>
          <cell r="S1142">
            <v>0</v>
          </cell>
          <cell r="T1142">
            <v>10</v>
          </cell>
        </row>
        <row r="1143">
          <cell r="H1143" t="str">
            <v>Препариране на кавитет. Подложки и обтурация с амалгама</v>
          </cell>
          <cell r="I1143">
            <v>301</v>
          </cell>
          <cell r="J1143">
            <v>6</v>
          </cell>
          <cell r="L1143">
            <v>2.6</v>
          </cell>
          <cell r="M1143">
            <v>67.599999999999994</v>
          </cell>
        </row>
        <row r="1144">
          <cell r="H1144" t="str">
            <v>Препариране на кавитет. Подложки и обтурация с химичен композит</v>
          </cell>
          <cell r="I1144">
            <v>301</v>
          </cell>
          <cell r="J1144">
            <v>3</v>
          </cell>
          <cell r="L1144">
            <v>1.3</v>
          </cell>
          <cell r="M1144">
            <v>33.799999999999997</v>
          </cell>
        </row>
        <row r="1145">
          <cell r="H1145" t="str">
            <v>Екстракция на еднокоренов зъб с анестезия</v>
          </cell>
          <cell r="I1145">
            <v>508</v>
          </cell>
          <cell r="J1145">
            <v>9</v>
          </cell>
          <cell r="L1145">
            <v>2.5499999999999998</v>
          </cell>
          <cell r="M1145">
            <v>66.3</v>
          </cell>
        </row>
        <row r="1146">
          <cell r="H1146" t="str">
            <v>Екстракция на многокоренов зъб с анестезия</v>
          </cell>
          <cell r="I1146">
            <v>509</v>
          </cell>
          <cell r="J1146">
            <v>8</v>
          </cell>
          <cell r="L1146">
            <v>2.93</v>
          </cell>
          <cell r="M1146">
            <v>76.180000000000007</v>
          </cell>
        </row>
        <row r="1151">
          <cell r="C1151">
            <v>2431112042</v>
          </cell>
          <cell r="D1151">
            <v>5901293517</v>
          </cell>
          <cell r="E1151" t="str">
            <v>ИППСП</v>
          </cell>
          <cell r="F1151" t="str">
            <v>24-0206</v>
          </cell>
          <cell r="G1151">
            <v>36921</v>
          </cell>
          <cell r="H1151" t="str">
            <v>Обстоен преглед за установяване на орален статус</v>
          </cell>
          <cell r="I1151">
            <v>101</v>
          </cell>
          <cell r="J1151">
            <v>8</v>
          </cell>
          <cell r="L1151">
            <v>2</v>
          </cell>
          <cell r="M1151">
            <v>52</v>
          </cell>
          <cell r="N1151">
            <v>15.26</v>
          </cell>
          <cell r="O1151">
            <v>6.5</v>
          </cell>
          <cell r="P1151">
            <v>15</v>
          </cell>
          <cell r="Q1151">
            <v>6</v>
          </cell>
          <cell r="R1151">
            <v>546</v>
          </cell>
          <cell r="S1151">
            <v>6</v>
          </cell>
          <cell r="T1151">
            <v>15</v>
          </cell>
        </row>
        <row r="1152">
          <cell r="H1152" t="str">
            <v>Препариране на кавитет. Подложки и обтурация с амалгама</v>
          </cell>
          <cell r="I1152">
            <v>301</v>
          </cell>
          <cell r="J1152">
            <v>12</v>
          </cell>
          <cell r="L1152">
            <v>5.2</v>
          </cell>
          <cell r="M1152">
            <v>135.19999999999999</v>
          </cell>
          <cell r="P1152" t="str">
            <v/>
          </cell>
          <cell r="Q1152" t="str">
            <v/>
          </cell>
        </row>
        <row r="1153">
          <cell r="H1153" t="str">
            <v>Препариране на кавитет. Подложки и обтурация с химичен композит</v>
          </cell>
          <cell r="I1153">
            <v>301</v>
          </cell>
          <cell r="J1153">
            <v>13</v>
          </cell>
          <cell r="L1153">
            <v>5.63</v>
          </cell>
          <cell r="M1153">
            <v>146.38</v>
          </cell>
          <cell r="P1153" t="str">
            <v/>
          </cell>
          <cell r="Q1153" t="str">
            <v/>
          </cell>
        </row>
        <row r="1154">
          <cell r="H1154" t="str">
            <v>Екстракция на еднокоренов зъб с анестезия</v>
          </cell>
          <cell r="I1154">
            <v>508</v>
          </cell>
          <cell r="J1154">
            <v>6</v>
          </cell>
          <cell r="L1154">
            <v>1.7</v>
          </cell>
          <cell r="M1154">
            <v>44.2</v>
          </cell>
          <cell r="P1154" t="str">
            <v/>
          </cell>
          <cell r="Q1154" t="str">
            <v/>
          </cell>
        </row>
        <row r="1155">
          <cell r="H1155" t="str">
            <v>Екстракция на многокоренов зъб с анестезия</v>
          </cell>
          <cell r="I1155">
            <v>509</v>
          </cell>
          <cell r="J1155">
            <v>2</v>
          </cell>
          <cell r="L1155">
            <v>0.73</v>
          </cell>
          <cell r="M1155">
            <v>18.98</v>
          </cell>
          <cell r="P1155" t="str">
            <v/>
          </cell>
          <cell r="Q1155" t="str">
            <v/>
          </cell>
        </row>
        <row r="1156">
          <cell r="P1156" t="str">
            <v/>
          </cell>
          <cell r="Q1156" t="str">
            <v/>
          </cell>
        </row>
        <row r="1157">
          <cell r="P1157" t="str">
            <v/>
          </cell>
          <cell r="Q1157" t="str">
            <v/>
          </cell>
        </row>
        <row r="1158">
          <cell r="P1158" t="str">
            <v/>
          </cell>
          <cell r="Q1158" t="str">
            <v/>
          </cell>
        </row>
        <row r="1159">
          <cell r="P1159" t="str">
            <v/>
          </cell>
          <cell r="Q1159" t="str">
            <v/>
          </cell>
        </row>
        <row r="1160">
          <cell r="C1160">
            <v>2431112125</v>
          </cell>
          <cell r="D1160">
            <v>5910317611</v>
          </cell>
          <cell r="E1160" t="str">
            <v>ИППСП</v>
          </cell>
          <cell r="F1160" t="str">
            <v>24-0372</v>
          </cell>
          <cell r="G1160">
            <v>36921</v>
          </cell>
          <cell r="H1160" t="str">
            <v>Обстоен преглед за установяване на орален статус</v>
          </cell>
          <cell r="I1160">
            <v>101</v>
          </cell>
          <cell r="J1160">
            <v>11</v>
          </cell>
          <cell r="L1160">
            <v>2.75</v>
          </cell>
          <cell r="M1160">
            <v>71.5</v>
          </cell>
          <cell r="N1160">
            <v>13.52</v>
          </cell>
          <cell r="O1160">
            <v>7.08</v>
          </cell>
          <cell r="P1160">
            <v>13</v>
          </cell>
          <cell r="Q1160">
            <v>7</v>
          </cell>
          <cell r="R1160">
            <v>520</v>
          </cell>
          <cell r="S1160">
            <v>7</v>
          </cell>
          <cell r="T1160">
            <v>13</v>
          </cell>
        </row>
        <row r="1161">
          <cell r="H1161" t="str">
            <v>Препариране на кавитет. Подложки и обтурация с амалгама</v>
          </cell>
          <cell r="I1161">
            <v>301</v>
          </cell>
          <cell r="J1161">
            <v>13</v>
          </cell>
          <cell r="L1161">
            <v>5.63</v>
          </cell>
          <cell r="M1161">
            <v>146.38</v>
          </cell>
          <cell r="P1161" t="str">
            <v/>
          </cell>
          <cell r="Q1161" t="str">
            <v/>
          </cell>
        </row>
        <row r="1162">
          <cell r="H1162" t="str">
            <v>Препариране на кавитет. Подложки и обтурация с химичен композит</v>
          </cell>
          <cell r="I1162">
            <v>301</v>
          </cell>
          <cell r="J1162">
            <v>8</v>
          </cell>
          <cell r="L1162">
            <v>3.47</v>
          </cell>
          <cell r="M1162">
            <v>90.22</v>
          </cell>
          <cell r="P1162" t="str">
            <v/>
          </cell>
          <cell r="Q1162" t="str">
            <v/>
          </cell>
        </row>
        <row r="1163">
          <cell r="H1163" t="str">
            <v>Екстракция на еднокоренов зъб с анестезия</v>
          </cell>
          <cell r="I1163">
            <v>508</v>
          </cell>
          <cell r="J1163">
            <v>2</v>
          </cell>
          <cell r="L1163">
            <v>0.56999999999999995</v>
          </cell>
          <cell r="M1163">
            <v>14.82</v>
          </cell>
          <cell r="P1163" t="str">
            <v/>
          </cell>
          <cell r="Q1163" t="str">
            <v/>
          </cell>
        </row>
        <row r="1164">
          <cell r="H1164" t="str">
            <v>Екстракция на многокоренов зъб с анестезия</v>
          </cell>
          <cell r="I1164">
            <v>509</v>
          </cell>
          <cell r="J1164">
            <v>3</v>
          </cell>
          <cell r="L1164">
            <v>1.1000000000000001</v>
          </cell>
          <cell r="M1164">
            <v>28.6</v>
          </cell>
          <cell r="P1164" t="str">
            <v/>
          </cell>
          <cell r="Q1164" t="str">
            <v/>
          </cell>
        </row>
        <row r="1165">
          <cell r="P1165" t="str">
            <v/>
          </cell>
          <cell r="Q1165" t="str">
            <v/>
          </cell>
        </row>
        <row r="1166">
          <cell r="P1166" t="str">
            <v/>
          </cell>
          <cell r="Q1166" t="str">
            <v/>
          </cell>
        </row>
        <row r="1167">
          <cell r="P1167" t="str">
            <v/>
          </cell>
          <cell r="Q1167" t="str">
            <v/>
          </cell>
        </row>
        <row r="1168">
          <cell r="P1168" t="str">
            <v/>
          </cell>
          <cell r="Q1168" t="str">
            <v/>
          </cell>
        </row>
        <row r="1169">
          <cell r="C1169">
            <v>2431112088</v>
          </cell>
          <cell r="D1169">
            <v>5812147655</v>
          </cell>
          <cell r="E1169" t="str">
            <v>ИППСП</v>
          </cell>
          <cell r="F1169" t="str">
            <v>24-0410</v>
          </cell>
          <cell r="G1169">
            <v>36921</v>
          </cell>
          <cell r="H1169" t="str">
            <v>Обстоен преглед за установяване на орален статус</v>
          </cell>
          <cell r="I1169">
            <v>101</v>
          </cell>
          <cell r="J1169">
            <v>20</v>
          </cell>
          <cell r="L1169">
            <v>5</v>
          </cell>
          <cell r="M1169">
            <v>130</v>
          </cell>
          <cell r="N1169">
            <v>19.670000000000002</v>
          </cell>
          <cell r="O1169">
            <v>2.33</v>
          </cell>
          <cell r="P1169">
            <v>20</v>
          </cell>
          <cell r="Q1169">
            <v>2</v>
          </cell>
          <cell r="R1169">
            <v>572</v>
          </cell>
          <cell r="S1169">
            <v>2.33</v>
          </cell>
          <cell r="T1169">
            <v>19.670000000000002</v>
          </cell>
        </row>
        <row r="1170">
          <cell r="H1170" t="str">
            <v>Препариране на кавитет. Подложки и обтурация с амалгама</v>
          </cell>
          <cell r="I1170">
            <v>301</v>
          </cell>
          <cell r="J1170">
            <v>17</v>
          </cell>
          <cell r="L1170">
            <v>7.37</v>
          </cell>
          <cell r="M1170">
            <v>191.62</v>
          </cell>
          <cell r="P1170" t="str">
            <v/>
          </cell>
          <cell r="Q1170" t="str">
            <v/>
          </cell>
        </row>
        <row r="1171">
          <cell r="H1171" t="str">
            <v>Препариране на кавитет. Подложки и обтурация с химичен композит</v>
          </cell>
          <cell r="I1171">
            <v>301</v>
          </cell>
          <cell r="J1171">
            <v>16</v>
          </cell>
          <cell r="L1171">
            <v>6.93</v>
          </cell>
          <cell r="M1171">
            <v>180.18</v>
          </cell>
          <cell r="P1171" t="str">
            <v/>
          </cell>
          <cell r="Q1171" t="str">
            <v/>
          </cell>
        </row>
        <row r="1172">
          <cell r="H1172" t="str">
            <v>Екстракция на еднокоренов зъб с анестезия</v>
          </cell>
          <cell r="I1172">
            <v>508</v>
          </cell>
          <cell r="L1172">
            <v>0</v>
          </cell>
          <cell r="M1172">
            <v>0</v>
          </cell>
          <cell r="P1172" t="str">
            <v/>
          </cell>
          <cell r="Q1172" t="str">
            <v/>
          </cell>
        </row>
        <row r="1173">
          <cell r="H1173" t="str">
            <v>Екстракция на многокоренов зъб с анестезия</v>
          </cell>
          <cell r="I1173">
            <v>509</v>
          </cell>
          <cell r="J1173">
            <v>1</v>
          </cell>
          <cell r="L1173">
            <v>0.37</v>
          </cell>
          <cell r="M1173">
            <v>9.6199999999999992</v>
          </cell>
          <cell r="P1173" t="str">
            <v/>
          </cell>
          <cell r="Q1173" t="str">
            <v/>
          </cell>
        </row>
        <row r="1174">
          <cell r="P1174" t="str">
            <v/>
          </cell>
          <cell r="Q1174" t="str">
            <v/>
          </cell>
        </row>
        <row r="1175">
          <cell r="P1175" t="str">
            <v/>
          </cell>
          <cell r="Q1175" t="str">
            <v/>
          </cell>
        </row>
        <row r="1176">
          <cell r="P1176" t="str">
            <v/>
          </cell>
          <cell r="Q1176" t="str">
            <v/>
          </cell>
        </row>
        <row r="1177">
          <cell r="P1177" t="str">
            <v/>
          </cell>
          <cell r="Q1177" t="str">
            <v/>
          </cell>
        </row>
        <row r="1178">
          <cell r="C1178">
            <v>2431112006</v>
          </cell>
          <cell r="D1178">
            <v>5802099077</v>
          </cell>
          <cell r="E1178" t="str">
            <v>ИППСП</v>
          </cell>
          <cell r="F1178" t="str">
            <v>24-0113</v>
          </cell>
          <cell r="G1178">
            <v>36916</v>
          </cell>
          <cell r="H1178" t="str">
            <v>Обстоен преглед за установяване на орален статус</v>
          </cell>
          <cell r="I1178">
            <v>101</v>
          </cell>
          <cell r="J1178">
            <v>16</v>
          </cell>
          <cell r="L1178">
            <v>4</v>
          </cell>
          <cell r="M1178">
            <v>104</v>
          </cell>
          <cell r="N1178">
            <v>15.7</v>
          </cell>
          <cell r="O1178">
            <v>6.41</v>
          </cell>
          <cell r="P1178">
            <v>15</v>
          </cell>
          <cell r="Q1178">
            <v>7</v>
          </cell>
          <cell r="R1178">
            <v>556.66</v>
          </cell>
          <cell r="S1178">
            <v>6.41</v>
          </cell>
          <cell r="T1178">
            <v>15</v>
          </cell>
        </row>
        <row r="1179">
          <cell r="H1179" t="str">
            <v>Препариране на кавитет. Подложки и обтурация с амалгама</v>
          </cell>
          <cell r="I1179">
            <v>301</v>
          </cell>
          <cell r="J1179">
            <v>9</v>
          </cell>
          <cell r="L1179">
            <v>3.9</v>
          </cell>
          <cell r="M1179">
            <v>101.4</v>
          </cell>
          <cell r="P1179" t="str">
            <v/>
          </cell>
          <cell r="Q1179" t="str">
            <v/>
          </cell>
        </row>
        <row r="1180">
          <cell r="H1180" t="str">
            <v>Препариране на кавитет. Подложки и обтурация с химичен композит</v>
          </cell>
          <cell r="I1180">
            <v>301</v>
          </cell>
          <cell r="J1180">
            <v>18</v>
          </cell>
          <cell r="L1180">
            <v>7.8</v>
          </cell>
          <cell r="M1180">
            <v>202.8</v>
          </cell>
          <cell r="P1180" t="str">
            <v/>
          </cell>
          <cell r="Q1180" t="str">
            <v/>
          </cell>
        </row>
        <row r="1181">
          <cell r="H1181" t="str">
            <v>Екстракция на еднокоренов зъб с анестезия</v>
          </cell>
          <cell r="I1181">
            <v>508</v>
          </cell>
          <cell r="L1181">
            <v>0</v>
          </cell>
          <cell r="M1181">
            <v>0</v>
          </cell>
          <cell r="P1181" t="str">
            <v/>
          </cell>
          <cell r="Q1181" t="str">
            <v/>
          </cell>
        </row>
        <row r="1182">
          <cell r="H1182" t="str">
            <v>Екстракция на многокоренов зъб с анестезия</v>
          </cell>
          <cell r="I1182">
            <v>509</v>
          </cell>
          <cell r="L1182">
            <v>0</v>
          </cell>
          <cell r="M1182">
            <v>0</v>
          </cell>
          <cell r="P1182" t="str">
            <v/>
          </cell>
          <cell r="Q1182" t="str">
            <v/>
          </cell>
        </row>
        <row r="1183">
          <cell r="P1183" t="str">
            <v/>
          </cell>
          <cell r="Q1183" t="str">
            <v/>
          </cell>
        </row>
        <row r="1184">
          <cell r="P1184" t="str">
            <v/>
          </cell>
          <cell r="Q1184" t="str">
            <v/>
          </cell>
        </row>
        <row r="1185">
          <cell r="P1185" t="str">
            <v/>
          </cell>
          <cell r="Q1185" t="str">
            <v/>
          </cell>
        </row>
        <row r="1186">
          <cell r="P1186" t="str">
            <v/>
          </cell>
          <cell r="Q1186" t="str">
            <v/>
          </cell>
        </row>
        <row r="1187">
          <cell r="C1187">
            <v>2431112047</v>
          </cell>
          <cell r="D1187">
            <v>5112277653</v>
          </cell>
          <cell r="E1187" t="str">
            <v>ИППСП</v>
          </cell>
          <cell r="F1187" t="str">
            <v>24-0235</v>
          </cell>
          <cell r="G1187">
            <v>36921</v>
          </cell>
          <cell r="H1187" t="str">
            <v>Обстоен преглед за установяване на орален статус</v>
          </cell>
          <cell r="I1187">
            <v>101</v>
          </cell>
          <cell r="J1187">
            <v>21</v>
          </cell>
          <cell r="L1187">
            <v>5.25</v>
          </cell>
          <cell r="M1187">
            <v>136.5</v>
          </cell>
          <cell r="N1187">
            <v>15</v>
          </cell>
          <cell r="O1187">
            <v>8.08</v>
          </cell>
          <cell r="P1187">
            <v>16</v>
          </cell>
          <cell r="Q1187">
            <v>5</v>
          </cell>
          <cell r="R1187">
            <v>546</v>
          </cell>
          <cell r="S1187">
            <v>6</v>
          </cell>
          <cell r="T1187">
            <v>15</v>
          </cell>
        </row>
        <row r="1188">
          <cell r="H1188" t="str">
            <v>Препариране на кавитет. Подложки и обтурация с амалгама</v>
          </cell>
          <cell r="I1188">
            <v>301</v>
          </cell>
          <cell r="J1188">
            <v>1</v>
          </cell>
          <cell r="L1188">
            <v>0.43</v>
          </cell>
          <cell r="M1188">
            <v>11.18</v>
          </cell>
          <cell r="P1188" t="str">
            <v/>
          </cell>
          <cell r="Q1188" t="str">
            <v/>
          </cell>
        </row>
        <row r="1189">
          <cell r="H1189" t="str">
            <v>Препариране на кавитет. Подложки и обтурация с химичен композит</v>
          </cell>
          <cell r="I1189">
            <v>301</v>
          </cell>
          <cell r="J1189">
            <v>17</v>
          </cell>
          <cell r="L1189">
            <v>7.37</v>
          </cell>
          <cell r="M1189">
            <v>191.62</v>
          </cell>
          <cell r="P1189" t="str">
            <v/>
          </cell>
          <cell r="Q1189" t="str">
            <v/>
          </cell>
        </row>
        <row r="1190">
          <cell r="H1190" t="str">
            <v>Екстракция на еднокоренов зъб с анестезия</v>
          </cell>
          <cell r="I1190">
            <v>508</v>
          </cell>
          <cell r="J1190">
            <v>3</v>
          </cell>
          <cell r="L1190">
            <v>0.85</v>
          </cell>
          <cell r="M1190">
            <v>22.1</v>
          </cell>
          <cell r="P1190" t="str">
            <v/>
          </cell>
          <cell r="Q1190" t="str">
            <v/>
          </cell>
        </row>
        <row r="1191">
          <cell r="H1191" t="str">
            <v>Екстракция на многокоренов зъб с анестезия</v>
          </cell>
          <cell r="I1191">
            <v>509</v>
          </cell>
          <cell r="J1191">
            <v>3</v>
          </cell>
          <cell r="L1191">
            <v>1.1000000000000001</v>
          </cell>
          <cell r="M1191">
            <v>28.6</v>
          </cell>
          <cell r="P1191" t="str">
            <v/>
          </cell>
          <cell r="Q1191" t="str">
            <v/>
          </cell>
        </row>
        <row r="1192">
          <cell r="P1192" t="str">
            <v/>
          </cell>
          <cell r="Q1192" t="str">
            <v/>
          </cell>
        </row>
        <row r="1193">
          <cell r="P1193" t="str">
            <v/>
          </cell>
          <cell r="Q1193" t="str">
            <v/>
          </cell>
        </row>
        <row r="1194">
          <cell r="P1194" t="str">
            <v/>
          </cell>
          <cell r="Q1194" t="str">
            <v/>
          </cell>
        </row>
        <row r="1195">
          <cell r="P1195" t="str">
            <v/>
          </cell>
          <cell r="Q1195" t="str">
            <v/>
          </cell>
        </row>
        <row r="1196">
          <cell r="C1196">
            <v>2431112050</v>
          </cell>
          <cell r="D1196">
            <v>5906217778</v>
          </cell>
          <cell r="E1196" t="str">
            <v>ИППСП</v>
          </cell>
          <cell r="F1196" t="str">
            <v>24-0108</v>
          </cell>
          <cell r="G1196">
            <v>36916</v>
          </cell>
          <cell r="H1196" t="str">
            <v>Обстоен преглед за установяване на орален статус</v>
          </cell>
          <cell r="I1196">
            <v>101</v>
          </cell>
          <cell r="L1196">
            <v>0</v>
          </cell>
          <cell r="M1196">
            <v>0</v>
          </cell>
          <cell r="N1196">
            <v>20.37</v>
          </cell>
          <cell r="O1196">
            <v>9.6300000000000008</v>
          </cell>
          <cell r="P1196">
            <v>25</v>
          </cell>
          <cell r="Q1196">
            <v>5</v>
          </cell>
          <cell r="R1196">
            <v>780</v>
          </cell>
          <cell r="S1196">
            <v>9.6300000000000008</v>
          </cell>
          <cell r="T1196">
            <v>20.37</v>
          </cell>
        </row>
        <row r="1197">
          <cell r="H1197" t="str">
            <v>Препариране на кавитет. Подложки и обтурация с амалгама</v>
          </cell>
          <cell r="I1197">
            <v>301</v>
          </cell>
          <cell r="J1197">
            <v>21</v>
          </cell>
          <cell r="L1197">
            <v>9.1</v>
          </cell>
          <cell r="M1197">
            <v>236.6</v>
          </cell>
          <cell r="P1197" t="str">
            <v/>
          </cell>
          <cell r="Q1197" t="str">
            <v/>
          </cell>
        </row>
        <row r="1198">
          <cell r="H1198" t="str">
            <v>Препариране на кавитет. Подложки и обтурация с химичен композит</v>
          </cell>
          <cell r="I1198">
            <v>301</v>
          </cell>
          <cell r="J1198">
            <v>26</v>
          </cell>
          <cell r="L1198">
            <v>11.27</v>
          </cell>
          <cell r="M1198">
            <v>293.02</v>
          </cell>
          <cell r="P1198" t="str">
            <v/>
          </cell>
          <cell r="Q1198" t="str">
            <v/>
          </cell>
        </row>
        <row r="1199">
          <cell r="H1199" t="str">
            <v>Екстракция на еднокоренов зъб с анестезия</v>
          </cell>
          <cell r="I1199">
            <v>508</v>
          </cell>
          <cell r="L1199">
            <v>0</v>
          </cell>
          <cell r="M1199">
            <v>0</v>
          </cell>
          <cell r="P1199" t="str">
            <v/>
          </cell>
          <cell r="Q1199" t="str">
            <v/>
          </cell>
        </row>
        <row r="1200">
          <cell r="H1200" t="str">
            <v>Екстракция на многокоренов зъб с анестезия</v>
          </cell>
          <cell r="I1200">
            <v>509</v>
          </cell>
          <cell r="L1200">
            <v>0</v>
          </cell>
          <cell r="M1200">
            <v>0</v>
          </cell>
          <cell r="P1200" t="str">
            <v/>
          </cell>
          <cell r="Q1200" t="str">
            <v/>
          </cell>
        </row>
        <row r="1201">
          <cell r="P1201" t="str">
            <v/>
          </cell>
          <cell r="Q1201" t="str">
            <v/>
          </cell>
        </row>
        <row r="1202">
          <cell r="P1202" t="str">
            <v/>
          </cell>
          <cell r="Q1202" t="str">
            <v/>
          </cell>
        </row>
        <row r="1203">
          <cell r="P1203" t="str">
            <v/>
          </cell>
          <cell r="Q1203" t="str">
            <v/>
          </cell>
        </row>
        <row r="1204">
          <cell r="P1204" t="str">
            <v/>
          </cell>
          <cell r="Q1204" t="str">
            <v/>
          </cell>
        </row>
        <row r="1205">
          <cell r="C1205">
            <v>2431112084</v>
          </cell>
          <cell r="D1205">
            <v>6810097670</v>
          </cell>
          <cell r="E1205" t="str">
            <v>ИППСП</v>
          </cell>
          <cell r="F1205" t="str">
            <v>24-0025</v>
          </cell>
          <cell r="G1205">
            <v>36915</v>
          </cell>
          <cell r="H1205" t="str">
            <v>Обстоен преглед за установяване на орален статус</v>
          </cell>
          <cell r="I1205">
            <v>101</v>
          </cell>
          <cell r="J1205">
            <v>23</v>
          </cell>
          <cell r="L1205">
            <v>5.75</v>
          </cell>
          <cell r="M1205">
            <v>149.5</v>
          </cell>
          <cell r="N1205">
            <v>17.600000000000001</v>
          </cell>
          <cell r="O1205">
            <v>4.46</v>
          </cell>
          <cell r="P1205">
            <v>20</v>
          </cell>
          <cell r="Q1205">
            <v>2</v>
          </cell>
          <cell r="R1205">
            <v>572</v>
          </cell>
          <cell r="S1205">
            <v>4.4000000000000004</v>
          </cell>
          <cell r="T1205">
            <v>17.600000000000001</v>
          </cell>
        </row>
        <row r="1206">
          <cell r="H1206" t="str">
            <v>Препариране на кавитет. Подложки и обтурация с амалгама</v>
          </cell>
          <cell r="I1206">
            <v>301</v>
          </cell>
          <cell r="J1206">
            <v>18</v>
          </cell>
          <cell r="L1206">
            <v>7.8</v>
          </cell>
          <cell r="M1206">
            <v>202.8</v>
          </cell>
          <cell r="P1206" t="str">
            <v/>
          </cell>
          <cell r="Q1206" t="str">
            <v/>
          </cell>
        </row>
        <row r="1207">
          <cell r="H1207" t="str">
            <v>Препариране на кавитет. Подложки и обтурация с химичен композит</v>
          </cell>
          <cell r="I1207">
            <v>301</v>
          </cell>
          <cell r="J1207">
            <v>4</v>
          </cell>
          <cell r="L1207">
            <v>1.73</v>
          </cell>
          <cell r="M1207">
            <v>44.98</v>
          </cell>
          <cell r="P1207" t="str">
            <v/>
          </cell>
          <cell r="Q1207" t="str">
            <v/>
          </cell>
        </row>
        <row r="1208">
          <cell r="H1208" t="str">
            <v>Екстракция на еднокоренов зъб с анестезия</v>
          </cell>
          <cell r="I1208">
            <v>508</v>
          </cell>
          <cell r="J1208">
            <v>3</v>
          </cell>
          <cell r="L1208">
            <v>0.85</v>
          </cell>
          <cell r="M1208">
            <v>22.1</v>
          </cell>
          <cell r="P1208" t="str">
            <v/>
          </cell>
          <cell r="Q1208" t="str">
            <v/>
          </cell>
        </row>
        <row r="1209">
          <cell r="H1209" t="str">
            <v>Екстракция на многокоренов зъб с анестезия</v>
          </cell>
          <cell r="I1209">
            <v>509</v>
          </cell>
          <cell r="J1209">
            <v>4</v>
          </cell>
          <cell r="L1209">
            <v>1.47</v>
          </cell>
          <cell r="M1209">
            <v>38.22</v>
          </cell>
          <cell r="P1209" t="str">
            <v/>
          </cell>
          <cell r="Q1209" t="str">
            <v/>
          </cell>
        </row>
        <row r="1210">
          <cell r="P1210" t="str">
            <v/>
          </cell>
          <cell r="Q1210" t="str">
            <v/>
          </cell>
        </row>
        <row r="1211">
          <cell r="P1211" t="str">
            <v/>
          </cell>
          <cell r="Q1211" t="str">
            <v/>
          </cell>
        </row>
        <row r="1212">
          <cell r="P1212" t="str">
            <v/>
          </cell>
          <cell r="Q1212" t="str">
            <v/>
          </cell>
        </row>
        <row r="1213">
          <cell r="P1213" t="str">
            <v/>
          </cell>
          <cell r="Q1213" t="str">
            <v/>
          </cell>
        </row>
        <row r="1214">
          <cell r="C1214">
            <v>2431112070</v>
          </cell>
          <cell r="D1214">
            <v>5010286077</v>
          </cell>
          <cell r="E1214" t="str">
            <v>ИППСП</v>
          </cell>
          <cell r="F1214" t="str">
            <v>24-0128</v>
          </cell>
          <cell r="G1214">
            <v>36916</v>
          </cell>
          <cell r="H1214" t="str">
            <v>Обстоен преглед за установяване на орален статус</v>
          </cell>
          <cell r="I1214">
            <v>101</v>
          </cell>
          <cell r="J1214">
            <v>22</v>
          </cell>
          <cell r="L1214">
            <v>5.5</v>
          </cell>
          <cell r="M1214">
            <v>143</v>
          </cell>
          <cell r="N1214">
            <v>20.23</v>
          </cell>
          <cell r="O1214">
            <v>0</v>
          </cell>
          <cell r="P1214">
            <v>20</v>
          </cell>
          <cell r="Q1214">
            <v>0</v>
          </cell>
          <cell r="R1214">
            <v>520</v>
          </cell>
          <cell r="S1214">
            <v>0</v>
          </cell>
          <cell r="T1214">
            <v>20</v>
          </cell>
        </row>
        <row r="1215">
          <cell r="H1215" t="str">
            <v>Препариране на кавитет. Подложки и обтурация с амалгама</v>
          </cell>
          <cell r="I1215">
            <v>301</v>
          </cell>
          <cell r="L1215">
            <v>0</v>
          </cell>
          <cell r="M1215">
            <v>0</v>
          </cell>
          <cell r="P1215" t="str">
            <v/>
          </cell>
          <cell r="Q1215" t="str">
            <v/>
          </cell>
        </row>
        <row r="1216">
          <cell r="H1216" t="str">
            <v>Препариране на кавитет. Подложки и обтурация с химичен композит</v>
          </cell>
          <cell r="I1216">
            <v>301</v>
          </cell>
          <cell r="J1216">
            <v>34</v>
          </cell>
          <cell r="L1216">
            <v>14.73</v>
          </cell>
          <cell r="M1216">
            <v>382.98</v>
          </cell>
          <cell r="P1216" t="str">
            <v/>
          </cell>
          <cell r="Q1216" t="str">
            <v/>
          </cell>
        </row>
        <row r="1217">
          <cell r="H1217" t="str">
            <v>Екстракция на еднокоренов зъб с анестезия</v>
          </cell>
          <cell r="I1217">
            <v>508</v>
          </cell>
          <cell r="L1217">
            <v>0</v>
          </cell>
          <cell r="M1217">
            <v>0</v>
          </cell>
          <cell r="P1217" t="str">
            <v/>
          </cell>
          <cell r="Q1217" t="str">
            <v/>
          </cell>
        </row>
        <row r="1218">
          <cell r="H1218" t="str">
            <v>Екстракция на многокоренов зъб с анестезия</v>
          </cell>
          <cell r="I1218">
            <v>509</v>
          </cell>
          <cell r="L1218">
            <v>0</v>
          </cell>
          <cell r="M1218">
            <v>0</v>
          </cell>
          <cell r="P1218" t="str">
            <v/>
          </cell>
          <cell r="Q1218" t="str">
            <v/>
          </cell>
        </row>
        <row r="1219">
          <cell r="P1219" t="str">
            <v/>
          </cell>
          <cell r="Q1219" t="str">
            <v/>
          </cell>
        </row>
        <row r="1220">
          <cell r="P1220" t="str">
            <v/>
          </cell>
          <cell r="Q1220" t="str">
            <v/>
          </cell>
        </row>
        <row r="1221">
          <cell r="P1221" t="str">
            <v/>
          </cell>
          <cell r="Q1221" t="str">
            <v/>
          </cell>
        </row>
        <row r="1222">
          <cell r="P1222" t="str">
            <v/>
          </cell>
          <cell r="Q1222" t="str">
            <v/>
          </cell>
        </row>
        <row r="1223">
          <cell r="C1223">
            <v>2431112037</v>
          </cell>
          <cell r="D1223">
            <v>5502097520</v>
          </cell>
          <cell r="E1223" t="str">
            <v>ИППСП</v>
          </cell>
          <cell r="F1223" t="str">
            <v>24-0121</v>
          </cell>
          <cell r="G1223">
            <v>36916</v>
          </cell>
          <cell r="H1223" t="str">
            <v>Обстоен преглед за установяване на орален статус</v>
          </cell>
          <cell r="I1223">
            <v>101</v>
          </cell>
          <cell r="J1223">
            <v>19</v>
          </cell>
          <cell r="L1223">
            <v>4.75</v>
          </cell>
          <cell r="M1223">
            <v>123.5</v>
          </cell>
          <cell r="N1223">
            <v>16.93</v>
          </cell>
          <cell r="O1223">
            <v>4.88</v>
          </cell>
          <cell r="P1223">
            <v>20</v>
          </cell>
          <cell r="Q1223">
            <v>2</v>
          </cell>
          <cell r="R1223">
            <v>567.05999999999995</v>
          </cell>
          <cell r="S1223">
            <v>4.88</v>
          </cell>
          <cell r="T1223">
            <v>16.93</v>
          </cell>
        </row>
        <row r="1224">
          <cell r="H1224" t="str">
            <v>Препариране на кавитет. Подложки и обтурация с амалгама</v>
          </cell>
          <cell r="I1224">
            <v>301</v>
          </cell>
          <cell r="J1224">
            <v>7</v>
          </cell>
          <cell r="L1224">
            <v>3.03</v>
          </cell>
          <cell r="M1224">
            <v>78.78</v>
          </cell>
          <cell r="P1224" t="str">
            <v/>
          </cell>
          <cell r="Q1224" t="str">
            <v/>
          </cell>
        </row>
        <row r="1225">
          <cell r="H1225" t="str">
            <v>Препариране на кавитет. Подложки и обтурация с химичен композит</v>
          </cell>
          <cell r="I1225">
            <v>301</v>
          </cell>
          <cell r="J1225">
            <v>12</v>
          </cell>
          <cell r="L1225">
            <v>5.2</v>
          </cell>
          <cell r="M1225">
            <v>135.19999999999999</v>
          </cell>
          <cell r="P1225" t="str">
            <v/>
          </cell>
          <cell r="Q1225" t="str">
            <v/>
          </cell>
        </row>
        <row r="1226">
          <cell r="H1226" t="str">
            <v>Екстракция на еднокоренов зъб с анестезия</v>
          </cell>
          <cell r="I1226">
            <v>508</v>
          </cell>
          <cell r="J1226">
            <v>1</v>
          </cell>
          <cell r="L1226">
            <v>0.28000000000000003</v>
          </cell>
          <cell r="M1226">
            <v>7.28</v>
          </cell>
          <cell r="P1226" t="str">
            <v/>
          </cell>
          <cell r="Q1226" t="str">
            <v/>
          </cell>
        </row>
        <row r="1227">
          <cell r="H1227" t="str">
            <v>Екстракция на многокоренов зъб с анестезия</v>
          </cell>
          <cell r="I1227">
            <v>509</v>
          </cell>
          <cell r="J1227">
            <v>10</v>
          </cell>
          <cell r="L1227">
            <v>3.67</v>
          </cell>
          <cell r="M1227">
            <v>95.42</v>
          </cell>
          <cell r="P1227" t="str">
            <v/>
          </cell>
          <cell r="Q1227" t="str">
            <v/>
          </cell>
        </row>
        <row r="1228">
          <cell r="P1228" t="str">
            <v/>
          </cell>
          <cell r="Q1228" t="str">
            <v/>
          </cell>
        </row>
        <row r="1229">
          <cell r="P1229" t="str">
            <v/>
          </cell>
          <cell r="Q1229" t="str">
            <v/>
          </cell>
        </row>
        <row r="1230">
          <cell r="P1230" t="str">
            <v/>
          </cell>
          <cell r="Q1230" t="str">
            <v/>
          </cell>
        </row>
        <row r="1231">
          <cell r="P1231" t="str">
            <v/>
          </cell>
          <cell r="Q1231" t="str">
            <v/>
          </cell>
        </row>
        <row r="1232">
          <cell r="C1232">
            <v>2431112126</v>
          </cell>
          <cell r="D1232">
            <v>5609025778</v>
          </cell>
          <cell r="E1232" t="str">
            <v>ИППСП</v>
          </cell>
          <cell r="F1232" t="str">
            <v>24-005</v>
          </cell>
          <cell r="G1232">
            <v>36914</v>
          </cell>
          <cell r="H1232" t="str">
            <v>Обстоен преглед за установяване на орален статус</v>
          </cell>
          <cell r="I1232">
            <v>101</v>
          </cell>
          <cell r="J1232">
            <v>10</v>
          </cell>
          <cell r="L1232">
            <v>2.5</v>
          </cell>
          <cell r="M1232">
            <v>65</v>
          </cell>
          <cell r="N1232">
            <v>20.34</v>
          </cell>
          <cell r="O1232">
            <v>0</v>
          </cell>
          <cell r="P1232">
            <v>20</v>
          </cell>
          <cell r="Q1232">
            <v>0</v>
          </cell>
          <cell r="R1232">
            <v>520</v>
          </cell>
          <cell r="S1232">
            <v>0</v>
          </cell>
          <cell r="T1232">
            <v>20</v>
          </cell>
        </row>
        <row r="1233">
          <cell r="H1233" t="str">
            <v>Препариране на кавитет. Подложки и обтурация с амалгама</v>
          </cell>
          <cell r="I1233">
            <v>301</v>
          </cell>
          <cell r="J1233">
            <v>3</v>
          </cell>
          <cell r="L1233">
            <v>1.3</v>
          </cell>
          <cell r="M1233">
            <v>33.799999999999997</v>
          </cell>
          <cell r="P1233" t="str">
            <v/>
          </cell>
          <cell r="Q1233" t="str">
            <v/>
          </cell>
        </row>
        <row r="1234">
          <cell r="H1234" t="str">
            <v>Препариране на кавитет. Подложки и обтурация с химичен композит</v>
          </cell>
          <cell r="I1234">
            <v>301</v>
          </cell>
          <cell r="J1234">
            <v>14</v>
          </cell>
          <cell r="L1234">
            <v>6.07</v>
          </cell>
          <cell r="M1234">
            <v>157.82</v>
          </cell>
          <cell r="P1234" t="str">
            <v/>
          </cell>
          <cell r="Q1234" t="str">
            <v/>
          </cell>
        </row>
        <row r="1235">
          <cell r="H1235" t="str">
            <v>Екстракция на еднокоренов зъб с анестезия</v>
          </cell>
          <cell r="I1235">
            <v>508</v>
          </cell>
          <cell r="J1235">
            <v>24</v>
          </cell>
          <cell r="L1235">
            <v>6.8</v>
          </cell>
          <cell r="M1235">
            <v>176.8</v>
          </cell>
          <cell r="P1235" t="str">
            <v/>
          </cell>
          <cell r="Q1235" t="str">
            <v/>
          </cell>
        </row>
        <row r="1236">
          <cell r="H1236" t="str">
            <v>Екстракция на многокоренов зъб с анестезия</v>
          </cell>
          <cell r="I1236">
            <v>509</v>
          </cell>
          <cell r="J1236">
            <v>10</v>
          </cell>
          <cell r="L1236">
            <v>3.67</v>
          </cell>
          <cell r="M1236">
            <v>95.42</v>
          </cell>
          <cell r="P1236" t="str">
            <v/>
          </cell>
          <cell r="Q1236" t="str">
            <v/>
          </cell>
        </row>
        <row r="1237">
          <cell r="P1237" t="str">
            <v/>
          </cell>
          <cell r="Q1237" t="str">
            <v/>
          </cell>
        </row>
        <row r="1238">
          <cell r="P1238" t="str">
            <v/>
          </cell>
          <cell r="Q1238" t="str">
            <v/>
          </cell>
        </row>
        <row r="1239">
          <cell r="P1239" t="str">
            <v/>
          </cell>
          <cell r="Q1239" t="str">
            <v/>
          </cell>
        </row>
        <row r="1240">
          <cell r="P1240" t="str">
            <v/>
          </cell>
          <cell r="Q1240" t="str">
            <v/>
          </cell>
        </row>
        <row r="1241">
          <cell r="C1241">
            <v>2431112145</v>
          </cell>
          <cell r="D1241">
            <v>6609067538</v>
          </cell>
          <cell r="E1241" t="str">
            <v>ИППСП</v>
          </cell>
          <cell r="F1241" t="str">
            <v>24-0114</v>
          </cell>
          <cell r="G1241">
            <v>36916</v>
          </cell>
          <cell r="H1241" t="str">
            <v>Обстоен преглед за установяване на орален статус</v>
          </cell>
          <cell r="I1241">
            <v>101</v>
          </cell>
          <cell r="J1241">
            <v>7</v>
          </cell>
          <cell r="L1241">
            <v>1.75</v>
          </cell>
          <cell r="M1241">
            <v>45.5</v>
          </cell>
          <cell r="N1241">
            <v>7.62</v>
          </cell>
          <cell r="O1241">
            <v>2.5099999999999998</v>
          </cell>
          <cell r="P1241">
            <v>9</v>
          </cell>
          <cell r="Q1241">
            <v>1</v>
          </cell>
          <cell r="R1241">
            <v>260</v>
          </cell>
          <cell r="S1241">
            <v>2.38</v>
          </cell>
          <cell r="T1241">
            <v>7.62</v>
          </cell>
        </row>
        <row r="1242">
          <cell r="H1242" t="str">
            <v>Препариране на кавитет. Подложки и обтурация с амалгама</v>
          </cell>
          <cell r="I1242">
            <v>301</v>
          </cell>
          <cell r="L1242">
            <v>0</v>
          </cell>
          <cell r="M1242">
            <v>0</v>
          </cell>
          <cell r="P1242" t="str">
            <v/>
          </cell>
          <cell r="Q1242" t="str">
            <v/>
          </cell>
        </row>
        <row r="1243">
          <cell r="H1243" t="str">
            <v>Препариране на кавитет. Подложки и обтурация с химичен композит</v>
          </cell>
          <cell r="I1243">
            <v>301</v>
          </cell>
          <cell r="J1243">
            <v>11</v>
          </cell>
          <cell r="L1243">
            <v>4.7699999999999996</v>
          </cell>
          <cell r="M1243">
            <v>124.02</v>
          </cell>
          <cell r="P1243" t="str">
            <v/>
          </cell>
          <cell r="Q1243" t="str">
            <v/>
          </cell>
        </row>
        <row r="1244">
          <cell r="H1244" t="str">
            <v>Екстракция на еднокоренов зъб с анестезия</v>
          </cell>
          <cell r="I1244">
            <v>508</v>
          </cell>
          <cell r="L1244">
            <v>0</v>
          </cell>
          <cell r="M1244">
            <v>0</v>
          </cell>
          <cell r="P1244" t="str">
            <v/>
          </cell>
          <cell r="Q1244" t="str">
            <v/>
          </cell>
        </row>
        <row r="1245">
          <cell r="H1245" t="str">
            <v>Екстракция на многокоренов зъб с анестезия</v>
          </cell>
          <cell r="I1245">
            <v>509</v>
          </cell>
          <cell r="J1245">
            <v>3</v>
          </cell>
          <cell r="L1245">
            <v>1.1000000000000001</v>
          </cell>
          <cell r="M1245">
            <v>28.6</v>
          </cell>
          <cell r="P1245" t="str">
            <v/>
          </cell>
          <cell r="Q1245" t="str">
            <v/>
          </cell>
        </row>
        <row r="1246">
          <cell r="P1246" t="str">
            <v/>
          </cell>
          <cell r="Q1246" t="str">
            <v/>
          </cell>
        </row>
        <row r="1247">
          <cell r="P1247" t="str">
            <v/>
          </cell>
          <cell r="Q1247" t="str">
            <v/>
          </cell>
        </row>
        <row r="1248">
          <cell r="P1248" t="str">
            <v/>
          </cell>
          <cell r="Q1248" t="str">
            <v/>
          </cell>
        </row>
        <row r="1249">
          <cell r="P1249" t="str">
            <v/>
          </cell>
          <cell r="Q1249" t="str">
            <v/>
          </cell>
        </row>
        <row r="1250">
          <cell r="C1250">
            <v>2431112136</v>
          </cell>
          <cell r="D1250">
            <v>5601207631</v>
          </cell>
          <cell r="E1250" t="str">
            <v>ИППСП</v>
          </cell>
          <cell r="F1250" t="str">
            <v>24-0107</v>
          </cell>
          <cell r="G1250">
            <v>36916</v>
          </cell>
          <cell r="H1250" t="str">
            <v>Обстоен преглед за установяване на орален статус</v>
          </cell>
          <cell r="I1250">
            <v>101</v>
          </cell>
          <cell r="J1250">
            <v>13</v>
          </cell>
          <cell r="L1250">
            <v>3.25</v>
          </cell>
          <cell r="M1250">
            <v>84.5</v>
          </cell>
          <cell r="N1250">
            <v>15.15</v>
          </cell>
          <cell r="O1250">
            <v>0</v>
          </cell>
          <cell r="P1250">
            <v>15</v>
          </cell>
          <cell r="Q1250">
            <v>4</v>
          </cell>
          <cell r="R1250">
            <v>390</v>
          </cell>
          <cell r="S1250">
            <v>0</v>
          </cell>
          <cell r="T1250">
            <v>15</v>
          </cell>
        </row>
        <row r="1251">
          <cell r="H1251" t="str">
            <v>Препариране на кавитет. Подложки и обтурация с амалгама</v>
          </cell>
          <cell r="I1251">
            <v>301</v>
          </cell>
          <cell r="J1251">
            <v>4</v>
          </cell>
          <cell r="L1251">
            <v>1.73</v>
          </cell>
          <cell r="M1251">
            <v>44.98</v>
          </cell>
          <cell r="P1251" t="str">
            <v/>
          </cell>
          <cell r="Q1251" t="str">
            <v/>
          </cell>
        </row>
        <row r="1252">
          <cell r="H1252" t="str">
            <v>Препариране на кавитет. Подложки и обтурация с химичен композит</v>
          </cell>
          <cell r="I1252">
            <v>301</v>
          </cell>
          <cell r="J1252">
            <v>20</v>
          </cell>
          <cell r="L1252">
            <v>8.67</v>
          </cell>
          <cell r="M1252">
            <v>225.42</v>
          </cell>
          <cell r="P1252" t="str">
            <v/>
          </cell>
          <cell r="Q1252" t="str">
            <v/>
          </cell>
        </row>
        <row r="1253">
          <cell r="H1253" t="str">
            <v>Екстракция на еднокоренов зъб с анестезия</v>
          </cell>
          <cell r="I1253">
            <v>508</v>
          </cell>
          <cell r="J1253">
            <v>4</v>
          </cell>
          <cell r="L1253">
            <v>1.1299999999999999</v>
          </cell>
          <cell r="M1253">
            <v>29.38</v>
          </cell>
          <cell r="P1253" t="str">
            <v/>
          </cell>
          <cell r="Q1253" t="str">
            <v/>
          </cell>
        </row>
        <row r="1254">
          <cell r="H1254" t="str">
            <v>Екстракция на многокоренов зъб с анестезия</v>
          </cell>
          <cell r="I1254">
            <v>509</v>
          </cell>
          <cell r="J1254">
            <v>1</v>
          </cell>
          <cell r="L1254">
            <v>0.37</v>
          </cell>
          <cell r="M1254">
            <v>9.6199999999999992</v>
          </cell>
          <cell r="P1254" t="str">
            <v/>
          </cell>
          <cell r="Q1254" t="str">
            <v/>
          </cell>
        </row>
        <row r="1255">
          <cell r="P1255" t="str">
            <v/>
          </cell>
          <cell r="Q1255" t="str">
            <v/>
          </cell>
        </row>
        <row r="1256">
          <cell r="P1256" t="str">
            <v/>
          </cell>
          <cell r="Q1256" t="str">
            <v/>
          </cell>
        </row>
        <row r="1257">
          <cell r="P1257" t="str">
            <v/>
          </cell>
          <cell r="Q1257" t="str">
            <v/>
          </cell>
        </row>
        <row r="1258">
          <cell r="P1258" t="str">
            <v/>
          </cell>
          <cell r="Q1258" t="str">
            <v/>
          </cell>
        </row>
        <row r="1259">
          <cell r="C1259">
            <v>2431112003</v>
          </cell>
          <cell r="D1259">
            <v>7306227572</v>
          </cell>
          <cell r="E1259" t="str">
            <v>ИППСП</v>
          </cell>
          <cell r="F1259" t="str">
            <v>24-0146</v>
          </cell>
          <cell r="G1259">
            <v>36917</v>
          </cell>
          <cell r="H1259" t="str">
            <v>Обстоен преглед за установяване на орален статус</v>
          </cell>
          <cell r="I1259">
            <v>101</v>
          </cell>
          <cell r="J1259">
            <v>15</v>
          </cell>
          <cell r="L1259">
            <v>3.75</v>
          </cell>
          <cell r="M1259">
            <v>97.5</v>
          </cell>
          <cell r="N1259">
            <v>15.67</v>
          </cell>
          <cell r="O1259">
            <v>6.76</v>
          </cell>
          <cell r="P1259">
            <v>20</v>
          </cell>
          <cell r="Q1259">
            <v>2</v>
          </cell>
          <cell r="R1259">
            <v>572</v>
          </cell>
          <cell r="S1259">
            <v>6.33</v>
          </cell>
          <cell r="T1259">
            <v>15.67</v>
          </cell>
        </row>
        <row r="1260">
          <cell r="H1260" t="str">
            <v>Препариране на кавитет. Подложки и обтурация с амалгама</v>
          </cell>
          <cell r="I1260">
            <v>301</v>
          </cell>
          <cell r="J1260">
            <v>12</v>
          </cell>
          <cell r="L1260">
            <v>5.2</v>
          </cell>
          <cell r="M1260">
            <v>135.19999999999999</v>
          </cell>
          <cell r="P1260" t="str">
            <v/>
          </cell>
          <cell r="Q1260" t="str">
            <v/>
          </cell>
        </row>
        <row r="1261">
          <cell r="H1261" t="str">
            <v>Препариране на кавитет. Подложки и обтурация с химичен композит</v>
          </cell>
          <cell r="I1261">
            <v>301</v>
          </cell>
          <cell r="J1261">
            <v>11</v>
          </cell>
          <cell r="L1261">
            <v>4.7699999999999996</v>
          </cell>
          <cell r="M1261">
            <v>124.02</v>
          </cell>
          <cell r="P1261" t="str">
            <v/>
          </cell>
          <cell r="Q1261" t="str">
            <v/>
          </cell>
        </row>
        <row r="1262">
          <cell r="H1262" t="str">
            <v>Екстракция на еднокоренов зъб с анестезия</v>
          </cell>
          <cell r="I1262">
            <v>508</v>
          </cell>
          <cell r="J1262">
            <v>3</v>
          </cell>
          <cell r="L1262">
            <v>0.85</v>
          </cell>
          <cell r="M1262">
            <v>22.1</v>
          </cell>
          <cell r="P1262" t="str">
            <v/>
          </cell>
          <cell r="Q1262" t="str">
            <v/>
          </cell>
        </row>
        <row r="1263">
          <cell r="H1263" t="str">
            <v>Екстракция на многокоренов зъб с анестезия</v>
          </cell>
          <cell r="I1263">
            <v>509</v>
          </cell>
          <cell r="J1263">
            <v>3</v>
          </cell>
          <cell r="L1263">
            <v>1.1000000000000001</v>
          </cell>
          <cell r="M1263">
            <v>28.6</v>
          </cell>
          <cell r="P1263" t="str">
            <v/>
          </cell>
          <cell r="Q1263" t="str">
            <v/>
          </cell>
        </row>
        <row r="1264">
          <cell r="P1264" t="str">
            <v/>
          </cell>
          <cell r="Q1264" t="str">
            <v/>
          </cell>
        </row>
        <row r="1265">
          <cell r="P1265" t="str">
            <v/>
          </cell>
          <cell r="Q1265" t="str">
            <v/>
          </cell>
        </row>
        <row r="1266">
          <cell r="P1266" t="str">
            <v/>
          </cell>
          <cell r="Q1266" t="str">
            <v/>
          </cell>
        </row>
        <row r="1267">
          <cell r="P1267" t="str">
            <v/>
          </cell>
          <cell r="Q1267" t="str">
            <v/>
          </cell>
        </row>
        <row r="1268">
          <cell r="C1268">
            <v>2431112010</v>
          </cell>
          <cell r="D1268">
            <v>6202087646</v>
          </cell>
          <cell r="E1268" t="str">
            <v>ИППСП</v>
          </cell>
          <cell r="F1268" t="str">
            <v>24-0232</v>
          </cell>
          <cell r="G1268">
            <v>36917</v>
          </cell>
          <cell r="H1268" t="str">
            <v>Обстоен преглед за установяване на орален статус</v>
          </cell>
          <cell r="I1268">
            <v>101</v>
          </cell>
          <cell r="J1268">
            <v>15</v>
          </cell>
          <cell r="L1268">
            <v>3.75</v>
          </cell>
          <cell r="M1268">
            <v>97.5</v>
          </cell>
          <cell r="N1268">
            <v>20</v>
          </cell>
          <cell r="O1268">
            <v>0</v>
          </cell>
          <cell r="P1268">
            <v>20</v>
          </cell>
          <cell r="Q1268">
            <v>0</v>
          </cell>
          <cell r="R1268">
            <v>520</v>
          </cell>
          <cell r="S1268">
            <v>-3.5527136788005009E-15</v>
          </cell>
          <cell r="T1268">
            <v>20</v>
          </cell>
        </row>
        <row r="1269">
          <cell r="H1269" t="str">
            <v>Препариране на кавитет. Подложки и обтурация с амалгама</v>
          </cell>
          <cell r="I1269">
            <v>301</v>
          </cell>
          <cell r="J1269">
            <v>2</v>
          </cell>
          <cell r="L1269">
            <v>0.87</v>
          </cell>
          <cell r="M1269">
            <v>22.62</v>
          </cell>
          <cell r="P1269" t="str">
            <v/>
          </cell>
          <cell r="Q1269" t="str">
            <v/>
          </cell>
        </row>
        <row r="1270">
          <cell r="H1270" t="str">
            <v>Препариране на кавитет. Подложки и обтурация с химичен композит</v>
          </cell>
          <cell r="I1270">
            <v>301</v>
          </cell>
          <cell r="J1270">
            <v>31</v>
          </cell>
          <cell r="L1270">
            <v>13.43</v>
          </cell>
          <cell r="M1270">
            <v>349.18</v>
          </cell>
          <cell r="P1270" t="str">
            <v/>
          </cell>
          <cell r="Q1270" t="str">
            <v/>
          </cell>
        </row>
        <row r="1271">
          <cell r="H1271" t="str">
            <v>Екстракция на еднокоренов зъб с анестезия</v>
          </cell>
          <cell r="I1271">
            <v>508</v>
          </cell>
          <cell r="J1271">
            <v>3</v>
          </cell>
          <cell r="L1271">
            <v>0.85</v>
          </cell>
          <cell r="M1271">
            <v>22.1</v>
          </cell>
          <cell r="P1271" t="str">
            <v/>
          </cell>
          <cell r="Q1271" t="str">
            <v/>
          </cell>
        </row>
        <row r="1272">
          <cell r="H1272" t="str">
            <v>Екстракция на многокоренов зъб с анестезия</v>
          </cell>
          <cell r="I1272">
            <v>509</v>
          </cell>
          <cell r="J1272">
            <v>3</v>
          </cell>
          <cell r="L1272">
            <v>1.1000000000000001</v>
          </cell>
          <cell r="M1272">
            <v>28.6</v>
          </cell>
          <cell r="P1272" t="str">
            <v/>
          </cell>
          <cell r="Q1272" t="str">
            <v/>
          </cell>
        </row>
        <row r="1273">
          <cell r="P1273" t="str">
            <v/>
          </cell>
          <cell r="Q1273" t="str">
            <v/>
          </cell>
        </row>
        <row r="1274">
          <cell r="P1274" t="str">
            <v/>
          </cell>
          <cell r="Q1274" t="str">
            <v/>
          </cell>
        </row>
        <row r="1275">
          <cell r="P1275" t="str">
            <v/>
          </cell>
          <cell r="Q1275" t="str">
            <v/>
          </cell>
        </row>
        <row r="1276">
          <cell r="P1276" t="str">
            <v/>
          </cell>
          <cell r="Q1276" t="str">
            <v/>
          </cell>
        </row>
        <row r="1277">
          <cell r="C1277">
            <v>2431112038</v>
          </cell>
          <cell r="D1277">
            <v>5101277630</v>
          </cell>
          <cell r="E1277" t="str">
            <v>ИППСП</v>
          </cell>
          <cell r="F1277" t="str">
            <v>24-0227</v>
          </cell>
          <cell r="G1277">
            <v>36917</v>
          </cell>
          <cell r="H1277" t="str">
            <v>Обстоен преглед за установяване на орален статус</v>
          </cell>
          <cell r="I1277">
            <v>101</v>
          </cell>
          <cell r="J1277">
            <v>7</v>
          </cell>
          <cell r="L1277">
            <v>1.75</v>
          </cell>
          <cell r="M1277">
            <v>45.5</v>
          </cell>
          <cell r="N1277">
            <v>8.75</v>
          </cell>
          <cell r="O1277">
            <v>7.97</v>
          </cell>
          <cell r="P1277">
            <v>15</v>
          </cell>
          <cell r="Q1277">
            <v>5</v>
          </cell>
          <cell r="R1277">
            <v>434.72</v>
          </cell>
          <cell r="S1277">
            <v>7.97</v>
          </cell>
          <cell r="T1277">
            <v>8.75</v>
          </cell>
        </row>
        <row r="1278">
          <cell r="H1278" t="str">
            <v>Препариране на кавитет. Подложки и обтурация с амалгама</v>
          </cell>
          <cell r="I1278">
            <v>301</v>
          </cell>
          <cell r="J1278">
            <v>6</v>
          </cell>
          <cell r="L1278">
            <v>2.6</v>
          </cell>
          <cell r="M1278">
            <v>67.599999999999994</v>
          </cell>
          <cell r="P1278" t="str">
            <v/>
          </cell>
          <cell r="Q1278" t="str">
            <v/>
          </cell>
        </row>
        <row r="1279">
          <cell r="H1279" t="str">
            <v>Препариране на кавитет. Подложки и обтурация с химичен композит</v>
          </cell>
          <cell r="I1279">
            <v>301</v>
          </cell>
          <cell r="J1279">
            <v>5</v>
          </cell>
          <cell r="L1279">
            <v>2.17</v>
          </cell>
          <cell r="M1279">
            <v>56.42</v>
          </cell>
          <cell r="P1279" t="str">
            <v/>
          </cell>
          <cell r="Q1279" t="str">
            <v/>
          </cell>
        </row>
        <row r="1280">
          <cell r="H1280" t="str">
            <v>Екстракция на еднокоренов зъб с анестезия</v>
          </cell>
          <cell r="I1280">
            <v>508</v>
          </cell>
          <cell r="J1280">
            <v>4</v>
          </cell>
          <cell r="L1280">
            <v>1.1299999999999999</v>
          </cell>
          <cell r="M1280">
            <v>29.38</v>
          </cell>
          <cell r="P1280" t="str">
            <v/>
          </cell>
          <cell r="Q1280" t="str">
            <v/>
          </cell>
        </row>
        <row r="1281">
          <cell r="H1281" t="str">
            <v>Екстракция на многокоренов зъб с анестезия</v>
          </cell>
          <cell r="I1281">
            <v>509</v>
          </cell>
          <cell r="J1281">
            <v>3</v>
          </cell>
          <cell r="L1281">
            <v>1.1000000000000001</v>
          </cell>
          <cell r="M1281">
            <v>28.6</v>
          </cell>
          <cell r="P1281" t="str">
            <v/>
          </cell>
          <cell r="Q1281" t="str">
            <v/>
          </cell>
        </row>
        <row r="1282">
          <cell r="P1282" t="str">
            <v/>
          </cell>
          <cell r="Q1282" t="str">
            <v/>
          </cell>
        </row>
        <row r="1283">
          <cell r="P1283" t="str">
            <v/>
          </cell>
          <cell r="Q1283" t="str">
            <v/>
          </cell>
        </row>
        <row r="1284">
          <cell r="P1284" t="str">
            <v/>
          </cell>
          <cell r="Q1284" t="str">
            <v/>
          </cell>
        </row>
        <row r="1285">
          <cell r="P1285" t="str">
            <v/>
          </cell>
          <cell r="Q1285" t="str">
            <v/>
          </cell>
        </row>
        <row r="1286">
          <cell r="C1286">
            <v>2431112065</v>
          </cell>
          <cell r="D1286">
            <v>7006287713</v>
          </cell>
          <cell r="E1286" t="str">
            <v>ИППСП</v>
          </cell>
          <cell r="F1286" t="str">
            <v>24-0125</v>
          </cell>
          <cell r="G1286">
            <v>36916</v>
          </cell>
          <cell r="H1286" t="str">
            <v>Обстоен преглед за установяване на орален статус</v>
          </cell>
          <cell r="I1286">
            <v>101</v>
          </cell>
          <cell r="J1286">
            <v>13</v>
          </cell>
          <cell r="L1286">
            <v>3.25</v>
          </cell>
          <cell r="M1286">
            <v>84.5</v>
          </cell>
          <cell r="N1286">
            <v>14.52</v>
          </cell>
          <cell r="O1286">
            <v>4.46</v>
          </cell>
          <cell r="P1286">
            <v>15</v>
          </cell>
          <cell r="Q1286">
            <v>4</v>
          </cell>
          <cell r="R1286">
            <v>493.48</v>
          </cell>
          <cell r="S1286">
            <v>4.46</v>
          </cell>
          <cell r="T1286">
            <v>14.52</v>
          </cell>
        </row>
        <row r="1287">
          <cell r="H1287" t="str">
            <v>Препариране на кавитет. Подложки и обтурация с амалгама</v>
          </cell>
          <cell r="I1287">
            <v>301</v>
          </cell>
          <cell r="J1287">
            <v>12</v>
          </cell>
          <cell r="L1287">
            <v>5.2</v>
          </cell>
          <cell r="M1287">
            <v>135.19999999999999</v>
          </cell>
          <cell r="P1287" t="str">
            <v/>
          </cell>
          <cell r="Q1287" t="str">
            <v/>
          </cell>
        </row>
        <row r="1288">
          <cell r="H1288" t="str">
            <v>Препариране на кавитет. Подложки и обтурация с химичен композит</v>
          </cell>
          <cell r="I1288">
            <v>301</v>
          </cell>
          <cell r="J1288">
            <v>14</v>
          </cell>
          <cell r="L1288">
            <v>6.07</v>
          </cell>
          <cell r="M1288">
            <v>157.82</v>
          </cell>
          <cell r="P1288" t="str">
            <v/>
          </cell>
          <cell r="Q1288" t="str">
            <v/>
          </cell>
        </row>
        <row r="1289">
          <cell r="H1289" t="str">
            <v>Екстракция на еднокоренов зъб с анестезия</v>
          </cell>
          <cell r="I1289">
            <v>508</v>
          </cell>
          <cell r="L1289">
            <v>0</v>
          </cell>
          <cell r="M1289">
            <v>0</v>
          </cell>
          <cell r="P1289" t="str">
            <v/>
          </cell>
          <cell r="Q1289" t="str">
            <v/>
          </cell>
        </row>
        <row r="1290">
          <cell r="H1290" t="str">
            <v>Екстракция на многокоренов зъб с анестезия</v>
          </cell>
          <cell r="I1290">
            <v>509</v>
          </cell>
          <cell r="L1290">
            <v>0</v>
          </cell>
          <cell r="M1290">
            <v>0</v>
          </cell>
          <cell r="P1290" t="str">
            <v/>
          </cell>
          <cell r="Q1290" t="str">
            <v/>
          </cell>
        </row>
        <row r="1291">
          <cell r="P1291" t="str">
            <v/>
          </cell>
          <cell r="Q1291" t="str">
            <v/>
          </cell>
        </row>
        <row r="1292">
          <cell r="P1292" t="str">
            <v/>
          </cell>
          <cell r="Q1292" t="str">
            <v/>
          </cell>
        </row>
        <row r="1293">
          <cell r="P1293" t="str">
            <v/>
          </cell>
          <cell r="Q1293" t="str">
            <v/>
          </cell>
        </row>
        <row r="1294">
          <cell r="P1294" t="str">
            <v/>
          </cell>
          <cell r="Q1294" t="str">
            <v/>
          </cell>
        </row>
        <row r="1295">
          <cell r="C1295">
            <v>2431112029</v>
          </cell>
          <cell r="D1295">
            <v>7103077532</v>
          </cell>
          <cell r="E1295" t="str">
            <v>ИППСП</v>
          </cell>
          <cell r="F1295" t="str">
            <v>24-0220</v>
          </cell>
          <cell r="G1295">
            <v>36917</v>
          </cell>
          <cell r="H1295" t="str">
            <v>Обстоен преглед за установяване на орален статус</v>
          </cell>
          <cell r="I1295">
            <v>101</v>
          </cell>
          <cell r="J1295">
            <v>11</v>
          </cell>
          <cell r="L1295">
            <v>2.75</v>
          </cell>
          <cell r="M1295">
            <v>71.5</v>
          </cell>
          <cell r="N1295">
            <v>15.69</v>
          </cell>
          <cell r="O1295">
            <v>6.35</v>
          </cell>
          <cell r="P1295">
            <v>17</v>
          </cell>
          <cell r="Q1295">
            <v>5</v>
          </cell>
          <cell r="R1295">
            <v>572</v>
          </cell>
          <cell r="S1295">
            <v>6.31</v>
          </cell>
          <cell r="T1295">
            <v>15.69</v>
          </cell>
        </row>
        <row r="1296">
          <cell r="H1296" t="str">
            <v>Препариране на кавитет. Подложки и обтурация с амалгама</v>
          </cell>
          <cell r="I1296">
            <v>301</v>
          </cell>
          <cell r="J1296">
            <v>15</v>
          </cell>
          <cell r="L1296">
            <v>6.5</v>
          </cell>
          <cell r="M1296">
            <v>169</v>
          </cell>
          <cell r="P1296" t="str">
            <v/>
          </cell>
          <cell r="Q1296" t="str">
            <v/>
          </cell>
        </row>
        <row r="1297">
          <cell r="H1297" t="str">
            <v>Препариране на кавитет. Подложки и обтурация с химичен композит</v>
          </cell>
          <cell r="I1297">
            <v>301</v>
          </cell>
          <cell r="J1297">
            <v>11</v>
          </cell>
          <cell r="L1297">
            <v>4.7699999999999996</v>
          </cell>
          <cell r="M1297">
            <v>124.02</v>
          </cell>
          <cell r="P1297" t="str">
            <v/>
          </cell>
          <cell r="Q1297" t="str">
            <v/>
          </cell>
        </row>
        <row r="1298">
          <cell r="H1298" t="str">
            <v>Екстракция на еднокоренов зъб с анестезия</v>
          </cell>
          <cell r="I1298">
            <v>508</v>
          </cell>
          <cell r="J1298">
            <v>2</v>
          </cell>
          <cell r="L1298">
            <v>0.56999999999999995</v>
          </cell>
          <cell r="M1298">
            <v>14.82</v>
          </cell>
          <cell r="P1298" t="str">
            <v/>
          </cell>
          <cell r="Q1298" t="str">
            <v/>
          </cell>
        </row>
        <row r="1299">
          <cell r="H1299" t="str">
            <v>Екстракция на многокоренов зъб с анестезия</v>
          </cell>
          <cell r="I1299">
            <v>509</v>
          </cell>
          <cell r="J1299">
            <v>3</v>
          </cell>
          <cell r="L1299">
            <v>1.1000000000000001</v>
          </cell>
          <cell r="M1299">
            <v>28.6</v>
          </cell>
          <cell r="P1299" t="str">
            <v/>
          </cell>
          <cell r="Q1299" t="str">
            <v/>
          </cell>
        </row>
        <row r="1300">
          <cell r="P1300" t="str">
            <v/>
          </cell>
          <cell r="Q1300" t="str">
            <v/>
          </cell>
        </row>
        <row r="1301">
          <cell r="P1301" t="str">
            <v/>
          </cell>
          <cell r="Q1301" t="str">
            <v/>
          </cell>
        </row>
        <row r="1302">
          <cell r="P1302" t="str">
            <v/>
          </cell>
          <cell r="Q1302" t="str">
            <v/>
          </cell>
        </row>
        <row r="1303">
          <cell r="P1303" t="str">
            <v/>
          </cell>
          <cell r="Q1303" t="str">
            <v/>
          </cell>
        </row>
        <row r="1304">
          <cell r="C1304">
            <v>2431112156</v>
          </cell>
          <cell r="D1304">
            <v>6811137593</v>
          </cell>
          <cell r="E1304" t="str">
            <v>ИППСП</v>
          </cell>
          <cell r="F1304" t="str">
            <v>24-0229</v>
          </cell>
          <cell r="G1304">
            <v>36917</v>
          </cell>
          <cell r="H1304" t="str">
            <v>Обстоен преглед за установяване на орален статус</v>
          </cell>
          <cell r="I1304">
            <v>101</v>
          </cell>
          <cell r="J1304">
            <v>5</v>
          </cell>
          <cell r="L1304">
            <v>1.25</v>
          </cell>
          <cell r="M1304">
            <v>32.5</v>
          </cell>
          <cell r="N1304">
            <v>7</v>
          </cell>
          <cell r="O1304">
            <v>15</v>
          </cell>
          <cell r="P1304">
            <v>15</v>
          </cell>
          <cell r="Q1304">
            <v>7</v>
          </cell>
          <cell r="R1304">
            <v>572</v>
          </cell>
          <cell r="S1304">
            <v>15</v>
          </cell>
          <cell r="T1304">
            <v>7</v>
          </cell>
        </row>
        <row r="1305">
          <cell r="H1305" t="str">
            <v>Препариране на кавитет. Подложки и обтурация с амалгама</v>
          </cell>
          <cell r="I1305">
            <v>301</v>
          </cell>
          <cell r="J1305">
            <v>3</v>
          </cell>
          <cell r="L1305">
            <v>1.3</v>
          </cell>
          <cell r="M1305">
            <v>33.799999999999997</v>
          </cell>
          <cell r="P1305" t="str">
            <v/>
          </cell>
          <cell r="Q1305" t="str">
            <v/>
          </cell>
        </row>
        <row r="1306">
          <cell r="H1306" t="str">
            <v>Препариране на кавитет. Подложки и обтурация с химичен композит</v>
          </cell>
          <cell r="I1306">
            <v>301</v>
          </cell>
          <cell r="J1306">
            <v>7</v>
          </cell>
          <cell r="L1306">
            <v>3.03</v>
          </cell>
          <cell r="M1306">
            <v>78.78</v>
          </cell>
          <cell r="P1306" t="str">
            <v/>
          </cell>
          <cell r="Q1306" t="str">
            <v/>
          </cell>
        </row>
        <row r="1307">
          <cell r="H1307" t="str">
            <v>Екстракция на еднокоренов зъб с анестезия</v>
          </cell>
          <cell r="I1307">
            <v>508</v>
          </cell>
          <cell r="J1307">
            <v>5</v>
          </cell>
          <cell r="L1307">
            <v>1.42</v>
          </cell>
          <cell r="M1307">
            <v>36.92</v>
          </cell>
          <cell r="P1307" t="str">
            <v/>
          </cell>
          <cell r="Q1307" t="str">
            <v/>
          </cell>
        </row>
        <row r="1308">
          <cell r="H1308" t="str">
            <v>Екстракция на многокоренов зъб с анестезия</v>
          </cell>
          <cell r="I1308">
            <v>509</v>
          </cell>
          <cell r="L1308">
            <v>0</v>
          </cell>
          <cell r="M1308">
            <v>0</v>
          </cell>
          <cell r="P1308" t="str">
            <v/>
          </cell>
          <cell r="Q1308" t="str">
            <v/>
          </cell>
        </row>
        <row r="1309">
          <cell r="P1309" t="str">
            <v/>
          </cell>
          <cell r="Q1309" t="str">
            <v/>
          </cell>
        </row>
        <row r="1310">
          <cell r="P1310" t="str">
            <v/>
          </cell>
          <cell r="Q1310" t="str">
            <v/>
          </cell>
        </row>
        <row r="1311">
          <cell r="P1311" t="str">
            <v/>
          </cell>
          <cell r="Q1311" t="str">
            <v/>
          </cell>
        </row>
        <row r="1312">
          <cell r="P1312" t="str">
            <v/>
          </cell>
          <cell r="Q1312" t="str">
            <v/>
          </cell>
        </row>
        <row r="1313">
          <cell r="C1313">
            <v>2431112091</v>
          </cell>
          <cell r="D1313">
            <v>7404197549</v>
          </cell>
          <cell r="E1313" t="str">
            <v>ИППСП</v>
          </cell>
          <cell r="F1313" t="str">
            <v>24-0150</v>
          </cell>
          <cell r="G1313">
            <v>36919</v>
          </cell>
          <cell r="H1313" t="str">
            <v>Обстоен преглед за установяване на орален статус</v>
          </cell>
          <cell r="I1313">
            <v>101</v>
          </cell>
          <cell r="J1313">
            <v>22</v>
          </cell>
          <cell r="L1313">
            <v>5.5</v>
          </cell>
          <cell r="M1313">
            <v>143</v>
          </cell>
          <cell r="N1313">
            <v>14.91</v>
          </cell>
          <cell r="O1313">
            <v>7.13</v>
          </cell>
          <cell r="P1313">
            <v>15</v>
          </cell>
          <cell r="Q1313">
            <v>7</v>
          </cell>
          <cell r="R1313">
            <v>572</v>
          </cell>
          <cell r="S1313">
            <v>7.09</v>
          </cell>
          <cell r="T1313">
            <v>14.91</v>
          </cell>
        </row>
        <row r="1314">
          <cell r="H1314" t="str">
            <v>Препариране на кавитет. Подложки и обтурация с амалгама</v>
          </cell>
          <cell r="I1314">
            <v>301</v>
          </cell>
          <cell r="J1314">
            <v>12</v>
          </cell>
          <cell r="L1314">
            <v>5.2</v>
          </cell>
          <cell r="M1314">
            <v>135.19999999999999</v>
          </cell>
          <cell r="P1314" t="str">
            <v/>
          </cell>
          <cell r="Q1314" t="str">
            <v/>
          </cell>
        </row>
        <row r="1315">
          <cell r="H1315" t="str">
            <v>Препариране на кавитет. Подложки и обтурация с химичен композит</v>
          </cell>
          <cell r="I1315">
            <v>301</v>
          </cell>
          <cell r="J1315">
            <v>5</v>
          </cell>
          <cell r="L1315">
            <v>2.17</v>
          </cell>
          <cell r="M1315">
            <v>56.42</v>
          </cell>
          <cell r="P1315" t="str">
            <v/>
          </cell>
          <cell r="Q1315" t="str">
            <v/>
          </cell>
        </row>
        <row r="1316">
          <cell r="H1316" t="str">
            <v>Екстракция на еднокоренов зъб с анестезия</v>
          </cell>
          <cell r="I1316">
            <v>508</v>
          </cell>
          <cell r="J1316">
            <v>2</v>
          </cell>
          <cell r="L1316">
            <v>0.56999999999999995</v>
          </cell>
          <cell r="M1316">
            <v>14.82</v>
          </cell>
          <cell r="P1316" t="str">
            <v/>
          </cell>
          <cell r="Q1316" t="str">
            <v/>
          </cell>
        </row>
        <row r="1317">
          <cell r="H1317" t="str">
            <v>Екстракция на многокоренов зъб с анестезия</v>
          </cell>
          <cell r="I1317">
            <v>509</v>
          </cell>
          <cell r="J1317">
            <v>4</v>
          </cell>
          <cell r="L1317">
            <v>1.47</v>
          </cell>
          <cell r="M1317">
            <v>38.22</v>
          </cell>
          <cell r="P1317" t="str">
            <v/>
          </cell>
          <cell r="Q1317" t="str">
            <v/>
          </cell>
        </row>
        <row r="1318">
          <cell r="P1318" t="str">
            <v/>
          </cell>
          <cell r="Q1318" t="str">
            <v/>
          </cell>
        </row>
        <row r="1319">
          <cell r="P1319" t="str">
            <v/>
          </cell>
          <cell r="Q1319" t="str">
            <v/>
          </cell>
        </row>
        <row r="1320">
          <cell r="P1320" t="str">
            <v/>
          </cell>
          <cell r="Q1320" t="str">
            <v/>
          </cell>
        </row>
        <row r="1321">
          <cell r="P1321" t="str">
            <v/>
          </cell>
          <cell r="Q1321" t="str">
            <v/>
          </cell>
        </row>
        <row r="1322">
          <cell r="C1322">
            <v>2431112023</v>
          </cell>
          <cell r="D1322">
            <v>6111050970</v>
          </cell>
          <cell r="E1322" t="str">
            <v>ИППСП</v>
          </cell>
          <cell r="F1322" t="str">
            <v>24-0205</v>
          </cell>
          <cell r="G1322">
            <v>36918</v>
          </cell>
          <cell r="H1322" t="str">
            <v>Обстоен преглед за установяване на орален статус</v>
          </cell>
          <cell r="I1322">
            <v>101</v>
          </cell>
          <cell r="J1322">
            <v>8</v>
          </cell>
          <cell r="L1322">
            <v>2</v>
          </cell>
          <cell r="M1322">
            <v>52</v>
          </cell>
          <cell r="N1322">
            <v>13.28</v>
          </cell>
          <cell r="O1322">
            <v>5.81</v>
          </cell>
          <cell r="P1322">
            <v>15</v>
          </cell>
          <cell r="Q1322">
            <v>4</v>
          </cell>
          <cell r="R1322">
            <v>494</v>
          </cell>
          <cell r="S1322">
            <v>5.72</v>
          </cell>
          <cell r="T1322">
            <v>13.28</v>
          </cell>
        </row>
        <row r="1323">
          <cell r="H1323" t="str">
            <v>Препариране на кавитет. Подложки и обтурация с амалгама</v>
          </cell>
          <cell r="I1323">
            <v>301</v>
          </cell>
          <cell r="J1323">
            <v>10</v>
          </cell>
          <cell r="L1323">
            <v>4.33</v>
          </cell>
          <cell r="M1323">
            <v>112.58</v>
          </cell>
          <cell r="P1323" t="str">
            <v/>
          </cell>
          <cell r="Q1323" t="str">
            <v/>
          </cell>
        </row>
        <row r="1324">
          <cell r="H1324" t="str">
            <v>Препариране на кавитет. Подложки и обтурация с химичен композит</v>
          </cell>
          <cell r="I1324">
            <v>301</v>
          </cell>
          <cell r="J1324">
            <v>12</v>
          </cell>
          <cell r="L1324">
            <v>5.2</v>
          </cell>
          <cell r="M1324">
            <v>135.19999999999999</v>
          </cell>
          <cell r="P1324" t="str">
            <v/>
          </cell>
          <cell r="Q1324" t="str">
            <v/>
          </cell>
        </row>
        <row r="1325">
          <cell r="H1325" t="str">
            <v>Екстракция на еднокоренов зъб с анестезия</v>
          </cell>
          <cell r="I1325">
            <v>508</v>
          </cell>
          <cell r="J1325">
            <v>1</v>
          </cell>
          <cell r="L1325">
            <v>0.28000000000000003</v>
          </cell>
          <cell r="M1325">
            <v>7.28</v>
          </cell>
          <cell r="P1325" t="str">
            <v/>
          </cell>
          <cell r="Q1325" t="str">
            <v/>
          </cell>
        </row>
        <row r="1326">
          <cell r="H1326" t="str">
            <v>Екстракция на многокоренов зъб с анестезия</v>
          </cell>
          <cell r="I1326">
            <v>509</v>
          </cell>
          <cell r="J1326">
            <v>4</v>
          </cell>
          <cell r="L1326">
            <v>1.47</v>
          </cell>
          <cell r="M1326">
            <v>38.22</v>
          </cell>
          <cell r="P1326" t="str">
            <v/>
          </cell>
          <cell r="Q1326" t="str">
            <v/>
          </cell>
        </row>
        <row r="1327">
          <cell r="P1327" t="str">
            <v/>
          </cell>
          <cell r="Q1327" t="str">
            <v/>
          </cell>
        </row>
        <row r="1328">
          <cell r="P1328" t="str">
            <v/>
          </cell>
          <cell r="Q1328" t="str">
            <v/>
          </cell>
        </row>
        <row r="1329">
          <cell r="P1329" t="str">
            <v/>
          </cell>
          <cell r="Q1329" t="str">
            <v/>
          </cell>
        </row>
        <row r="1330">
          <cell r="P1330" t="str">
            <v/>
          </cell>
          <cell r="Q1330" t="str">
            <v/>
          </cell>
        </row>
        <row r="1331">
          <cell r="C1331">
            <v>2431112155</v>
          </cell>
          <cell r="D1331">
            <v>7003197690</v>
          </cell>
          <cell r="E1331" t="str">
            <v>ИППСП</v>
          </cell>
          <cell r="F1331" t="str">
            <v>24-0295</v>
          </cell>
          <cell r="G1331">
            <v>36918</v>
          </cell>
          <cell r="H1331" t="str">
            <v>Обстоен преглед за установяване на орален статус</v>
          </cell>
          <cell r="I1331">
            <v>101</v>
          </cell>
          <cell r="L1331">
            <v>0</v>
          </cell>
          <cell r="M1331">
            <v>0</v>
          </cell>
          <cell r="N1331">
            <v>8.9</v>
          </cell>
          <cell r="O1331">
            <v>1.24</v>
          </cell>
          <cell r="P1331">
            <v>9</v>
          </cell>
          <cell r="Q1331">
            <v>1</v>
          </cell>
          <cell r="R1331">
            <v>260</v>
          </cell>
          <cell r="S1331">
            <v>1.1000000000000001</v>
          </cell>
          <cell r="T1331">
            <v>8.9</v>
          </cell>
        </row>
        <row r="1332">
          <cell r="H1332" t="str">
            <v>Препариране на кавитет. Подложки и обтурация с амалгама</v>
          </cell>
          <cell r="I1332">
            <v>301</v>
          </cell>
          <cell r="J1332">
            <v>6</v>
          </cell>
          <cell r="L1332">
            <v>2.6</v>
          </cell>
          <cell r="M1332">
            <v>67.599999999999994</v>
          </cell>
          <cell r="P1332" t="str">
            <v/>
          </cell>
          <cell r="Q1332" t="str">
            <v/>
          </cell>
        </row>
        <row r="1333">
          <cell r="H1333" t="str">
            <v>Препариране на кавитет. Подложки и обтурация с химичен композит</v>
          </cell>
          <cell r="I1333">
            <v>301</v>
          </cell>
          <cell r="J1333">
            <v>12</v>
          </cell>
          <cell r="L1333">
            <v>5.2</v>
          </cell>
          <cell r="M1333">
            <v>135.19999999999999</v>
          </cell>
          <cell r="P1333" t="str">
            <v/>
          </cell>
          <cell r="Q1333" t="str">
            <v/>
          </cell>
        </row>
        <row r="1334">
          <cell r="H1334" t="str">
            <v>Екстракция на еднокоренов зъб с анестезия</v>
          </cell>
          <cell r="I1334">
            <v>508</v>
          </cell>
          <cell r="L1334">
            <v>0</v>
          </cell>
          <cell r="M1334">
            <v>0</v>
          </cell>
          <cell r="P1334" t="str">
            <v/>
          </cell>
          <cell r="Q1334" t="str">
            <v/>
          </cell>
        </row>
        <row r="1335">
          <cell r="H1335" t="str">
            <v>Екстракция на многокоренов зъб с анестезия</v>
          </cell>
          <cell r="I1335">
            <v>509</v>
          </cell>
          <cell r="J1335">
            <v>3</v>
          </cell>
          <cell r="L1335">
            <v>1.1000000000000001</v>
          </cell>
          <cell r="M1335">
            <v>28.6</v>
          </cell>
          <cell r="P1335" t="str">
            <v/>
          </cell>
          <cell r="Q1335" t="str">
            <v/>
          </cell>
        </row>
        <row r="1336">
          <cell r="P1336" t="str">
            <v/>
          </cell>
          <cell r="Q1336" t="str">
            <v/>
          </cell>
        </row>
        <row r="1337">
          <cell r="P1337" t="str">
            <v/>
          </cell>
          <cell r="Q1337" t="str">
            <v/>
          </cell>
        </row>
        <row r="1338">
          <cell r="P1338" t="str">
            <v/>
          </cell>
          <cell r="Q1338" t="str">
            <v/>
          </cell>
        </row>
        <row r="1339">
          <cell r="P1339" t="str">
            <v/>
          </cell>
          <cell r="Q1339" t="str">
            <v/>
          </cell>
        </row>
        <row r="1340">
          <cell r="C1340">
            <v>2431112157</v>
          </cell>
          <cell r="D1340" t="str">
            <v>6006243591</v>
          </cell>
          <cell r="E1340" t="str">
            <v>ИППСП</v>
          </cell>
          <cell r="F1340" t="str">
            <v>24-0294</v>
          </cell>
          <cell r="G1340">
            <v>36918</v>
          </cell>
          <cell r="H1340" t="str">
            <v>Обстоен преглед за установяване на орален статус</v>
          </cell>
          <cell r="I1340">
            <v>101</v>
          </cell>
          <cell r="J1340">
            <v>18</v>
          </cell>
          <cell r="L1340">
            <v>4.5</v>
          </cell>
          <cell r="M1340">
            <v>117</v>
          </cell>
          <cell r="N1340">
            <v>15.1</v>
          </cell>
          <cell r="O1340">
            <v>7.03</v>
          </cell>
          <cell r="P1340">
            <v>15</v>
          </cell>
          <cell r="Q1340">
            <v>7</v>
          </cell>
          <cell r="R1340">
            <v>572</v>
          </cell>
          <cell r="S1340">
            <v>7</v>
          </cell>
          <cell r="T1340">
            <v>15</v>
          </cell>
        </row>
        <row r="1341">
          <cell r="H1341" t="str">
            <v>Препариране на кавитет. Подложки и обтурация с амалгама</v>
          </cell>
          <cell r="I1341">
            <v>301</v>
          </cell>
          <cell r="J1341">
            <v>4</v>
          </cell>
          <cell r="L1341">
            <v>1.73</v>
          </cell>
          <cell r="M1341">
            <v>44.98</v>
          </cell>
          <cell r="P1341" t="str">
            <v/>
          </cell>
          <cell r="Q1341" t="str">
            <v/>
          </cell>
        </row>
        <row r="1342">
          <cell r="H1342" t="str">
            <v>Препариране на кавитет. Подложки и обтурация с химичен композит</v>
          </cell>
          <cell r="I1342">
            <v>301</v>
          </cell>
          <cell r="J1342">
            <v>14</v>
          </cell>
          <cell r="L1342">
            <v>6.07</v>
          </cell>
          <cell r="M1342">
            <v>157.82</v>
          </cell>
          <cell r="P1342" t="str">
            <v/>
          </cell>
          <cell r="Q1342" t="str">
            <v/>
          </cell>
        </row>
        <row r="1343">
          <cell r="H1343" t="str">
            <v>Екстракция на еднокоренов зъб с анестезия</v>
          </cell>
          <cell r="I1343">
            <v>508</v>
          </cell>
          <cell r="J1343">
            <v>6</v>
          </cell>
          <cell r="L1343">
            <v>1.7</v>
          </cell>
          <cell r="M1343">
            <v>44.2</v>
          </cell>
          <cell r="P1343" t="str">
            <v/>
          </cell>
          <cell r="Q1343" t="str">
            <v/>
          </cell>
        </row>
        <row r="1344">
          <cell r="H1344" t="str">
            <v>Екстракция на многокоренов зъб с анестезия</v>
          </cell>
          <cell r="I1344">
            <v>509</v>
          </cell>
          <cell r="J1344">
            <v>3</v>
          </cell>
          <cell r="L1344">
            <v>1.1000000000000001</v>
          </cell>
          <cell r="M1344">
            <v>28.6</v>
          </cell>
          <cell r="P1344" t="str">
            <v/>
          </cell>
          <cell r="Q1344" t="str">
            <v/>
          </cell>
        </row>
        <row r="1345">
          <cell r="P1345" t="str">
            <v/>
          </cell>
          <cell r="Q1345" t="str">
            <v/>
          </cell>
        </row>
        <row r="1346">
          <cell r="P1346" t="str">
            <v/>
          </cell>
          <cell r="Q1346" t="str">
            <v/>
          </cell>
        </row>
        <row r="1347">
          <cell r="P1347" t="str">
            <v/>
          </cell>
          <cell r="Q1347" t="str">
            <v/>
          </cell>
        </row>
        <row r="1348">
          <cell r="P1348" t="str">
            <v/>
          </cell>
          <cell r="Q1348" t="str">
            <v/>
          </cell>
        </row>
        <row r="1349">
          <cell r="C1349">
            <v>2431112053</v>
          </cell>
          <cell r="D1349">
            <v>4910169106</v>
          </cell>
          <cell r="E1349" t="str">
            <v>ИППСП</v>
          </cell>
          <cell r="F1349" t="str">
            <v>24-0269</v>
          </cell>
          <cell r="G1349">
            <v>36920</v>
          </cell>
          <cell r="H1349" t="str">
            <v>Обстоен преглед за установяване на орален статус</v>
          </cell>
          <cell r="I1349">
            <v>101</v>
          </cell>
          <cell r="J1349">
            <v>15</v>
          </cell>
          <cell r="L1349">
            <v>3.75</v>
          </cell>
          <cell r="M1349">
            <v>97.5</v>
          </cell>
          <cell r="N1349">
            <v>15.02</v>
          </cell>
          <cell r="O1349">
            <v>7.14</v>
          </cell>
          <cell r="P1349">
            <v>15</v>
          </cell>
          <cell r="Q1349">
            <v>7</v>
          </cell>
          <cell r="R1349">
            <v>572</v>
          </cell>
          <cell r="S1349">
            <v>7</v>
          </cell>
          <cell r="T1349">
            <v>15</v>
          </cell>
        </row>
        <row r="1350">
          <cell r="H1350" t="str">
            <v>Препариране на кавитет. Подложки и обтурация с амалгама</v>
          </cell>
          <cell r="I1350">
            <v>301</v>
          </cell>
          <cell r="J1350">
            <v>17</v>
          </cell>
          <cell r="L1350">
            <v>7.37</v>
          </cell>
          <cell r="M1350">
            <v>191.62</v>
          </cell>
          <cell r="P1350" t="str">
            <v/>
          </cell>
          <cell r="Q1350" t="str">
            <v/>
          </cell>
        </row>
        <row r="1351">
          <cell r="H1351" t="str">
            <v>Препариране на кавитет. Подложки и обтурация с химичен композит</v>
          </cell>
          <cell r="I1351">
            <v>301</v>
          </cell>
          <cell r="J1351">
            <v>9</v>
          </cell>
          <cell r="L1351">
            <v>3.9</v>
          </cell>
          <cell r="M1351">
            <v>101.4</v>
          </cell>
          <cell r="P1351" t="str">
            <v/>
          </cell>
          <cell r="Q1351" t="str">
            <v/>
          </cell>
        </row>
        <row r="1352">
          <cell r="H1352" t="str">
            <v>Екстракция на еднокоренов зъб с анестезия</v>
          </cell>
          <cell r="I1352">
            <v>508</v>
          </cell>
          <cell r="L1352">
            <v>0</v>
          </cell>
          <cell r="M1352">
            <v>0</v>
          </cell>
          <cell r="P1352" t="str">
            <v/>
          </cell>
          <cell r="Q1352" t="str">
            <v/>
          </cell>
        </row>
        <row r="1353">
          <cell r="H1353" t="str">
            <v>Екстракция на многокоренов зъб с анестезия</v>
          </cell>
          <cell r="I1353">
            <v>509</v>
          </cell>
          <cell r="L1353">
            <v>0</v>
          </cell>
          <cell r="M1353">
            <v>0</v>
          </cell>
          <cell r="P1353" t="str">
            <v/>
          </cell>
          <cell r="Q1353" t="str">
            <v/>
          </cell>
        </row>
        <row r="1354">
          <cell r="P1354" t="str">
            <v/>
          </cell>
          <cell r="Q1354" t="str">
            <v/>
          </cell>
        </row>
        <row r="1355">
          <cell r="P1355" t="str">
            <v/>
          </cell>
          <cell r="Q1355" t="str">
            <v/>
          </cell>
        </row>
        <row r="1356">
          <cell r="P1356" t="str">
            <v/>
          </cell>
          <cell r="Q1356" t="str">
            <v/>
          </cell>
        </row>
        <row r="1357">
          <cell r="P1357" t="str">
            <v/>
          </cell>
          <cell r="Q1357" t="str">
            <v/>
          </cell>
        </row>
        <row r="1358">
          <cell r="C1358">
            <v>2431112097</v>
          </cell>
          <cell r="D1358">
            <v>6005025893</v>
          </cell>
          <cell r="E1358" t="str">
            <v>ИППСП</v>
          </cell>
          <cell r="F1358" t="str">
            <v>24-0157</v>
          </cell>
          <cell r="G1358">
            <v>36920</v>
          </cell>
          <cell r="H1358" t="str">
            <v>Обстоен преглед за установяване на орален статус</v>
          </cell>
          <cell r="I1358">
            <v>101</v>
          </cell>
          <cell r="J1358">
            <v>7</v>
          </cell>
          <cell r="L1358">
            <v>1.75</v>
          </cell>
          <cell r="M1358">
            <v>45.5</v>
          </cell>
          <cell r="N1358">
            <v>6.52</v>
          </cell>
          <cell r="O1358">
            <v>3.72</v>
          </cell>
          <cell r="P1358">
            <v>9</v>
          </cell>
          <cell r="Q1358">
            <v>1</v>
          </cell>
          <cell r="R1358">
            <v>260</v>
          </cell>
          <cell r="S1358">
            <v>3.48</v>
          </cell>
          <cell r="T1358">
            <v>6.52</v>
          </cell>
        </row>
        <row r="1359">
          <cell r="H1359" t="str">
            <v>Препариране на кавитет. Подложки и обтурация с амалгама</v>
          </cell>
          <cell r="I1359">
            <v>301</v>
          </cell>
          <cell r="L1359">
            <v>0</v>
          </cell>
          <cell r="M1359">
            <v>0</v>
          </cell>
          <cell r="P1359" t="str">
            <v/>
          </cell>
          <cell r="Q1359" t="str">
            <v/>
          </cell>
        </row>
        <row r="1360">
          <cell r="H1360" t="str">
            <v>Препариране на кавитет. Подложки и обтурация с химичен композит</v>
          </cell>
          <cell r="I1360">
            <v>301</v>
          </cell>
          <cell r="J1360">
            <v>11</v>
          </cell>
          <cell r="L1360">
            <v>4.7699999999999996</v>
          </cell>
          <cell r="M1360">
            <v>124.02</v>
          </cell>
          <cell r="P1360" t="str">
            <v/>
          </cell>
          <cell r="Q1360" t="str">
            <v/>
          </cell>
        </row>
        <row r="1361">
          <cell r="H1361" t="str">
            <v>Екстракция на еднокоренов зъб с анестезия</v>
          </cell>
          <cell r="I1361">
            <v>508</v>
          </cell>
          <cell r="L1361">
            <v>0</v>
          </cell>
          <cell r="M1361">
            <v>0</v>
          </cell>
          <cell r="P1361" t="str">
            <v/>
          </cell>
          <cell r="Q1361" t="str">
            <v/>
          </cell>
        </row>
        <row r="1362">
          <cell r="H1362" t="str">
            <v>Екстракция на многокоренов зъб с анестезия</v>
          </cell>
          <cell r="I1362">
            <v>509</v>
          </cell>
          <cell r="L1362">
            <v>0</v>
          </cell>
          <cell r="M1362">
            <v>0</v>
          </cell>
          <cell r="P1362" t="str">
            <v/>
          </cell>
          <cell r="Q1362" t="str">
            <v/>
          </cell>
        </row>
        <row r="1363">
          <cell r="P1363" t="str">
            <v/>
          </cell>
          <cell r="Q1363" t="str">
            <v/>
          </cell>
        </row>
        <row r="1364">
          <cell r="P1364" t="str">
            <v/>
          </cell>
          <cell r="Q1364" t="str">
            <v/>
          </cell>
        </row>
        <row r="1365">
          <cell r="P1365" t="str">
            <v/>
          </cell>
          <cell r="Q1365" t="str">
            <v/>
          </cell>
        </row>
        <row r="1366">
          <cell r="P1366" t="str">
            <v/>
          </cell>
          <cell r="Q1366" t="str">
            <v/>
          </cell>
        </row>
        <row r="1367">
          <cell r="C1367">
            <v>2431112078</v>
          </cell>
          <cell r="D1367">
            <v>5707277727</v>
          </cell>
          <cell r="E1367" t="str">
            <v>ИППСП</v>
          </cell>
          <cell r="F1367" t="str">
            <v>24-0149</v>
          </cell>
          <cell r="G1367">
            <v>36920</v>
          </cell>
          <cell r="H1367" t="str">
            <v>Обстоен преглед за установяване на орален статус</v>
          </cell>
          <cell r="I1367">
            <v>101</v>
          </cell>
          <cell r="J1367">
            <v>15</v>
          </cell>
          <cell r="L1367">
            <v>3.75</v>
          </cell>
          <cell r="M1367">
            <v>97.5</v>
          </cell>
          <cell r="N1367">
            <v>13.95</v>
          </cell>
          <cell r="O1367">
            <v>7.51</v>
          </cell>
          <cell r="P1367">
            <v>15</v>
          </cell>
          <cell r="Q1367">
            <v>7</v>
          </cell>
          <cell r="R1367">
            <v>557.96</v>
          </cell>
          <cell r="S1367">
            <v>7.51</v>
          </cell>
          <cell r="T1367">
            <v>13.95</v>
          </cell>
        </row>
        <row r="1368">
          <cell r="H1368" t="str">
            <v>Препариране на кавитет. Подложки и обтурация с амалгама</v>
          </cell>
          <cell r="I1368">
            <v>301</v>
          </cell>
          <cell r="J1368">
            <v>10</v>
          </cell>
          <cell r="L1368">
            <v>4.33</v>
          </cell>
          <cell r="M1368">
            <v>112.58</v>
          </cell>
          <cell r="P1368" t="str">
            <v/>
          </cell>
          <cell r="Q1368" t="str">
            <v/>
          </cell>
        </row>
        <row r="1369">
          <cell r="H1369" t="str">
            <v>Препариране на кавитет. Подложки и обтурация с химичен композит</v>
          </cell>
          <cell r="I1369">
            <v>301</v>
          </cell>
          <cell r="J1369">
            <v>11</v>
          </cell>
          <cell r="L1369">
            <v>4.7699999999999996</v>
          </cell>
          <cell r="M1369">
            <v>124.02</v>
          </cell>
          <cell r="P1369" t="str">
            <v/>
          </cell>
          <cell r="Q1369" t="str">
            <v/>
          </cell>
        </row>
        <row r="1370">
          <cell r="H1370" t="str">
            <v>Екстракция на еднокоренов зъб с анестезия</v>
          </cell>
          <cell r="I1370">
            <v>508</v>
          </cell>
          <cell r="L1370">
            <v>0</v>
          </cell>
          <cell r="M1370">
            <v>0</v>
          </cell>
          <cell r="P1370" t="str">
            <v/>
          </cell>
          <cell r="Q1370" t="str">
            <v/>
          </cell>
        </row>
        <row r="1371">
          <cell r="H1371" t="str">
            <v>Екстракция на многокоренов зъб с анестезия</v>
          </cell>
          <cell r="I1371">
            <v>509</v>
          </cell>
          <cell r="J1371">
            <v>3</v>
          </cell>
          <cell r="L1371">
            <v>1.1000000000000001</v>
          </cell>
          <cell r="M1371">
            <v>28.6</v>
          </cell>
          <cell r="P1371" t="str">
            <v/>
          </cell>
          <cell r="Q1371" t="str">
            <v/>
          </cell>
        </row>
        <row r="1372">
          <cell r="P1372" t="str">
            <v/>
          </cell>
          <cell r="Q1372" t="str">
            <v/>
          </cell>
        </row>
        <row r="1373">
          <cell r="P1373" t="str">
            <v/>
          </cell>
          <cell r="Q1373" t="str">
            <v/>
          </cell>
        </row>
        <row r="1374">
          <cell r="P1374" t="str">
            <v/>
          </cell>
          <cell r="Q1374" t="str">
            <v/>
          </cell>
        </row>
        <row r="1375">
          <cell r="P1375" t="str">
            <v/>
          </cell>
          <cell r="Q1375" t="str">
            <v/>
          </cell>
        </row>
        <row r="1376">
          <cell r="C1376">
            <v>2431112083</v>
          </cell>
          <cell r="D1376">
            <v>5909037553</v>
          </cell>
          <cell r="E1376" t="str">
            <v>ИППСП</v>
          </cell>
          <cell r="F1376" t="str">
            <v>24-0271</v>
          </cell>
          <cell r="G1376">
            <v>36920</v>
          </cell>
          <cell r="H1376" t="str">
            <v>Обстоен преглед за установяване на орален статус</v>
          </cell>
          <cell r="I1376">
            <v>101</v>
          </cell>
          <cell r="J1376">
            <v>32</v>
          </cell>
          <cell r="L1376">
            <v>8</v>
          </cell>
          <cell r="M1376">
            <v>208</v>
          </cell>
          <cell r="N1376">
            <v>20.149999999999999</v>
          </cell>
          <cell r="O1376">
            <v>2.25</v>
          </cell>
          <cell r="P1376">
            <v>20</v>
          </cell>
          <cell r="Q1376">
            <v>2</v>
          </cell>
          <cell r="R1376">
            <v>572</v>
          </cell>
          <cell r="S1376">
            <v>2</v>
          </cell>
          <cell r="T1376">
            <v>20</v>
          </cell>
        </row>
        <row r="1377">
          <cell r="H1377" t="str">
            <v>Препариране на кавитет. Подложки и обтурация с амалгама</v>
          </cell>
          <cell r="I1377">
            <v>301</v>
          </cell>
          <cell r="J1377">
            <v>7</v>
          </cell>
          <cell r="L1377">
            <v>3.03</v>
          </cell>
          <cell r="M1377">
            <v>78.78</v>
          </cell>
          <cell r="P1377" t="str">
            <v/>
          </cell>
          <cell r="Q1377" t="str">
            <v/>
          </cell>
        </row>
        <row r="1378">
          <cell r="H1378" t="str">
            <v>Препариране на кавитет. Подложки и обтурация с химичен композит</v>
          </cell>
          <cell r="I1378">
            <v>301</v>
          </cell>
          <cell r="J1378">
            <v>11</v>
          </cell>
          <cell r="L1378">
            <v>4.7699999999999996</v>
          </cell>
          <cell r="M1378">
            <v>124.02</v>
          </cell>
          <cell r="P1378" t="str">
            <v/>
          </cell>
          <cell r="Q1378" t="str">
            <v/>
          </cell>
        </row>
        <row r="1379">
          <cell r="H1379" t="str">
            <v>Екстракция на еднокоренов зъб с анестезия</v>
          </cell>
          <cell r="I1379">
            <v>508</v>
          </cell>
          <cell r="J1379">
            <v>5</v>
          </cell>
          <cell r="L1379">
            <v>1.42</v>
          </cell>
          <cell r="M1379">
            <v>36.92</v>
          </cell>
          <cell r="P1379" t="str">
            <v/>
          </cell>
          <cell r="Q1379" t="str">
            <v/>
          </cell>
        </row>
        <row r="1380">
          <cell r="H1380" t="str">
            <v>Екстракция на многокоренов зъб с анестезия</v>
          </cell>
          <cell r="I1380">
            <v>509</v>
          </cell>
          <cell r="J1380">
            <v>8</v>
          </cell>
          <cell r="L1380">
            <v>2.93</v>
          </cell>
          <cell r="M1380">
            <v>76.180000000000007</v>
          </cell>
          <cell r="P1380" t="str">
            <v/>
          </cell>
          <cell r="Q1380" t="str">
            <v/>
          </cell>
        </row>
        <row r="1381">
          <cell r="P1381" t="str">
            <v/>
          </cell>
          <cell r="Q1381" t="str">
            <v/>
          </cell>
        </row>
        <row r="1382">
          <cell r="P1382" t="str">
            <v/>
          </cell>
          <cell r="Q1382" t="str">
            <v/>
          </cell>
        </row>
        <row r="1383">
          <cell r="P1383" t="str">
            <v/>
          </cell>
          <cell r="Q1383" t="str">
            <v/>
          </cell>
        </row>
        <row r="1384">
          <cell r="P1384" t="str">
            <v/>
          </cell>
          <cell r="Q1384" t="str">
            <v/>
          </cell>
        </row>
        <row r="1385">
          <cell r="C1385">
            <v>2431112132</v>
          </cell>
          <cell r="D1385">
            <v>5807093997</v>
          </cell>
          <cell r="E1385" t="str">
            <v>ИППСП</v>
          </cell>
          <cell r="F1385" t="str">
            <v>24-0153</v>
          </cell>
          <cell r="G1385">
            <v>36920</v>
          </cell>
          <cell r="H1385" t="str">
            <v>Обстоен преглед за установяване на орален статус</v>
          </cell>
          <cell r="I1385">
            <v>101</v>
          </cell>
          <cell r="J1385">
            <v>27</v>
          </cell>
          <cell r="L1385">
            <v>6.75</v>
          </cell>
          <cell r="M1385">
            <v>175.5</v>
          </cell>
          <cell r="N1385">
            <v>19.05</v>
          </cell>
          <cell r="O1385">
            <v>3.03</v>
          </cell>
          <cell r="P1385">
            <v>19</v>
          </cell>
          <cell r="Q1385">
            <v>3</v>
          </cell>
          <cell r="R1385">
            <v>572</v>
          </cell>
          <cell r="S1385">
            <v>3</v>
          </cell>
          <cell r="T1385">
            <v>19</v>
          </cell>
        </row>
        <row r="1386">
          <cell r="H1386" t="str">
            <v>Препариране на кавитет. Подложки и обтурация с амалгама</v>
          </cell>
          <cell r="I1386">
            <v>301</v>
          </cell>
          <cell r="J1386">
            <v>10</v>
          </cell>
          <cell r="L1386">
            <v>4.33</v>
          </cell>
          <cell r="M1386">
            <v>112.58</v>
          </cell>
          <cell r="P1386" t="str">
            <v/>
          </cell>
          <cell r="Q1386" t="str">
            <v/>
          </cell>
        </row>
        <row r="1387">
          <cell r="H1387" t="str">
            <v>Препариране на кавитет. Подложки и обтурация с химичен композит</v>
          </cell>
          <cell r="I1387">
            <v>301</v>
          </cell>
          <cell r="J1387">
            <v>3</v>
          </cell>
          <cell r="L1387">
            <v>1.3</v>
          </cell>
          <cell r="M1387">
            <v>33.799999999999997</v>
          </cell>
          <cell r="P1387" t="str">
            <v/>
          </cell>
          <cell r="Q1387" t="str">
            <v/>
          </cell>
        </row>
        <row r="1388">
          <cell r="H1388" t="str">
            <v>Екстракция на еднокоренов зъб с анестезия</v>
          </cell>
          <cell r="I1388">
            <v>508</v>
          </cell>
          <cell r="J1388">
            <v>8</v>
          </cell>
          <cell r="L1388">
            <v>2.27</v>
          </cell>
          <cell r="M1388">
            <v>59.02</v>
          </cell>
          <cell r="P1388" t="str">
            <v/>
          </cell>
          <cell r="Q1388" t="str">
            <v/>
          </cell>
        </row>
        <row r="1389">
          <cell r="H1389" t="str">
            <v>Екстракция на многокоренов зъб с анестезия</v>
          </cell>
          <cell r="I1389">
            <v>509</v>
          </cell>
          <cell r="J1389">
            <v>12</v>
          </cell>
          <cell r="L1389">
            <v>4.4000000000000004</v>
          </cell>
          <cell r="M1389">
            <v>114.4</v>
          </cell>
          <cell r="P1389" t="str">
            <v/>
          </cell>
          <cell r="Q1389" t="str">
            <v/>
          </cell>
        </row>
        <row r="1390">
          <cell r="P1390" t="str">
            <v/>
          </cell>
          <cell r="Q1390" t="str">
            <v/>
          </cell>
        </row>
        <row r="1391">
          <cell r="P1391" t="str">
            <v/>
          </cell>
          <cell r="Q1391" t="str">
            <v/>
          </cell>
        </row>
        <row r="1392">
          <cell r="P1392" t="str">
            <v/>
          </cell>
          <cell r="Q1392" t="str">
            <v/>
          </cell>
        </row>
        <row r="1393">
          <cell r="P1393" t="str">
            <v/>
          </cell>
          <cell r="Q1393" t="str">
            <v/>
          </cell>
        </row>
        <row r="1394">
          <cell r="C1394">
            <v>2431112076</v>
          </cell>
          <cell r="D1394">
            <v>5001025785</v>
          </cell>
          <cell r="E1394" t="str">
            <v>ИППСП</v>
          </cell>
          <cell r="F1394" t="str">
            <v>24-0147</v>
          </cell>
          <cell r="G1394">
            <v>36919</v>
          </cell>
          <cell r="H1394" t="str">
            <v>Обстоен преглед за установяване на орален статус</v>
          </cell>
          <cell r="I1394">
            <v>101</v>
          </cell>
          <cell r="J1394">
            <v>9</v>
          </cell>
          <cell r="L1394">
            <v>2.25</v>
          </cell>
          <cell r="M1394">
            <v>58.5</v>
          </cell>
          <cell r="N1394">
            <v>10.7</v>
          </cell>
          <cell r="O1394">
            <v>11.45</v>
          </cell>
          <cell r="P1394">
            <v>20</v>
          </cell>
          <cell r="Q1394">
            <v>2</v>
          </cell>
          <cell r="R1394">
            <v>572</v>
          </cell>
          <cell r="S1394">
            <v>11.3</v>
          </cell>
          <cell r="T1394">
            <v>10.7</v>
          </cell>
        </row>
        <row r="1395">
          <cell r="H1395" t="str">
            <v>Препариране на кавитет. Подложки и обтурация с амалгама</v>
          </cell>
          <cell r="I1395">
            <v>301</v>
          </cell>
          <cell r="J1395">
            <v>8</v>
          </cell>
          <cell r="L1395">
            <v>3.47</v>
          </cell>
          <cell r="M1395">
            <v>90.22</v>
          </cell>
          <cell r="P1395" t="str">
            <v/>
          </cell>
          <cell r="Q1395" t="str">
            <v/>
          </cell>
        </row>
        <row r="1396">
          <cell r="H1396" t="str">
            <v>Препариране на кавитет. Подложки и обтурация с химичен композит</v>
          </cell>
          <cell r="I1396">
            <v>301</v>
          </cell>
          <cell r="J1396">
            <v>10</v>
          </cell>
          <cell r="L1396">
            <v>4.33</v>
          </cell>
          <cell r="M1396">
            <v>112.58</v>
          </cell>
          <cell r="P1396" t="str">
            <v/>
          </cell>
          <cell r="Q1396" t="str">
            <v/>
          </cell>
        </row>
        <row r="1397">
          <cell r="H1397" t="str">
            <v>Екстракция на еднокоренов зъб с анестезия</v>
          </cell>
          <cell r="I1397">
            <v>508</v>
          </cell>
          <cell r="J1397">
            <v>1</v>
          </cell>
          <cell r="L1397">
            <v>0.28000000000000003</v>
          </cell>
          <cell r="M1397">
            <v>7.28</v>
          </cell>
          <cell r="P1397" t="str">
            <v/>
          </cell>
          <cell r="Q1397" t="str">
            <v/>
          </cell>
        </row>
        <row r="1398">
          <cell r="H1398" t="str">
            <v>Екстракция на многокоренов зъб с анестезия</v>
          </cell>
          <cell r="I1398">
            <v>509</v>
          </cell>
          <cell r="J1398">
            <v>1</v>
          </cell>
          <cell r="L1398">
            <v>0.37</v>
          </cell>
          <cell r="M1398">
            <v>9.6199999999999992</v>
          </cell>
          <cell r="P1398" t="str">
            <v/>
          </cell>
          <cell r="Q1398" t="str">
            <v/>
          </cell>
        </row>
        <row r="1399">
          <cell r="P1399" t="str">
            <v/>
          </cell>
          <cell r="Q1399" t="str">
            <v/>
          </cell>
        </row>
        <row r="1400">
          <cell r="P1400" t="str">
            <v/>
          </cell>
          <cell r="Q1400" t="str">
            <v/>
          </cell>
        </row>
        <row r="1401">
          <cell r="P1401" t="str">
            <v/>
          </cell>
          <cell r="Q1401" t="str">
            <v/>
          </cell>
        </row>
        <row r="1402">
          <cell r="P1402" t="str">
            <v/>
          </cell>
          <cell r="Q1402" t="str">
            <v/>
          </cell>
        </row>
        <row r="1403">
          <cell r="C1403">
            <v>2431112147</v>
          </cell>
          <cell r="D1403">
            <v>6007117617</v>
          </cell>
          <cell r="E1403" t="str">
            <v>ИППСП</v>
          </cell>
          <cell r="F1403" t="str">
            <v>24-0371</v>
          </cell>
          <cell r="G1403">
            <v>36919</v>
          </cell>
          <cell r="H1403" t="str">
            <v>Обстоен преглед за установяване на орален статус</v>
          </cell>
          <cell r="I1403">
            <v>101</v>
          </cell>
          <cell r="J1403">
            <v>23</v>
          </cell>
          <cell r="L1403">
            <v>5.75</v>
          </cell>
          <cell r="M1403">
            <v>149.5</v>
          </cell>
          <cell r="N1403">
            <v>19.64</v>
          </cell>
          <cell r="O1403">
            <v>2.42</v>
          </cell>
          <cell r="P1403">
            <v>20</v>
          </cell>
          <cell r="Q1403">
            <v>2</v>
          </cell>
          <cell r="R1403">
            <v>572</v>
          </cell>
          <cell r="S1403">
            <v>2.36</v>
          </cell>
          <cell r="T1403">
            <v>19.64</v>
          </cell>
        </row>
        <row r="1404">
          <cell r="H1404" t="str">
            <v>Препариране на кавитет. Подложки и обтурация с амалгама</v>
          </cell>
          <cell r="I1404">
            <v>301</v>
          </cell>
          <cell r="J1404">
            <v>11</v>
          </cell>
          <cell r="L1404">
            <v>4.7699999999999996</v>
          </cell>
          <cell r="M1404">
            <v>124.02</v>
          </cell>
          <cell r="P1404" t="str">
            <v/>
          </cell>
          <cell r="Q1404" t="str">
            <v/>
          </cell>
        </row>
        <row r="1405">
          <cell r="H1405" t="str">
            <v>Препариране на кавитет. Подложки и обтурация с химичен композит</v>
          </cell>
          <cell r="I1405">
            <v>301</v>
          </cell>
          <cell r="J1405">
            <v>17</v>
          </cell>
          <cell r="L1405">
            <v>7.37</v>
          </cell>
          <cell r="M1405">
            <v>191.62</v>
          </cell>
          <cell r="P1405" t="str">
            <v/>
          </cell>
          <cell r="Q1405" t="str">
            <v/>
          </cell>
        </row>
        <row r="1406">
          <cell r="H1406" t="str">
            <v>Екстракция на еднокоренов зъб с анестезия</v>
          </cell>
          <cell r="I1406">
            <v>508</v>
          </cell>
          <cell r="J1406">
            <v>1</v>
          </cell>
          <cell r="L1406">
            <v>0.28000000000000003</v>
          </cell>
          <cell r="M1406">
            <v>7.28</v>
          </cell>
          <cell r="P1406" t="str">
            <v/>
          </cell>
          <cell r="Q1406" t="str">
            <v/>
          </cell>
        </row>
        <row r="1407">
          <cell r="H1407" t="str">
            <v>Екстракция на многокоренов зъб с анестезия</v>
          </cell>
          <cell r="I1407">
            <v>509</v>
          </cell>
          <cell r="J1407">
            <v>4</v>
          </cell>
          <cell r="L1407">
            <v>1.47</v>
          </cell>
          <cell r="M1407">
            <v>38.22</v>
          </cell>
          <cell r="P1407" t="str">
            <v/>
          </cell>
          <cell r="Q1407" t="str">
            <v/>
          </cell>
        </row>
        <row r="1408">
          <cell r="P1408" t="str">
            <v/>
          </cell>
          <cell r="Q1408" t="str">
            <v/>
          </cell>
        </row>
        <row r="1409">
          <cell r="P1409" t="str">
            <v/>
          </cell>
          <cell r="Q1409" t="str">
            <v/>
          </cell>
        </row>
        <row r="1410">
          <cell r="P1410" t="str">
            <v/>
          </cell>
          <cell r="Q1410" t="str">
            <v/>
          </cell>
        </row>
        <row r="1411">
          <cell r="P1411" t="str">
            <v/>
          </cell>
          <cell r="Q1411" t="str">
            <v/>
          </cell>
        </row>
        <row r="1412">
          <cell r="C1412">
            <v>2431112118</v>
          </cell>
          <cell r="D1412">
            <v>7401127574</v>
          </cell>
          <cell r="E1412" t="str">
            <v>ИППСП</v>
          </cell>
          <cell r="F1412" t="str">
            <v>24-0365</v>
          </cell>
          <cell r="G1412">
            <v>36919</v>
          </cell>
          <cell r="H1412" t="str">
            <v>Обстоен преглед за установяване на орален статус</v>
          </cell>
          <cell r="I1412">
            <v>101</v>
          </cell>
          <cell r="J1412">
            <v>17</v>
          </cell>
          <cell r="L1412">
            <v>4.25</v>
          </cell>
          <cell r="M1412">
            <v>110.5</v>
          </cell>
          <cell r="N1412">
            <v>17.010000000000002</v>
          </cell>
          <cell r="O1412">
            <v>5.23</v>
          </cell>
          <cell r="P1412">
            <v>17</v>
          </cell>
          <cell r="Q1412">
            <v>5</v>
          </cell>
          <cell r="R1412">
            <v>572</v>
          </cell>
          <cell r="S1412">
            <v>5</v>
          </cell>
          <cell r="T1412">
            <v>17</v>
          </cell>
        </row>
        <row r="1413">
          <cell r="H1413" t="str">
            <v>Препариране на кавитет. Подложки и обтурация с амалгама</v>
          </cell>
          <cell r="I1413">
            <v>301</v>
          </cell>
          <cell r="J1413">
            <v>13</v>
          </cell>
          <cell r="L1413">
            <v>5.63</v>
          </cell>
          <cell r="M1413">
            <v>146.38</v>
          </cell>
          <cell r="P1413" t="str">
            <v/>
          </cell>
          <cell r="Q1413" t="str">
            <v/>
          </cell>
        </row>
        <row r="1414">
          <cell r="H1414" t="str">
            <v>Препариране на кавитет. Подложки и обтурация с химичен композит</v>
          </cell>
          <cell r="I1414">
            <v>301</v>
          </cell>
          <cell r="J1414">
            <v>13</v>
          </cell>
          <cell r="L1414">
            <v>5.63</v>
          </cell>
          <cell r="M1414">
            <v>146.38</v>
          </cell>
          <cell r="P1414" t="str">
            <v/>
          </cell>
          <cell r="Q1414" t="str">
            <v/>
          </cell>
        </row>
        <row r="1415">
          <cell r="H1415" t="str">
            <v>Екстракция на еднокоренов зъб с анестезия</v>
          </cell>
          <cell r="I1415">
            <v>508</v>
          </cell>
          <cell r="J1415">
            <v>4</v>
          </cell>
          <cell r="L1415">
            <v>1.1299999999999999</v>
          </cell>
          <cell r="M1415">
            <v>29.38</v>
          </cell>
          <cell r="P1415" t="str">
            <v/>
          </cell>
          <cell r="Q1415" t="str">
            <v/>
          </cell>
        </row>
        <row r="1416">
          <cell r="H1416" t="str">
            <v>Екстракция на многокоренов зъб с анестезия</v>
          </cell>
          <cell r="I1416">
            <v>509</v>
          </cell>
          <cell r="J1416">
            <v>1</v>
          </cell>
          <cell r="L1416">
            <v>0.37</v>
          </cell>
          <cell r="M1416">
            <v>9.6199999999999992</v>
          </cell>
          <cell r="P1416" t="str">
            <v/>
          </cell>
          <cell r="Q1416" t="str">
            <v/>
          </cell>
        </row>
        <row r="1417">
          <cell r="P1417" t="str">
            <v/>
          </cell>
          <cell r="Q1417" t="str">
            <v/>
          </cell>
        </row>
        <row r="1418">
          <cell r="P1418" t="str">
            <v/>
          </cell>
          <cell r="Q1418" t="str">
            <v/>
          </cell>
        </row>
        <row r="1419">
          <cell r="P1419" t="str">
            <v/>
          </cell>
          <cell r="Q1419" t="str">
            <v/>
          </cell>
        </row>
        <row r="1420">
          <cell r="P1420" t="str">
            <v/>
          </cell>
          <cell r="Q1420" t="str">
            <v/>
          </cell>
        </row>
        <row r="1421">
          <cell r="C1421">
            <v>2431112135</v>
          </cell>
          <cell r="D1421">
            <v>6310167574</v>
          </cell>
          <cell r="E1421" t="str">
            <v>ИППСП</v>
          </cell>
          <cell r="F1421" t="str">
            <v>24-0366</v>
          </cell>
          <cell r="G1421">
            <v>36919</v>
          </cell>
          <cell r="H1421" t="str">
            <v>Обстоен преглед за установяване на орален статус</v>
          </cell>
          <cell r="I1421">
            <v>101</v>
          </cell>
          <cell r="J1421">
            <v>18</v>
          </cell>
          <cell r="L1421">
            <v>4.5</v>
          </cell>
          <cell r="M1421">
            <v>117</v>
          </cell>
          <cell r="N1421">
            <v>15.13</v>
          </cell>
          <cell r="O1421">
            <v>7.03</v>
          </cell>
          <cell r="P1421">
            <v>15</v>
          </cell>
          <cell r="Q1421">
            <v>7</v>
          </cell>
          <cell r="R1421">
            <v>572</v>
          </cell>
          <cell r="S1421">
            <v>7</v>
          </cell>
          <cell r="T1421">
            <v>15</v>
          </cell>
        </row>
        <row r="1422">
          <cell r="H1422" t="str">
            <v>Препариране на кавитет. Подложки и обтурация с амалгама</v>
          </cell>
          <cell r="I1422">
            <v>301</v>
          </cell>
          <cell r="J1422">
            <v>4</v>
          </cell>
          <cell r="L1422">
            <v>1.73</v>
          </cell>
          <cell r="M1422">
            <v>44.98</v>
          </cell>
          <cell r="P1422" t="str">
            <v/>
          </cell>
          <cell r="Q1422" t="str">
            <v/>
          </cell>
        </row>
        <row r="1423">
          <cell r="H1423" t="str">
            <v>Препариране на кавитет. Подложки и обтурация с химичен композит</v>
          </cell>
          <cell r="I1423">
            <v>301</v>
          </cell>
          <cell r="J1423">
            <v>18</v>
          </cell>
          <cell r="L1423">
            <v>7.8</v>
          </cell>
          <cell r="M1423">
            <v>202.8</v>
          </cell>
          <cell r="P1423" t="str">
            <v/>
          </cell>
          <cell r="Q1423" t="str">
            <v/>
          </cell>
        </row>
        <row r="1424">
          <cell r="H1424" t="str">
            <v>Екстракция на еднокоренов зъб с анестезия</v>
          </cell>
          <cell r="I1424">
            <v>508</v>
          </cell>
          <cell r="L1424">
            <v>0</v>
          </cell>
          <cell r="M1424">
            <v>0</v>
          </cell>
          <cell r="P1424" t="str">
            <v/>
          </cell>
          <cell r="Q1424" t="str">
            <v/>
          </cell>
        </row>
        <row r="1425">
          <cell r="H1425" t="str">
            <v>Екстракция на многокоренов зъб с анестезия</v>
          </cell>
          <cell r="I1425">
            <v>509</v>
          </cell>
          <cell r="J1425">
            <v>3</v>
          </cell>
          <cell r="L1425">
            <v>1.1000000000000001</v>
          </cell>
          <cell r="M1425">
            <v>28.6</v>
          </cell>
          <cell r="P1425" t="str">
            <v/>
          </cell>
          <cell r="Q1425" t="str">
            <v/>
          </cell>
        </row>
        <row r="1426">
          <cell r="P1426" t="str">
            <v/>
          </cell>
          <cell r="Q1426" t="str">
            <v/>
          </cell>
        </row>
        <row r="1427">
          <cell r="P1427" t="str">
            <v/>
          </cell>
          <cell r="Q1427" t="str">
            <v/>
          </cell>
        </row>
        <row r="1428">
          <cell r="P1428" t="str">
            <v/>
          </cell>
          <cell r="Q1428" t="str">
            <v/>
          </cell>
        </row>
        <row r="1429">
          <cell r="P1429" t="str">
            <v/>
          </cell>
          <cell r="Q1429" t="str">
            <v/>
          </cell>
        </row>
        <row r="1430">
          <cell r="C1430">
            <v>2431112111</v>
          </cell>
          <cell r="D1430">
            <v>5506247551</v>
          </cell>
          <cell r="E1430" t="str">
            <v>ИППСП</v>
          </cell>
          <cell r="F1430" t="str">
            <v>24-0020</v>
          </cell>
          <cell r="G1430">
            <v>36915</v>
          </cell>
          <cell r="H1430" t="str">
            <v>Обстоен преглед за установяване на орален статус</v>
          </cell>
          <cell r="I1430">
            <v>101</v>
          </cell>
          <cell r="J1430">
            <v>5</v>
          </cell>
          <cell r="L1430">
            <v>1.25</v>
          </cell>
          <cell r="M1430">
            <v>32.5</v>
          </cell>
          <cell r="N1430">
            <v>9.19</v>
          </cell>
          <cell r="O1430">
            <v>12.92</v>
          </cell>
          <cell r="P1430">
            <v>15</v>
          </cell>
          <cell r="Q1430">
            <v>7</v>
          </cell>
          <cell r="R1430">
            <v>572</v>
          </cell>
          <cell r="S1430">
            <v>12.81</v>
          </cell>
          <cell r="T1430">
            <v>9.19</v>
          </cell>
        </row>
        <row r="1431">
          <cell r="H1431" t="str">
            <v>Препариране на кавитет. Подложки и обтурация с амалгама</v>
          </cell>
          <cell r="I1431">
            <v>301</v>
          </cell>
          <cell r="J1431">
            <v>9</v>
          </cell>
          <cell r="L1431">
            <v>3.9</v>
          </cell>
          <cell r="M1431">
            <v>101.4</v>
          </cell>
          <cell r="P1431" t="str">
            <v/>
          </cell>
          <cell r="Q1431" t="str">
            <v/>
          </cell>
        </row>
        <row r="1432">
          <cell r="H1432" t="str">
            <v>Препариране на кавитет. Подложки и обтурация с химичен композит</v>
          </cell>
          <cell r="I1432">
            <v>301</v>
          </cell>
          <cell r="J1432">
            <v>8</v>
          </cell>
          <cell r="L1432">
            <v>3.47</v>
          </cell>
          <cell r="M1432">
            <v>90.22</v>
          </cell>
          <cell r="P1432" t="str">
            <v/>
          </cell>
          <cell r="Q1432" t="str">
            <v/>
          </cell>
        </row>
        <row r="1433">
          <cell r="H1433" t="str">
            <v>Екстракция на еднокоренов зъб с анестезия</v>
          </cell>
          <cell r="I1433">
            <v>508</v>
          </cell>
          <cell r="J1433">
            <v>2</v>
          </cell>
          <cell r="L1433">
            <v>0.56999999999999995</v>
          </cell>
          <cell r="M1433">
            <v>14.82</v>
          </cell>
          <cell r="P1433" t="str">
            <v/>
          </cell>
          <cell r="Q1433" t="str">
            <v/>
          </cell>
        </row>
        <row r="1434">
          <cell r="H1434" t="str">
            <v>Екстракция на многокоренов зъб с анестезия</v>
          </cell>
          <cell r="I1434">
            <v>509</v>
          </cell>
          <cell r="L1434">
            <v>0</v>
          </cell>
          <cell r="M1434">
            <v>0</v>
          </cell>
          <cell r="P1434" t="str">
            <v/>
          </cell>
          <cell r="Q1434" t="str">
            <v/>
          </cell>
        </row>
        <row r="1435">
          <cell r="P1435" t="str">
            <v/>
          </cell>
          <cell r="Q1435" t="str">
            <v/>
          </cell>
        </row>
        <row r="1436">
          <cell r="P1436" t="str">
            <v/>
          </cell>
          <cell r="Q1436" t="str">
            <v/>
          </cell>
        </row>
        <row r="1437">
          <cell r="P1437" t="str">
            <v/>
          </cell>
          <cell r="Q1437" t="str">
            <v/>
          </cell>
        </row>
        <row r="1438">
          <cell r="P1438" t="str">
            <v/>
          </cell>
          <cell r="Q1438" t="str">
            <v/>
          </cell>
        </row>
        <row r="1439">
          <cell r="C1439">
            <v>2431112048</v>
          </cell>
          <cell r="D1439">
            <v>5205084818</v>
          </cell>
          <cell r="E1439" t="str">
            <v>ИППСП</v>
          </cell>
          <cell r="F1439" t="str">
            <v>24-0066</v>
          </cell>
          <cell r="G1439">
            <v>36915</v>
          </cell>
          <cell r="H1439" t="str">
            <v>Обстоен преглед за установяване на орален статус</v>
          </cell>
          <cell r="I1439">
            <v>101</v>
          </cell>
          <cell r="J1439">
            <v>12</v>
          </cell>
          <cell r="L1439">
            <v>3</v>
          </cell>
          <cell r="M1439">
            <v>78</v>
          </cell>
          <cell r="N1439">
            <v>15.29</v>
          </cell>
          <cell r="O1439">
            <v>7.33</v>
          </cell>
          <cell r="P1439">
            <v>15</v>
          </cell>
          <cell r="Q1439">
            <v>7</v>
          </cell>
          <cell r="R1439">
            <v>572</v>
          </cell>
          <cell r="S1439">
            <v>7</v>
          </cell>
          <cell r="T1439">
            <v>15</v>
          </cell>
        </row>
        <row r="1440">
          <cell r="H1440" t="str">
            <v>Препариране на кавитет. Подложки и обтурация с амалгама</v>
          </cell>
          <cell r="I1440">
            <v>301</v>
          </cell>
          <cell r="J1440">
            <v>15</v>
          </cell>
          <cell r="L1440">
            <v>6.5</v>
          </cell>
          <cell r="M1440">
            <v>169</v>
          </cell>
          <cell r="P1440" t="str">
            <v/>
          </cell>
          <cell r="Q1440" t="str">
            <v/>
          </cell>
        </row>
        <row r="1441">
          <cell r="H1441" t="str">
            <v>Препариране на кавитет. Подложки и обтурация с химичен композит</v>
          </cell>
          <cell r="I1441">
            <v>301</v>
          </cell>
          <cell r="J1441">
            <v>8</v>
          </cell>
          <cell r="L1441">
            <v>3.47</v>
          </cell>
          <cell r="M1441">
            <v>90.22</v>
          </cell>
          <cell r="P1441" t="str">
            <v/>
          </cell>
          <cell r="Q1441" t="str">
            <v/>
          </cell>
        </row>
        <row r="1442">
          <cell r="H1442" t="str">
            <v>Екстракция на еднокоренов зъб с анестезия</v>
          </cell>
          <cell r="I1442">
            <v>508</v>
          </cell>
          <cell r="J1442">
            <v>3</v>
          </cell>
          <cell r="L1442">
            <v>0.85</v>
          </cell>
          <cell r="M1442">
            <v>22.1</v>
          </cell>
          <cell r="P1442" t="str">
            <v/>
          </cell>
          <cell r="Q1442" t="str">
            <v/>
          </cell>
        </row>
        <row r="1443">
          <cell r="H1443" t="str">
            <v>Екстракция на многокоренов зъб с анестезия</v>
          </cell>
          <cell r="I1443">
            <v>509</v>
          </cell>
          <cell r="J1443">
            <v>4</v>
          </cell>
          <cell r="L1443">
            <v>1.47</v>
          </cell>
          <cell r="M1443">
            <v>38.22</v>
          </cell>
          <cell r="P1443" t="str">
            <v/>
          </cell>
          <cell r="Q1443" t="str">
            <v/>
          </cell>
        </row>
        <row r="1444">
          <cell r="P1444" t="str">
            <v/>
          </cell>
          <cell r="Q1444" t="str">
            <v/>
          </cell>
        </row>
        <row r="1445">
          <cell r="P1445" t="str">
            <v/>
          </cell>
          <cell r="Q1445" t="str">
            <v/>
          </cell>
        </row>
        <row r="1446">
          <cell r="P1446" t="str">
            <v/>
          </cell>
          <cell r="Q1446" t="str">
            <v/>
          </cell>
        </row>
        <row r="1447">
          <cell r="P1447" t="str">
            <v/>
          </cell>
          <cell r="Q1447" t="str">
            <v/>
          </cell>
        </row>
        <row r="1448">
          <cell r="C1448">
            <v>2431112129</v>
          </cell>
          <cell r="D1448">
            <v>6410067542</v>
          </cell>
          <cell r="E1448" t="str">
            <v>ИППСП</v>
          </cell>
          <cell r="F1448" t="str">
            <v>24-007</v>
          </cell>
          <cell r="G1448">
            <v>36914</v>
          </cell>
          <cell r="H1448" t="str">
            <v>Обстоен преглед за установяване на орален статус</v>
          </cell>
          <cell r="I1448">
            <v>101</v>
          </cell>
          <cell r="J1448">
            <v>6</v>
          </cell>
          <cell r="L1448">
            <v>1.5</v>
          </cell>
          <cell r="M1448">
            <v>39</v>
          </cell>
          <cell r="N1448">
            <v>7.97</v>
          </cell>
          <cell r="O1448">
            <v>14.08</v>
          </cell>
          <cell r="P1448">
            <v>15</v>
          </cell>
          <cell r="Q1448">
            <v>7</v>
          </cell>
          <cell r="R1448">
            <v>572</v>
          </cell>
          <cell r="S1448">
            <v>14.03</v>
          </cell>
          <cell r="T1448">
            <v>7.97</v>
          </cell>
        </row>
        <row r="1449">
          <cell r="H1449" t="str">
            <v>Препариране на кавитет. Подложки и обтурация с амалгама</v>
          </cell>
          <cell r="I1449">
            <v>301</v>
          </cell>
          <cell r="L1449">
            <v>0</v>
          </cell>
          <cell r="M1449">
            <v>0</v>
          </cell>
          <cell r="P1449" t="str">
            <v/>
          </cell>
          <cell r="Q1449" t="str">
            <v/>
          </cell>
        </row>
        <row r="1450">
          <cell r="H1450" t="str">
            <v>Препариране на кавитет. Подложки и обтурация с химичен композит</v>
          </cell>
          <cell r="I1450">
            <v>301</v>
          </cell>
          <cell r="J1450">
            <v>6</v>
          </cell>
          <cell r="L1450">
            <v>2.6</v>
          </cell>
          <cell r="M1450">
            <v>67.599999999999994</v>
          </cell>
          <cell r="P1450" t="str">
            <v/>
          </cell>
          <cell r="Q1450" t="str">
            <v/>
          </cell>
        </row>
        <row r="1451">
          <cell r="H1451" t="str">
            <v>Екстракция на еднокоренов зъб с анестезия</v>
          </cell>
          <cell r="I1451">
            <v>508</v>
          </cell>
          <cell r="J1451">
            <v>2</v>
          </cell>
          <cell r="L1451">
            <v>0.56999999999999995</v>
          </cell>
          <cell r="M1451">
            <v>14.82</v>
          </cell>
          <cell r="P1451" t="str">
            <v/>
          </cell>
          <cell r="Q1451" t="str">
            <v/>
          </cell>
        </row>
        <row r="1452">
          <cell r="H1452" t="str">
            <v>Екстракция на многокоренов зъб с анестезия</v>
          </cell>
          <cell r="I1452">
            <v>509</v>
          </cell>
          <cell r="J1452">
            <v>9</v>
          </cell>
          <cell r="L1452">
            <v>3.3</v>
          </cell>
          <cell r="M1452">
            <v>85.8</v>
          </cell>
          <cell r="P1452" t="str">
            <v/>
          </cell>
          <cell r="Q1452" t="str">
            <v/>
          </cell>
        </row>
        <row r="1453">
          <cell r="P1453" t="str">
            <v/>
          </cell>
          <cell r="Q1453" t="str">
            <v/>
          </cell>
        </row>
        <row r="1454">
          <cell r="P1454" t="str">
            <v/>
          </cell>
          <cell r="Q1454" t="str">
            <v/>
          </cell>
        </row>
        <row r="1455">
          <cell r="P1455" t="str">
            <v/>
          </cell>
          <cell r="Q1455" t="str">
            <v/>
          </cell>
        </row>
        <row r="1456">
          <cell r="P1456" t="str">
            <v/>
          </cell>
          <cell r="Q1456" t="str">
            <v/>
          </cell>
        </row>
        <row r="1457">
          <cell r="C1457">
            <v>2431112025</v>
          </cell>
          <cell r="D1457">
            <v>6211247541</v>
          </cell>
          <cell r="E1457" t="str">
            <v>ИППСП</v>
          </cell>
          <cell r="F1457" t="str">
            <v>24-0123</v>
          </cell>
          <cell r="G1457">
            <v>36916</v>
          </cell>
          <cell r="H1457" t="str">
            <v>Обстоен преглед за установяване на орален статус</v>
          </cell>
          <cell r="I1457">
            <v>101</v>
          </cell>
          <cell r="J1457">
            <v>10</v>
          </cell>
          <cell r="L1457">
            <v>2.5</v>
          </cell>
          <cell r="M1457">
            <v>65</v>
          </cell>
          <cell r="N1457">
            <v>12.69</v>
          </cell>
          <cell r="O1457">
            <v>9.5399999999999991</v>
          </cell>
          <cell r="P1457">
            <v>17</v>
          </cell>
          <cell r="Q1457">
            <v>5</v>
          </cell>
          <cell r="R1457">
            <v>572</v>
          </cell>
          <cell r="S1457">
            <v>9.31</v>
          </cell>
          <cell r="T1457">
            <v>12.69</v>
          </cell>
        </row>
        <row r="1458">
          <cell r="H1458" t="str">
            <v>Препариране на кавитет. Подложки и обтурация с амалгама</v>
          </cell>
          <cell r="I1458">
            <v>301</v>
          </cell>
          <cell r="J1458">
            <v>8</v>
          </cell>
          <cell r="L1458">
            <v>3.47</v>
          </cell>
          <cell r="M1458">
            <v>90.22</v>
          </cell>
          <cell r="P1458" t="str">
            <v/>
          </cell>
          <cell r="Q1458" t="str">
            <v/>
          </cell>
        </row>
        <row r="1459">
          <cell r="H1459" t="str">
            <v>Препариране на кавитет. Подложки и обтурация с химичен композит</v>
          </cell>
          <cell r="I1459">
            <v>301</v>
          </cell>
          <cell r="J1459">
            <v>14</v>
          </cell>
          <cell r="L1459">
            <v>6.07</v>
          </cell>
          <cell r="M1459">
            <v>157.82</v>
          </cell>
          <cell r="P1459" t="str">
            <v/>
          </cell>
          <cell r="Q1459" t="str">
            <v/>
          </cell>
        </row>
        <row r="1460">
          <cell r="H1460" t="str">
            <v>Екстракция на еднокоренов зъб с анестезия</v>
          </cell>
          <cell r="I1460">
            <v>508</v>
          </cell>
          <cell r="J1460">
            <v>1</v>
          </cell>
          <cell r="L1460">
            <v>0.28000000000000003</v>
          </cell>
          <cell r="M1460">
            <v>7.28</v>
          </cell>
          <cell r="P1460" t="str">
            <v/>
          </cell>
          <cell r="Q1460" t="str">
            <v/>
          </cell>
        </row>
        <row r="1461">
          <cell r="H1461" t="str">
            <v>Екстракция на многокоренов зъб с анестезия</v>
          </cell>
          <cell r="I1461">
            <v>509</v>
          </cell>
          <cell r="J1461">
            <v>1</v>
          </cell>
          <cell r="L1461">
            <v>0.37</v>
          </cell>
          <cell r="M1461">
            <v>9.6199999999999992</v>
          </cell>
          <cell r="P1461" t="str">
            <v/>
          </cell>
          <cell r="Q1461" t="str">
            <v/>
          </cell>
        </row>
        <row r="1462">
          <cell r="P1462" t="str">
            <v/>
          </cell>
          <cell r="Q1462" t="str">
            <v/>
          </cell>
        </row>
        <row r="1463">
          <cell r="P1463" t="str">
            <v/>
          </cell>
          <cell r="Q1463" t="str">
            <v/>
          </cell>
        </row>
        <row r="1464">
          <cell r="P1464" t="str">
            <v/>
          </cell>
          <cell r="Q1464" t="str">
            <v/>
          </cell>
        </row>
        <row r="1465">
          <cell r="P1465" t="str">
            <v/>
          </cell>
          <cell r="Q1465" t="str">
            <v/>
          </cell>
        </row>
        <row r="1466">
          <cell r="C1466">
            <v>2431112137</v>
          </cell>
          <cell r="D1466">
            <v>5709057573</v>
          </cell>
          <cell r="E1466" t="str">
            <v>ИППСП</v>
          </cell>
          <cell r="F1466" t="str">
            <v>24-0118</v>
          </cell>
          <cell r="G1466">
            <v>36916</v>
          </cell>
          <cell r="H1466" t="str">
            <v>Обстоен преглед за установяване на орален статус</v>
          </cell>
          <cell r="I1466">
            <v>101</v>
          </cell>
          <cell r="J1466">
            <v>5</v>
          </cell>
          <cell r="L1466">
            <v>1.25</v>
          </cell>
          <cell r="M1466">
            <v>32.5</v>
          </cell>
          <cell r="N1466">
            <v>9.19</v>
          </cell>
          <cell r="O1466">
            <v>10.88</v>
          </cell>
          <cell r="P1466">
            <v>15</v>
          </cell>
          <cell r="Q1466">
            <v>5</v>
          </cell>
          <cell r="R1466">
            <v>520</v>
          </cell>
          <cell r="S1466">
            <v>10.81</v>
          </cell>
          <cell r="T1466">
            <v>9.19</v>
          </cell>
        </row>
        <row r="1467">
          <cell r="H1467" t="str">
            <v>Препариране на кавитет. Подложки и обтурация с амалгама</v>
          </cell>
          <cell r="I1467">
            <v>301</v>
          </cell>
          <cell r="J1467">
            <v>6</v>
          </cell>
          <cell r="L1467">
            <v>2.6</v>
          </cell>
          <cell r="M1467">
            <v>67.599999999999994</v>
          </cell>
          <cell r="P1467" t="str">
            <v/>
          </cell>
          <cell r="Q1467" t="str">
            <v/>
          </cell>
        </row>
        <row r="1468">
          <cell r="H1468" t="str">
            <v>Препариране на кавитет. Подложки и обтурация с химичен композит</v>
          </cell>
          <cell r="I1468">
            <v>301</v>
          </cell>
          <cell r="J1468">
            <v>11</v>
          </cell>
          <cell r="L1468">
            <v>4.7699999999999996</v>
          </cell>
          <cell r="M1468">
            <v>124.02</v>
          </cell>
          <cell r="P1468" t="str">
            <v/>
          </cell>
          <cell r="Q1468" t="str">
            <v/>
          </cell>
        </row>
        <row r="1469">
          <cell r="H1469" t="str">
            <v>Екстракция на еднокоренов зъб с анестезия</v>
          </cell>
          <cell r="I1469">
            <v>508</v>
          </cell>
          <cell r="J1469">
            <v>2</v>
          </cell>
          <cell r="L1469">
            <v>0.56999999999999995</v>
          </cell>
          <cell r="M1469">
            <v>14.82</v>
          </cell>
          <cell r="P1469" t="str">
            <v/>
          </cell>
          <cell r="Q1469" t="str">
            <v/>
          </cell>
        </row>
        <row r="1470">
          <cell r="H1470" t="str">
            <v>Екстракция на многокоренов зъб с анестезия</v>
          </cell>
          <cell r="I1470">
            <v>509</v>
          </cell>
          <cell r="L1470">
            <v>0</v>
          </cell>
          <cell r="M1470">
            <v>0</v>
          </cell>
          <cell r="P1470" t="str">
            <v/>
          </cell>
          <cell r="Q1470" t="str">
            <v/>
          </cell>
        </row>
        <row r="1471">
          <cell r="P1471" t="str">
            <v/>
          </cell>
          <cell r="Q1471" t="str">
            <v/>
          </cell>
        </row>
        <row r="1472">
          <cell r="P1472" t="str">
            <v/>
          </cell>
          <cell r="Q1472" t="str">
            <v/>
          </cell>
        </row>
        <row r="1473">
          <cell r="P1473" t="str">
            <v/>
          </cell>
          <cell r="Q1473" t="str">
            <v/>
          </cell>
        </row>
        <row r="1474">
          <cell r="P1474" t="str">
            <v/>
          </cell>
          <cell r="Q1474" t="str">
            <v/>
          </cell>
        </row>
        <row r="1475">
          <cell r="C1475">
            <v>2431112152</v>
          </cell>
          <cell r="D1475">
            <v>6802129131</v>
          </cell>
          <cell r="E1475" t="str">
            <v>ИППСП</v>
          </cell>
          <cell r="F1475" t="str">
            <v>24-0122</v>
          </cell>
          <cell r="G1475">
            <v>36916</v>
          </cell>
          <cell r="H1475" t="str">
            <v>Обстоен преглед за установяване на орален статус</v>
          </cell>
          <cell r="I1475">
            <v>101</v>
          </cell>
          <cell r="J1475">
            <v>8</v>
          </cell>
          <cell r="L1475">
            <v>2</v>
          </cell>
          <cell r="M1475">
            <v>52</v>
          </cell>
          <cell r="N1475">
            <v>9.2200000000000006</v>
          </cell>
          <cell r="O1475">
            <v>10.84</v>
          </cell>
          <cell r="P1475">
            <v>13</v>
          </cell>
          <cell r="Q1475">
            <v>7</v>
          </cell>
          <cell r="R1475">
            <v>520</v>
          </cell>
          <cell r="S1475">
            <v>10.78</v>
          </cell>
          <cell r="T1475">
            <v>9.2200000000000006</v>
          </cell>
        </row>
        <row r="1476">
          <cell r="H1476" t="str">
            <v>Препариране на кавитет. Подложки и обтурация с амалгама</v>
          </cell>
          <cell r="I1476">
            <v>301</v>
          </cell>
          <cell r="J1476">
            <v>5</v>
          </cell>
          <cell r="L1476">
            <v>2.17</v>
          </cell>
          <cell r="M1476">
            <v>56.42</v>
          </cell>
          <cell r="P1476" t="str">
            <v/>
          </cell>
          <cell r="Q1476" t="str">
            <v/>
          </cell>
        </row>
        <row r="1477">
          <cell r="H1477" t="str">
            <v>Препариране на кавитет. Подложки и обтурация с химичен композит</v>
          </cell>
          <cell r="I1477">
            <v>301</v>
          </cell>
          <cell r="J1477">
            <v>11</v>
          </cell>
          <cell r="L1477">
            <v>4.7699999999999996</v>
          </cell>
          <cell r="M1477">
            <v>124.02</v>
          </cell>
          <cell r="P1477" t="str">
            <v/>
          </cell>
          <cell r="Q1477" t="str">
            <v/>
          </cell>
        </row>
        <row r="1478">
          <cell r="H1478" t="str">
            <v>Екстракция на еднокоренов зъб с анестезия</v>
          </cell>
          <cell r="I1478">
            <v>508</v>
          </cell>
          <cell r="J1478">
            <v>1</v>
          </cell>
          <cell r="L1478">
            <v>0.28000000000000003</v>
          </cell>
          <cell r="M1478">
            <v>7.28</v>
          </cell>
          <cell r="P1478" t="str">
            <v/>
          </cell>
          <cell r="Q1478" t="str">
            <v/>
          </cell>
        </row>
        <row r="1479">
          <cell r="H1479" t="str">
            <v>Екстракция на многокоренов зъб с анестезия</v>
          </cell>
          <cell r="I1479">
            <v>509</v>
          </cell>
          <cell r="L1479">
            <v>0</v>
          </cell>
          <cell r="M1479">
            <v>0</v>
          </cell>
          <cell r="P1479" t="str">
            <v/>
          </cell>
          <cell r="Q1479" t="str">
            <v/>
          </cell>
        </row>
        <row r="1480">
          <cell r="P1480" t="str">
            <v/>
          </cell>
          <cell r="Q1480" t="str">
            <v/>
          </cell>
        </row>
        <row r="1481">
          <cell r="P1481" t="str">
            <v/>
          </cell>
          <cell r="Q1481" t="str">
            <v/>
          </cell>
        </row>
        <row r="1482">
          <cell r="P1482" t="str">
            <v/>
          </cell>
          <cell r="Q1482" t="str">
            <v/>
          </cell>
        </row>
        <row r="1483">
          <cell r="P1483" t="str">
            <v/>
          </cell>
          <cell r="Q1483" t="str">
            <v/>
          </cell>
        </row>
        <row r="1484">
          <cell r="C1484">
            <v>2431112073</v>
          </cell>
          <cell r="D1484">
            <v>5508287640</v>
          </cell>
          <cell r="E1484" t="str">
            <v>ИППСП</v>
          </cell>
          <cell r="F1484" t="str">
            <v>24-0406</v>
          </cell>
          <cell r="G1484">
            <v>36921</v>
          </cell>
          <cell r="H1484" t="str">
            <v>Обстоен преглед за установяване на орален статус</v>
          </cell>
          <cell r="I1484">
            <v>101</v>
          </cell>
          <cell r="J1484">
            <v>17</v>
          </cell>
          <cell r="L1484">
            <v>4.25</v>
          </cell>
          <cell r="M1484">
            <v>110.5</v>
          </cell>
          <cell r="N1484">
            <v>14.87</v>
          </cell>
          <cell r="O1484">
            <v>5.22</v>
          </cell>
          <cell r="P1484">
            <v>15</v>
          </cell>
          <cell r="Q1484">
            <v>5</v>
          </cell>
          <cell r="R1484">
            <v>520</v>
          </cell>
          <cell r="S1484">
            <v>5.13</v>
          </cell>
          <cell r="T1484">
            <v>14.87</v>
          </cell>
        </row>
        <row r="1485">
          <cell r="H1485" t="str">
            <v>Препариране на кавитет. Подложки и обтурация с амалгама</v>
          </cell>
          <cell r="I1485">
            <v>301</v>
          </cell>
          <cell r="J1485">
            <v>12</v>
          </cell>
          <cell r="L1485">
            <v>5.2</v>
          </cell>
          <cell r="M1485">
            <v>135.19999999999999</v>
          </cell>
          <cell r="P1485" t="str">
            <v/>
          </cell>
          <cell r="Q1485" t="str">
            <v/>
          </cell>
        </row>
        <row r="1486">
          <cell r="H1486" t="str">
            <v>Препариране на кавитет. Подложки и обтурация с химичен композит</v>
          </cell>
          <cell r="I1486">
            <v>301</v>
          </cell>
          <cell r="J1486">
            <v>11</v>
          </cell>
          <cell r="L1486">
            <v>4.7699999999999996</v>
          </cell>
          <cell r="M1486">
            <v>124.02</v>
          </cell>
          <cell r="P1486" t="str">
            <v/>
          </cell>
          <cell r="Q1486" t="str">
            <v/>
          </cell>
        </row>
        <row r="1487">
          <cell r="H1487" t="str">
            <v>Екстракция на еднокоренов зъб с анестезия</v>
          </cell>
          <cell r="I1487">
            <v>508</v>
          </cell>
          <cell r="J1487">
            <v>1</v>
          </cell>
          <cell r="L1487">
            <v>0.28000000000000003</v>
          </cell>
          <cell r="M1487">
            <v>7.28</v>
          </cell>
          <cell r="P1487" t="str">
            <v/>
          </cell>
          <cell r="Q1487" t="str">
            <v/>
          </cell>
        </row>
        <row r="1488">
          <cell r="H1488" t="str">
            <v>Екстракция на многокоренов зъб с анестезия</v>
          </cell>
          <cell r="I1488">
            <v>509</v>
          </cell>
          <cell r="J1488">
            <v>1</v>
          </cell>
          <cell r="L1488">
            <v>0.37</v>
          </cell>
          <cell r="M1488">
            <v>9.6199999999999992</v>
          </cell>
          <cell r="P1488" t="str">
            <v/>
          </cell>
          <cell r="Q1488" t="str">
            <v/>
          </cell>
        </row>
        <row r="1489">
          <cell r="P1489" t="str">
            <v/>
          </cell>
          <cell r="Q1489" t="str">
            <v/>
          </cell>
        </row>
        <row r="1490">
          <cell r="P1490" t="str">
            <v/>
          </cell>
          <cell r="Q1490" t="str">
            <v/>
          </cell>
        </row>
        <row r="1491">
          <cell r="P1491" t="str">
            <v/>
          </cell>
          <cell r="Q1491" t="str">
            <v/>
          </cell>
        </row>
        <row r="1492">
          <cell r="P1492" t="str">
            <v/>
          </cell>
          <cell r="Q1492" t="str">
            <v/>
          </cell>
        </row>
        <row r="1493">
          <cell r="C1493">
            <v>2431112114</v>
          </cell>
          <cell r="D1493">
            <v>6108137550</v>
          </cell>
          <cell r="E1493" t="str">
            <v>ИППСП</v>
          </cell>
          <cell r="F1493" t="str">
            <v>24-0412</v>
          </cell>
          <cell r="G1493">
            <v>36921</v>
          </cell>
          <cell r="H1493" t="str">
            <v>Обстоен преглед за установяване на орален статус</v>
          </cell>
          <cell r="I1493">
            <v>101</v>
          </cell>
          <cell r="J1493">
            <v>11</v>
          </cell>
          <cell r="L1493">
            <v>2.75</v>
          </cell>
          <cell r="M1493">
            <v>71.5</v>
          </cell>
          <cell r="N1493">
            <v>13.96</v>
          </cell>
          <cell r="O1493">
            <v>8.14</v>
          </cell>
          <cell r="P1493">
            <v>15</v>
          </cell>
          <cell r="Q1493">
            <v>7</v>
          </cell>
          <cell r="R1493">
            <v>572</v>
          </cell>
          <cell r="S1493">
            <v>8.0399999999999991</v>
          </cell>
          <cell r="T1493">
            <v>13.96</v>
          </cell>
        </row>
        <row r="1494">
          <cell r="H1494" t="str">
            <v>Препариране на кавитет. Подложки и обтурация с амалгама</v>
          </cell>
          <cell r="I1494">
            <v>301</v>
          </cell>
          <cell r="J1494">
            <v>17</v>
          </cell>
          <cell r="L1494">
            <v>7.37</v>
          </cell>
          <cell r="M1494">
            <v>191.62</v>
          </cell>
          <cell r="P1494" t="str">
            <v/>
          </cell>
          <cell r="Q1494" t="str">
            <v/>
          </cell>
        </row>
        <row r="1495">
          <cell r="H1495" t="str">
            <v>Препариране на кавитет. Подложки и обтурация с химичен композит</v>
          </cell>
          <cell r="I1495">
            <v>301</v>
          </cell>
          <cell r="J1495">
            <v>8</v>
          </cell>
          <cell r="L1495">
            <v>3.47</v>
          </cell>
          <cell r="M1495">
            <v>90.22</v>
          </cell>
          <cell r="P1495" t="str">
            <v/>
          </cell>
          <cell r="Q1495" t="str">
            <v/>
          </cell>
        </row>
        <row r="1496">
          <cell r="H1496" t="str">
            <v>Екстракция на еднокоренов зъб с анестезия</v>
          </cell>
          <cell r="I1496">
            <v>508</v>
          </cell>
          <cell r="L1496">
            <v>0</v>
          </cell>
          <cell r="M1496">
            <v>0</v>
          </cell>
          <cell r="P1496" t="str">
            <v/>
          </cell>
          <cell r="Q1496" t="str">
            <v/>
          </cell>
        </row>
        <row r="1497">
          <cell r="H1497" t="str">
            <v>Екстракция на многокоренов зъб с анестезия</v>
          </cell>
          <cell r="I1497">
            <v>509</v>
          </cell>
          <cell r="J1497">
            <v>1</v>
          </cell>
          <cell r="L1497">
            <v>0.37</v>
          </cell>
          <cell r="M1497">
            <v>9.6199999999999992</v>
          </cell>
          <cell r="P1497" t="str">
            <v/>
          </cell>
          <cell r="Q1497" t="str">
            <v/>
          </cell>
        </row>
        <row r="1498">
          <cell r="P1498" t="str">
            <v/>
          </cell>
          <cell r="Q1498" t="str">
            <v/>
          </cell>
        </row>
        <row r="1499">
          <cell r="P1499" t="str">
            <v/>
          </cell>
          <cell r="Q1499" t="str">
            <v/>
          </cell>
        </row>
        <row r="1500">
          <cell r="P1500" t="str">
            <v/>
          </cell>
          <cell r="Q1500" t="str">
            <v/>
          </cell>
        </row>
        <row r="1501">
          <cell r="P1501" t="str">
            <v/>
          </cell>
          <cell r="Q1501" t="str">
            <v/>
          </cell>
        </row>
        <row r="1502">
          <cell r="C1502">
            <v>2431112150</v>
          </cell>
          <cell r="D1502">
            <v>7112173518</v>
          </cell>
          <cell r="E1502" t="str">
            <v>ИППСП</v>
          </cell>
          <cell r="F1502" t="str">
            <v>24-0408</v>
          </cell>
          <cell r="G1502">
            <v>36921</v>
          </cell>
          <cell r="H1502" t="str">
            <v>Обстоен преглед за установяване на орален статус</v>
          </cell>
          <cell r="I1502">
            <v>101</v>
          </cell>
          <cell r="J1502">
            <v>2</v>
          </cell>
          <cell r="L1502">
            <v>0.5</v>
          </cell>
          <cell r="M1502">
            <v>13</v>
          </cell>
          <cell r="N1502">
            <v>1.8</v>
          </cell>
          <cell r="O1502">
            <v>8.33</v>
          </cell>
          <cell r="P1502">
            <v>8</v>
          </cell>
          <cell r="Q1502">
            <v>2</v>
          </cell>
          <cell r="R1502">
            <v>260</v>
          </cell>
          <cell r="S1502">
            <v>8.1999999999999993</v>
          </cell>
          <cell r="T1502">
            <v>1.8</v>
          </cell>
        </row>
        <row r="1503">
          <cell r="H1503" t="str">
            <v>Препариране на кавитет. Подложки и обтурация с амалгама</v>
          </cell>
          <cell r="I1503">
            <v>301</v>
          </cell>
          <cell r="J1503">
            <v>1</v>
          </cell>
          <cell r="L1503">
            <v>0.43</v>
          </cell>
          <cell r="M1503">
            <v>11.18</v>
          </cell>
          <cell r="P1503" t="str">
            <v/>
          </cell>
          <cell r="Q1503" t="str">
            <v/>
          </cell>
        </row>
        <row r="1504">
          <cell r="H1504" t="str">
            <v>Препариране на кавитет. Подложки и обтурация с химичен композит</v>
          </cell>
          <cell r="I1504">
            <v>301</v>
          </cell>
          <cell r="J1504">
            <v>2</v>
          </cell>
          <cell r="L1504">
            <v>0.87</v>
          </cell>
          <cell r="M1504">
            <v>22.62</v>
          </cell>
          <cell r="P1504" t="str">
            <v/>
          </cell>
          <cell r="Q1504" t="str">
            <v/>
          </cell>
        </row>
        <row r="1505">
          <cell r="H1505" t="str">
            <v>Екстракция на еднокоренов зъб с анестезия</v>
          </cell>
          <cell r="I1505">
            <v>508</v>
          </cell>
          <cell r="L1505">
            <v>0</v>
          </cell>
          <cell r="M1505">
            <v>0</v>
          </cell>
          <cell r="P1505" t="str">
            <v/>
          </cell>
          <cell r="Q1505" t="str">
            <v/>
          </cell>
        </row>
        <row r="1506">
          <cell r="H1506" t="str">
            <v>Екстракция на многокоренов зъб с анестезия</v>
          </cell>
          <cell r="I1506">
            <v>509</v>
          </cell>
          <cell r="L1506">
            <v>0</v>
          </cell>
          <cell r="M1506">
            <v>0</v>
          </cell>
          <cell r="P1506" t="str">
            <v/>
          </cell>
          <cell r="Q1506" t="str">
            <v/>
          </cell>
        </row>
        <row r="1507">
          <cell r="P1507" t="str">
            <v/>
          </cell>
          <cell r="Q1507" t="str">
            <v/>
          </cell>
        </row>
        <row r="1508">
          <cell r="P1508" t="str">
            <v/>
          </cell>
          <cell r="Q1508" t="str">
            <v/>
          </cell>
        </row>
        <row r="1509">
          <cell r="P1509" t="str">
            <v/>
          </cell>
          <cell r="Q1509" t="str">
            <v/>
          </cell>
        </row>
        <row r="1510">
          <cell r="P1510" t="str">
            <v/>
          </cell>
          <cell r="Q1510" t="str">
            <v/>
          </cell>
        </row>
        <row r="1511">
          <cell r="C1511">
            <v>2431112103</v>
          </cell>
          <cell r="D1511">
            <v>6503227682</v>
          </cell>
          <cell r="E1511" t="str">
            <v>ИППСП</v>
          </cell>
          <cell r="F1511" t="str">
            <v>24-0367</v>
          </cell>
          <cell r="G1511">
            <v>36919</v>
          </cell>
          <cell r="H1511" t="str">
            <v>Обстоен преглед за установяване на орален статус</v>
          </cell>
          <cell r="I1511">
            <v>101</v>
          </cell>
          <cell r="J1511">
            <v>19</v>
          </cell>
          <cell r="L1511">
            <v>4.75</v>
          </cell>
          <cell r="M1511">
            <v>123.5</v>
          </cell>
          <cell r="N1511">
            <v>14.95</v>
          </cell>
          <cell r="O1511">
            <v>7.05</v>
          </cell>
          <cell r="P1511">
            <v>15</v>
          </cell>
          <cell r="Q1511">
            <v>7</v>
          </cell>
          <cell r="R1511">
            <v>572</v>
          </cell>
          <cell r="S1511">
            <v>7.05</v>
          </cell>
          <cell r="T1511">
            <v>14.95</v>
          </cell>
        </row>
        <row r="1512">
          <cell r="H1512" t="str">
            <v>Препариране на кавитет. Подложки и обтурация с амалгама</v>
          </cell>
          <cell r="I1512">
            <v>301</v>
          </cell>
          <cell r="J1512">
            <v>14</v>
          </cell>
          <cell r="L1512">
            <v>6.07</v>
          </cell>
          <cell r="M1512">
            <v>157.82</v>
          </cell>
          <cell r="P1512" t="str">
            <v/>
          </cell>
          <cell r="Q1512" t="str">
            <v/>
          </cell>
        </row>
        <row r="1513">
          <cell r="H1513" t="str">
            <v>Препариране на кавитет. Подложки и обтурация с химичен композит</v>
          </cell>
          <cell r="I1513">
            <v>301</v>
          </cell>
          <cell r="J1513">
            <v>1</v>
          </cell>
          <cell r="L1513">
            <v>0.43</v>
          </cell>
          <cell r="M1513">
            <v>11.18</v>
          </cell>
          <cell r="P1513" t="str">
            <v/>
          </cell>
          <cell r="Q1513" t="str">
            <v/>
          </cell>
        </row>
        <row r="1514">
          <cell r="H1514" t="str">
            <v>Екстракция на еднокоренов зъб с анестезия</v>
          </cell>
          <cell r="I1514">
            <v>508</v>
          </cell>
          <cell r="J1514">
            <v>4</v>
          </cell>
          <cell r="L1514">
            <v>1.1299999999999999</v>
          </cell>
          <cell r="M1514">
            <v>29.38</v>
          </cell>
          <cell r="P1514" t="str">
            <v/>
          </cell>
          <cell r="Q1514" t="str">
            <v/>
          </cell>
        </row>
        <row r="1515">
          <cell r="H1515" t="str">
            <v>Екстракция на многокоренов зъб с анестезия</v>
          </cell>
          <cell r="I1515">
            <v>509</v>
          </cell>
          <cell r="J1515">
            <v>7</v>
          </cell>
          <cell r="L1515">
            <v>2.57</v>
          </cell>
          <cell r="M1515">
            <v>66.819999999999993</v>
          </cell>
          <cell r="P1515" t="str">
            <v/>
          </cell>
          <cell r="Q1515" t="str">
            <v/>
          </cell>
        </row>
        <row r="1516">
          <cell r="P1516" t="str">
            <v/>
          </cell>
          <cell r="Q1516" t="str">
            <v/>
          </cell>
        </row>
        <row r="1517">
          <cell r="P1517" t="str">
            <v/>
          </cell>
          <cell r="Q1517" t="str">
            <v/>
          </cell>
        </row>
        <row r="1518">
          <cell r="P1518" t="str">
            <v/>
          </cell>
          <cell r="Q1518" t="str">
            <v/>
          </cell>
        </row>
        <row r="1519">
          <cell r="P1519" t="str">
            <v/>
          </cell>
          <cell r="Q1519" t="str">
            <v/>
          </cell>
        </row>
        <row r="1520">
          <cell r="C1520">
            <v>2431112044</v>
          </cell>
          <cell r="D1520">
            <v>6610097565</v>
          </cell>
          <cell r="E1520" t="str">
            <v>ИППСП</v>
          </cell>
          <cell r="F1520" t="str">
            <v>24-0221</v>
          </cell>
          <cell r="G1520">
            <v>36917</v>
          </cell>
          <cell r="H1520" t="str">
            <v>Обстоен преглед за установяване на орален статус</v>
          </cell>
          <cell r="I1520">
            <v>101</v>
          </cell>
          <cell r="J1520">
            <v>12</v>
          </cell>
          <cell r="L1520">
            <v>3</v>
          </cell>
          <cell r="M1520">
            <v>78</v>
          </cell>
          <cell r="N1520">
            <v>8.93</v>
          </cell>
          <cell r="O1520">
            <v>9.43</v>
          </cell>
          <cell r="P1520">
            <v>13</v>
          </cell>
          <cell r="Q1520">
            <v>5</v>
          </cell>
          <cell r="R1520">
            <v>468</v>
          </cell>
          <cell r="S1520">
            <v>9.07</v>
          </cell>
          <cell r="T1520">
            <v>8.93</v>
          </cell>
        </row>
        <row r="1521">
          <cell r="H1521" t="str">
            <v>Препариране на кавитет. Подложки и обтурация с амалгама</v>
          </cell>
          <cell r="I1521">
            <v>301</v>
          </cell>
          <cell r="J1521">
            <v>2</v>
          </cell>
          <cell r="L1521">
            <v>0.87</v>
          </cell>
          <cell r="M1521">
            <v>22.62</v>
          </cell>
          <cell r="P1521" t="str">
            <v/>
          </cell>
          <cell r="Q1521" t="str">
            <v/>
          </cell>
        </row>
        <row r="1522">
          <cell r="H1522" t="str">
            <v>Препариране на кавитет. Подложки и обтурация с химичен композит</v>
          </cell>
          <cell r="I1522">
            <v>301</v>
          </cell>
          <cell r="J1522">
            <v>10</v>
          </cell>
          <cell r="L1522">
            <v>4.33</v>
          </cell>
          <cell r="M1522">
            <v>112.58</v>
          </cell>
          <cell r="P1522" t="str">
            <v/>
          </cell>
          <cell r="Q1522" t="str">
            <v/>
          </cell>
        </row>
        <row r="1523">
          <cell r="H1523" t="str">
            <v>Екстракция на еднокоренов зъб с анестезия</v>
          </cell>
          <cell r="I1523">
            <v>508</v>
          </cell>
          <cell r="L1523">
            <v>0</v>
          </cell>
          <cell r="M1523">
            <v>0</v>
          </cell>
          <cell r="P1523" t="str">
            <v/>
          </cell>
          <cell r="Q1523" t="str">
            <v/>
          </cell>
        </row>
        <row r="1524">
          <cell r="H1524" t="str">
            <v>Екстракция на многокоренов зъб с анестезия</v>
          </cell>
          <cell r="I1524">
            <v>509</v>
          </cell>
          <cell r="J1524">
            <v>2</v>
          </cell>
          <cell r="L1524">
            <v>0.73</v>
          </cell>
          <cell r="M1524">
            <v>18.98</v>
          </cell>
          <cell r="P1524" t="str">
            <v/>
          </cell>
          <cell r="Q1524" t="str">
            <v/>
          </cell>
        </row>
        <row r="1525">
          <cell r="P1525" t="str">
            <v/>
          </cell>
          <cell r="Q1525" t="str">
            <v/>
          </cell>
        </row>
        <row r="1526">
          <cell r="P1526" t="str">
            <v/>
          </cell>
          <cell r="Q1526" t="str">
            <v/>
          </cell>
        </row>
        <row r="1527">
          <cell r="P1527" t="str">
            <v/>
          </cell>
          <cell r="Q1527" t="str">
            <v/>
          </cell>
        </row>
        <row r="1528">
          <cell r="P1528" t="str">
            <v/>
          </cell>
          <cell r="Q1528" t="str">
            <v/>
          </cell>
        </row>
        <row r="1529">
          <cell r="C1529">
            <v>2431112046</v>
          </cell>
          <cell r="D1529">
            <v>5509107759</v>
          </cell>
          <cell r="E1529" t="str">
            <v>ИППСП</v>
          </cell>
          <cell r="F1529" t="str">
            <v>24-0401</v>
          </cell>
          <cell r="G1529">
            <v>36921</v>
          </cell>
          <cell r="H1529" t="str">
            <v>Обстоен преглед за установяване на орален статус</v>
          </cell>
          <cell r="I1529">
            <v>101</v>
          </cell>
          <cell r="J1529">
            <v>35</v>
          </cell>
          <cell r="L1529">
            <v>8.75</v>
          </cell>
          <cell r="M1529">
            <v>227.5</v>
          </cell>
          <cell r="N1529">
            <v>20.079999999999998</v>
          </cell>
          <cell r="O1529">
            <v>2.1</v>
          </cell>
          <cell r="P1529">
            <v>20</v>
          </cell>
          <cell r="Q1529">
            <v>2</v>
          </cell>
          <cell r="R1529">
            <v>572</v>
          </cell>
          <cell r="S1529">
            <v>2</v>
          </cell>
          <cell r="T1529">
            <v>20</v>
          </cell>
        </row>
        <row r="1530">
          <cell r="H1530" t="str">
            <v>Препариране на кавитет. Подложки и обтурация с амалгама</v>
          </cell>
          <cell r="I1530">
            <v>301</v>
          </cell>
          <cell r="J1530">
            <v>7</v>
          </cell>
          <cell r="L1530">
            <v>3.03</v>
          </cell>
          <cell r="M1530">
            <v>78.78</v>
          </cell>
          <cell r="P1530" t="str">
            <v/>
          </cell>
          <cell r="Q1530" t="str">
            <v/>
          </cell>
        </row>
        <row r="1531">
          <cell r="H1531" t="str">
            <v>Препариране на кавитет. Подложки и обтурация с химичен композит</v>
          </cell>
          <cell r="I1531">
            <v>301</v>
          </cell>
          <cell r="J1531">
            <v>2</v>
          </cell>
          <cell r="L1531">
            <v>0.87</v>
          </cell>
          <cell r="M1531">
            <v>22.62</v>
          </cell>
          <cell r="P1531" t="str">
            <v/>
          </cell>
          <cell r="Q1531" t="str">
            <v/>
          </cell>
        </row>
        <row r="1532">
          <cell r="H1532" t="str">
            <v>Екстракция на еднокоренов зъб с анестезия</v>
          </cell>
          <cell r="I1532">
            <v>508</v>
          </cell>
          <cell r="J1532">
            <v>12</v>
          </cell>
          <cell r="L1532">
            <v>3.4</v>
          </cell>
          <cell r="M1532">
            <v>88.4</v>
          </cell>
          <cell r="P1532" t="str">
            <v/>
          </cell>
          <cell r="Q1532" t="str">
            <v/>
          </cell>
        </row>
        <row r="1533">
          <cell r="H1533" t="str">
            <v>Екстракция на многокоренов зъб с анестезия</v>
          </cell>
          <cell r="I1533">
            <v>509</v>
          </cell>
          <cell r="J1533">
            <v>11</v>
          </cell>
          <cell r="L1533">
            <v>4.03</v>
          </cell>
          <cell r="M1533">
            <v>104.78</v>
          </cell>
          <cell r="P1533" t="str">
            <v/>
          </cell>
          <cell r="Q1533" t="str">
            <v/>
          </cell>
        </row>
        <row r="1534">
          <cell r="P1534" t="str">
            <v/>
          </cell>
          <cell r="Q1534" t="str">
            <v/>
          </cell>
        </row>
        <row r="1535">
          <cell r="P1535" t="str">
            <v/>
          </cell>
          <cell r="Q1535" t="str">
            <v/>
          </cell>
        </row>
        <row r="1536">
          <cell r="P1536" t="str">
            <v/>
          </cell>
          <cell r="Q1536" t="str">
            <v/>
          </cell>
        </row>
        <row r="1537">
          <cell r="P1537" t="str">
            <v/>
          </cell>
          <cell r="Q1537" t="str">
            <v/>
          </cell>
        </row>
        <row r="1538">
          <cell r="C1538">
            <v>2431112133</v>
          </cell>
          <cell r="D1538">
            <v>5301235838</v>
          </cell>
          <cell r="E1538" t="str">
            <v>ИППСП</v>
          </cell>
          <cell r="F1538" t="str">
            <v>24-0402</v>
          </cell>
          <cell r="G1538">
            <v>36921</v>
          </cell>
          <cell r="H1538" t="str">
            <v>Обстоен преглед за установяване на орален статус</v>
          </cell>
          <cell r="I1538">
            <v>101</v>
          </cell>
          <cell r="J1538">
            <v>6</v>
          </cell>
          <cell r="L1538">
            <v>1.5</v>
          </cell>
          <cell r="M1538">
            <v>39</v>
          </cell>
          <cell r="N1538">
            <v>12.78</v>
          </cell>
          <cell r="O1538">
            <v>9.74</v>
          </cell>
          <cell r="P1538">
            <v>15</v>
          </cell>
          <cell r="Q1538">
            <v>7</v>
          </cell>
          <cell r="R1538">
            <v>572</v>
          </cell>
          <cell r="S1538">
            <v>9.2200000000000006</v>
          </cell>
          <cell r="T1538">
            <v>12.78</v>
          </cell>
        </row>
        <row r="1539">
          <cell r="H1539" t="str">
            <v>Препариране на кавитет. Подложки и обтурация с амалгама</v>
          </cell>
          <cell r="I1539">
            <v>301</v>
          </cell>
          <cell r="J1539">
            <v>9</v>
          </cell>
          <cell r="L1539">
            <v>3.9</v>
          </cell>
          <cell r="M1539">
            <v>101.4</v>
          </cell>
          <cell r="P1539" t="str">
            <v/>
          </cell>
          <cell r="Q1539" t="str">
            <v/>
          </cell>
        </row>
        <row r="1540">
          <cell r="H1540" t="str">
            <v>Препариране на кавитет. Подложки и обтурация с химичен композит</v>
          </cell>
          <cell r="I1540">
            <v>301</v>
          </cell>
          <cell r="J1540">
            <v>13</v>
          </cell>
          <cell r="L1540">
            <v>5.63</v>
          </cell>
          <cell r="M1540">
            <v>146.38</v>
          </cell>
          <cell r="P1540" t="str">
            <v/>
          </cell>
          <cell r="Q1540" t="str">
            <v/>
          </cell>
        </row>
        <row r="1541">
          <cell r="H1541" t="str">
            <v>Екстракция на еднокоренов зъб с анестезия</v>
          </cell>
          <cell r="I1541">
            <v>508</v>
          </cell>
          <cell r="J1541">
            <v>1</v>
          </cell>
          <cell r="L1541">
            <v>0.28000000000000003</v>
          </cell>
          <cell r="M1541">
            <v>7.28</v>
          </cell>
          <cell r="P1541" t="str">
            <v/>
          </cell>
          <cell r="Q1541" t="str">
            <v/>
          </cell>
        </row>
        <row r="1542">
          <cell r="H1542" t="str">
            <v>Екстракция на многокоренов зъб с анестезия</v>
          </cell>
          <cell r="I1542">
            <v>509</v>
          </cell>
          <cell r="J1542">
            <v>4</v>
          </cell>
          <cell r="L1542">
            <v>1.47</v>
          </cell>
          <cell r="M1542">
            <v>38.22</v>
          </cell>
          <cell r="P1542" t="str">
            <v/>
          </cell>
          <cell r="Q1542" t="str">
            <v/>
          </cell>
        </row>
        <row r="1543">
          <cell r="P1543" t="str">
            <v/>
          </cell>
          <cell r="Q1543" t="str">
            <v/>
          </cell>
        </row>
        <row r="1544">
          <cell r="P1544" t="str">
            <v/>
          </cell>
          <cell r="Q1544" t="str">
            <v/>
          </cell>
        </row>
        <row r="1545">
          <cell r="P1545" t="str">
            <v/>
          </cell>
          <cell r="Q1545" t="str">
            <v/>
          </cell>
        </row>
        <row r="1546">
          <cell r="P1546" t="str">
            <v/>
          </cell>
          <cell r="Q1546" t="str">
            <v/>
          </cell>
        </row>
        <row r="1547">
          <cell r="C1547">
            <v>2431112040</v>
          </cell>
          <cell r="D1547">
            <v>4607277819</v>
          </cell>
          <cell r="E1547" t="str">
            <v>ИППСП</v>
          </cell>
          <cell r="F1547" t="str">
            <v>24-0407</v>
          </cell>
          <cell r="G1547">
            <v>36921</v>
          </cell>
          <cell r="H1547" t="str">
            <v>Обстоен преглед за установяване на орален статус</v>
          </cell>
          <cell r="I1547">
            <v>101</v>
          </cell>
          <cell r="J1547">
            <v>19</v>
          </cell>
          <cell r="L1547">
            <v>4.75</v>
          </cell>
          <cell r="M1547">
            <v>123.5</v>
          </cell>
          <cell r="N1547">
            <v>15.13</v>
          </cell>
          <cell r="O1547">
            <v>4</v>
          </cell>
          <cell r="P1547">
            <v>15</v>
          </cell>
          <cell r="Q1547">
            <v>4</v>
          </cell>
          <cell r="R1547">
            <v>494</v>
          </cell>
          <cell r="S1547">
            <v>4</v>
          </cell>
          <cell r="T1547">
            <v>15</v>
          </cell>
        </row>
        <row r="1548">
          <cell r="H1548" t="str">
            <v>Препариране на кавитет. Подложки и обтурация с амалгама</v>
          </cell>
          <cell r="I1548">
            <v>301</v>
          </cell>
          <cell r="J1548">
            <v>19</v>
          </cell>
          <cell r="L1548">
            <v>8.23</v>
          </cell>
          <cell r="M1548">
            <v>213.98</v>
          </cell>
          <cell r="P1548" t="str">
            <v/>
          </cell>
          <cell r="Q1548" t="str">
            <v/>
          </cell>
        </row>
        <row r="1549">
          <cell r="H1549" t="str">
            <v>Препариране на кавитет. Подложки и обтурация с химичен композит</v>
          </cell>
          <cell r="I1549">
            <v>301</v>
          </cell>
          <cell r="J1549">
            <v>3</v>
          </cell>
          <cell r="L1549">
            <v>1.3</v>
          </cell>
          <cell r="M1549">
            <v>33.799999999999997</v>
          </cell>
          <cell r="P1549" t="str">
            <v/>
          </cell>
          <cell r="Q1549" t="str">
            <v/>
          </cell>
        </row>
        <row r="1550">
          <cell r="H1550" t="str">
            <v>Екстракция на еднокоренов зъб с анестезия</v>
          </cell>
          <cell r="I1550">
            <v>508</v>
          </cell>
          <cell r="J1550">
            <v>3</v>
          </cell>
          <cell r="L1550">
            <v>0.85</v>
          </cell>
          <cell r="M1550">
            <v>22.1</v>
          </cell>
          <cell r="P1550" t="str">
            <v/>
          </cell>
          <cell r="Q1550" t="str">
            <v/>
          </cell>
        </row>
        <row r="1551">
          <cell r="H1551" t="str">
            <v>Екстракция на многокоренов зъб с анестезия</v>
          </cell>
          <cell r="I1551">
            <v>509</v>
          </cell>
          <cell r="L1551">
            <v>0</v>
          </cell>
          <cell r="M1551">
            <v>0</v>
          </cell>
          <cell r="P1551" t="str">
            <v/>
          </cell>
          <cell r="Q1551" t="str">
            <v/>
          </cell>
        </row>
        <row r="1552">
          <cell r="P1552" t="str">
            <v/>
          </cell>
          <cell r="Q1552" t="str">
            <v/>
          </cell>
        </row>
        <row r="1553">
          <cell r="P1553" t="str">
            <v/>
          </cell>
          <cell r="Q1553" t="str">
            <v/>
          </cell>
        </row>
        <row r="1554">
          <cell r="P1554" t="str">
            <v/>
          </cell>
          <cell r="Q1554" t="str">
            <v/>
          </cell>
        </row>
        <row r="1555">
          <cell r="P1555" t="str">
            <v/>
          </cell>
          <cell r="Q1555" t="str">
            <v/>
          </cell>
        </row>
        <row r="1556">
          <cell r="C1556">
            <v>2431112055</v>
          </cell>
          <cell r="D1556">
            <v>7006187606</v>
          </cell>
          <cell r="E1556" t="str">
            <v>ИППСП</v>
          </cell>
          <cell r="F1556" t="str">
            <v>24-0413</v>
          </cell>
          <cell r="G1556">
            <v>36921</v>
          </cell>
          <cell r="H1556" t="str">
            <v>Обстоен преглед за установяване на орален статус</v>
          </cell>
          <cell r="I1556">
            <v>101</v>
          </cell>
          <cell r="J1556">
            <v>14</v>
          </cell>
          <cell r="L1556">
            <v>3.5</v>
          </cell>
          <cell r="M1556">
            <v>91</v>
          </cell>
          <cell r="N1556">
            <v>15.28</v>
          </cell>
          <cell r="O1556">
            <v>8.85</v>
          </cell>
          <cell r="P1556">
            <v>15</v>
          </cell>
          <cell r="Q1556">
            <v>7</v>
          </cell>
          <cell r="R1556">
            <v>572</v>
          </cell>
          <cell r="S1556">
            <v>7</v>
          </cell>
          <cell r="T1556">
            <v>15</v>
          </cell>
        </row>
        <row r="1557">
          <cell r="H1557" t="str">
            <v>Препариране на кавитет. Подложки и обтурация с амалгама</v>
          </cell>
          <cell r="I1557">
            <v>301</v>
          </cell>
          <cell r="L1557">
            <v>0</v>
          </cell>
          <cell r="M1557">
            <v>0</v>
          </cell>
          <cell r="P1557" t="str">
            <v/>
          </cell>
          <cell r="Q1557" t="str">
            <v/>
          </cell>
        </row>
        <row r="1558">
          <cell r="H1558" t="str">
            <v>Препариране на кавитет. Подложки и обтурация с химичен композит</v>
          </cell>
          <cell r="I1558">
            <v>301</v>
          </cell>
          <cell r="J1558">
            <v>24</v>
          </cell>
          <cell r="L1558">
            <v>10.4</v>
          </cell>
          <cell r="M1558">
            <v>270.39999999999998</v>
          </cell>
          <cell r="P1558" t="str">
            <v/>
          </cell>
          <cell r="Q1558" t="str">
            <v/>
          </cell>
        </row>
        <row r="1559">
          <cell r="H1559" t="str">
            <v>Екстракция на еднокоренов зъб с анестезия</v>
          </cell>
          <cell r="I1559">
            <v>508</v>
          </cell>
          <cell r="J1559">
            <v>1</v>
          </cell>
          <cell r="L1559">
            <v>0.28000000000000003</v>
          </cell>
          <cell r="M1559">
            <v>7.28</v>
          </cell>
          <cell r="P1559" t="str">
            <v/>
          </cell>
          <cell r="Q1559" t="str">
            <v/>
          </cell>
        </row>
        <row r="1560">
          <cell r="H1560" t="str">
            <v>Екстракция на многокоренов зъб с анестезия</v>
          </cell>
          <cell r="I1560">
            <v>509</v>
          </cell>
          <cell r="J1560">
            <v>3</v>
          </cell>
          <cell r="L1560">
            <v>1.1000000000000001</v>
          </cell>
          <cell r="M1560">
            <v>28.6</v>
          </cell>
          <cell r="P1560" t="str">
            <v/>
          </cell>
          <cell r="Q1560" t="str">
            <v/>
          </cell>
        </row>
        <row r="1561">
          <cell r="P1561" t="str">
            <v/>
          </cell>
          <cell r="Q1561" t="str">
            <v/>
          </cell>
        </row>
        <row r="1562">
          <cell r="P1562" t="str">
            <v/>
          </cell>
          <cell r="Q1562" t="str">
            <v/>
          </cell>
        </row>
        <row r="1563">
          <cell r="P1563" t="str">
            <v/>
          </cell>
          <cell r="Q1563" t="str">
            <v/>
          </cell>
        </row>
        <row r="1564">
          <cell r="P1564" t="str">
            <v/>
          </cell>
          <cell r="Q1564" t="str">
            <v/>
          </cell>
        </row>
        <row r="1565">
          <cell r="C1565">
            <v>2431112056</v>
          </cell>
          <cell r="D1565">
            <v>7209237550</v>
          </cell>
          <cell r="E1565" t="str">
            <v>ИППСП</v>
          </cell>
          <cell r="F1565" t="str">
            <v>24-0414</v>
          </cell>
          <cell r="G1565">
            <v>36921</v>
          </cell>
          <cell r="H1565" t="str">
            <v>Обстоен преглед за установяване на орален статус</v>
          </cell>
          <cell r="I1565">
            <v>101</v>
          </cell>
          <cell r="J1565">
            <v>14</v>
          </cell>
          <cell r="L1565">
            <v>3.5</v>
          </cell>
          <cell r="M1565">
            <v>91</v>
          </cell>
          <cell r="N1565">
            <v>15.63</v>
          </cell>
          <cell r="O1565">
            <v>7.37</v>
          </cell>
          <cell r="P1565">
            <v>15</v>
          </cell>
          <cell r="Q1565">
            <v>7</v>
          </cell>
          <cell r="R1565">
            <v>572</v>
          </cell>
          <cell r="S1565">
            <v>7</v>
          </cell>
          <cell r="T1565">
            <v>15</v>
          </cell>
        </row>
        <row r="1566">
          <cell r="H1566" t="str">
            <v>Препариране на кавитет. Подложки и обтурация с амалгама</v>
          </cell>
          <cell r="I1566">
            <v>301</v>
          </cell>
          <cell r="L1566">
            <v>0</v>
          </cell>
          <cell r="M1566">
            <v>0</v>
          </cell>
          <cell r="P1566" t="str">
            <v/>
          </cell>
          <cell r="Q1566" t="str">
            <v/>
          </cell>
        </row>
        <row r="1567">
          <cell r="H1567" t="str">
            <v>Препариране на кавитет. Подложки и обтурация с химичен композит</v>
          </cell>
          <cell r="I1567">
            <v>301</v>
          </cell>
          <cell r="J1567">
            <v>28</v>
          </cell>
          <cell r="L1567">
            <v>12.13</v>
          </cell>
          <cell r="M1567">
            <v>315.38</v>
          </cell>
          <cell r="P1567" t="str">
            <v/>
          </cell>
          <cell r="Q1567" t="str">
            <v/>
          </cell>
        </row>
        <row r="1568">
          <cell r="H1568" t="str">
            <v>Екстракция на еднокоренов зъб с анестезия</v>
          </cell>
          <cell r="I1568">
            <v>508</v>
          </cell>
          <cell r="L1568">
            <v>0</v>
          </cell>
          <cell r="M1568">
            <v>0</v>
          </cell>
          <cell r="P1568" t="str">
            <v/>
          </cell>
          <cell r="Q1568" t="str">
            <v/>
          </cell>
        </row>
        <row r="1569">
          <cell r="H1569" t="str">
            <v>Екстракция на многокоренов зъб с анестезия</v>
          </cell>
          <cell r="I1569">
            <v>509</v>
          </cell>
          <cell r="L1569">
            <v>0</v>
          </cell>
          <cell r="M1569">
            <v>0</v>
          </cell>
          <cell r="P1569" t="str">
            <v/>
          </cell>
          <cell r="Q1569" t="str">
            <v/>
          </cell>
        </row>
        <row r="1570">
          <cell r="P1570" t="str">
            <v/>
          </cell>
          <cell r="Q1570" t="str">
            <v/>
          </cell>
        </row>
        <row r="1571">
          <cell r="P1571" t="str">
            <v/>
          </cell>
          <cell r="Q1571" t="str">
            <v/>
          </cell>
        </row>
        <row r="1572">
          <cell r="P1572" t="str">
            <v/>
          </cell>
          <cell r="Q1572" t="str">
            <v/>
          </cell>
        </row>
        <row r="1573">
          <cell r="P1573" t="str">
            <v/>
          </cell>
          <cell r="Q1573" t="str">
            <v/>
          </cell>
        </row>
        <row r="1574">
          <cell r="C1574">
            <v>2431112066</v>
          </cell>
          <cell r="D1574">
            <v>6803077578</v>
          </cell>
          <cell r="E1574" t="str">
            <v>ИППСП</v>
          </cell>
          <cell r="F1574" t="str">
            <v>24-0404</v>
          </cell>
          <cell r="G1574">
            <v>36921</v>
          </cell>
          <cell r="H1574" t="str">
            <v>Обстоен преглед за установяване на орален статус</v>
          </cell>
          <cell r="I1574">
            <v>101</v>
          </cell>
          <cell r="J1574">
            <v>13</v>
          </cell>
          <cell r="L1574">
            <v>3.25</v>
          </cell>
          <cell r="M1574">
            <v>84.5</v>
          </cell>
          <cell r="N1574">
            <v>15.12</v>
          </cell>
          <cell r="O1574">
            <v>3.47</v>
          </cell>
          <cell r="P1574">
            <v>15</v>
          </cell>
          <cell r="Q1574">
            <v>3</v>
          </cell>
          <cell r="R1574">
            <v>468</v>
          </cell>
          <cell r="S1574">
            <v>3</v>
          </cell>
          <cell r="T1574">
            <v>15</v>
          </cell>
        </row>
        <row r="1575">
          <cell r="H1575" t="str">
            <v>Препариране на кавитет. Подложки и обтурация с амалгама</v>
          </cell>
          <cell r="I1575">
            <v>301</v>
          </cell>
          <cell r="L1575">
            <v>0</v>
          </cell>
          <cell r="M1575">
            <v>0</v>
          </cell>
          <cell r="P1575" t="str">
            <v/>
          </cell>
          <cell r="Q1575" t="str">
            <v/>
          </cell>
        </row>
        <row r="1576">
          <cell r="H1576" t="str">
            <v>Препариране на кавитет. Подложки и обтурация с химичен композит</v>
          </cell>
          <cell r="I1576">
            <v>301</v>
          </cell>
          <cell r="J1576">
            <v>24</v>
          </cell>
          <cell r="L1576">
            <v>10.4</v>
          </cell>
          <cell r="M1576">
            <v>270.39999999999998</v>
          </cell>
          <cell r="P1576" t="str">
            <v/>
          </cell>
          <cell r="Q1576" t="str">
            <v/>
          </cell>
        </row>
        <row r="1577">
          <cell r="H1577" t="str">
            <v>Екстракция на еднокоренов зъб с анестезия</v>
          </cell>
          <cell r="I1577">
            <v>508</v>
          </cell>
          <cell r="L1577">
            <v>0</v>
          </cell>
          <cell r="M1577">
            <v>0</v>
          </cell>
          <cell r="P1577" t="str">
            <v/>
          </cell>
          <cell r="Q1577" t="str">
            <v/>
          </cell>
        </row>
        <row r="1578">
          <cell r="H1578" t="str">
            <v>Екстракция на многокоренов зъб с анестезия</v>
          </cell>
          <cell r="I1578">
            <v>509</v>
          </cell>
          <cell r="J1578">
            <v>4</v>
          </cell>
          <cell r="L1578">
            <v>1.47</v>
          </cell>
          <cell r="M1578">
            <v>38.22</v>
          </cell>
          <cell r="P1578" t="str">
            <v/>
          </cell>
          <cell r="Q1578" t="str">
            <v/>
          </cell>
        </row>
        <row r="1579">
          <cell r="P1579" t="str">
            <v/>
          </cell>
          <cell r="Q1579" t="str">
            <v/>
          </cell>
        </row>
        <row r="1580">
          <cell r="P1580" t="str">
            <v/>
          </cell>
          <cell r="Q1580" t="str">
            <v/>
          </cell>
        </row>
        <row r="1581">
          <cell r="P1581" t="str">
            <v/>
          </cell>
          <cell r="Q1581" t="str">
            <v/>
          </cell>
        </row>
        <row r="1582">
          <cell r="P1582" t="str">
            <v/>
          </cell>
          <cell r="Q1582" t="str">
            <v/>
          </cell>
        </row>
        <row r="1583">
          <cell r="C1583">
            <v>2431112051</v>
          </cell>
          <cell r="D1583">
            <v>4402167576</v>
          </cell>
          <cell r="E1583" t="str">
            <v>ИППСП</v>
          </cell>
          <cell r="F1583" t="str">
            <v>24-0409</v>
          </cell>
          <cell r="G1583">
            <v>36921</v>
          </cell>
          <cell r="H1583" t="str">
            <v>Обстоен преглед за установяване на орален статус</v>
          </cell>
          <cell r="I1583">
            <v>101</v>
          </cell>
          <cell r="J1583">
            <v>25</v>
          </cell>
          <cell r="L1583">
            <v>6.25</v>
          </cell>
          <cell r="M1583">
            <v>162.5</v>
          </cell>
          <cell r="N1583">
            <v>15.06</v>
          </cell>
          <cell r="O1583">
            <v>7.02</v>
          </cell>
          <cell r="P1583">
            <v>15</v>
          </cell>
          <cell r="Q1583">
            <v>7</v>
          </cell>
          <cell r="R1583">
            <v>572</v>
          </cell>
          <cell r="S1583">
            <v>7</v>
          </cell>
          <cell r="T1583">
            <v>15</v>
          </cell>
        </row>
        <row r="1584">
          <cell r="H1584" t="str">
            <v>Препариране на кавитет. Подложки и обтурация с амалгама</v>
          </cell>
          <cell r="I1584">
            <v>301</v>
          </cell>
          <cell r="J1584">
            <v>10</v>
          </cell>
          <cell r="L1584">
            <v>4.33</v>
          </cell>
          <cell r="M1584">
            <v>112.58</v>
          </cell>
          <cell r="P1584" t="str">
            <v/>
          </cell>
          <cell r="Q1584" t="str">
            <v/>
          </cell>
        </row>
        <row r="1585">
          <cell r="H1585" t="str">
            <v>Препариране на кавитет. Подложки и обтурация с химичен композит</v>
          </cell>
          <cell r="I1585">
            <v>301</v>
          </cell>
          <cell r="J1585">
            <v>8</v>
          </cell>
          <cell r="L1585">
            <v>3.47</v>
          </cell>
          <cell r="M1585">
            <v>90.22</v>
          </cell>
          <cell r="P1585" t="str">
            <v/>
          </cell>
          <cell r="Q1585" t="str">
            <v/>
          </cell>
        </row>
        <row r="1586">
          <cell r="H1586" t="str">
            <v>Екстракция на еднокоренов зъб с анестезия</v>
          </cell>
          <cell r="I1586">
            <v>508</v>
          </cell>
          <cell r="J1586">
            <v>1</v>
          </cell>
          <cell r="L1586">
            <v>0.28000000000000003</v>
          </cell>
          <cell r="M1586">
            <v>7.28</v>
          </cell>
          <cell r="P1586" t="str">
            <v/>
          </cell>
          <cell r="Q1586" t="str">
            <v/>
          </cell>
        </row>
        <row r="1587">
          <cell r="H1587" t="str">
            <v>Екстракция на многокоренов зъб с анестезия</v>
          </cell>
          <cell r="I1587">
            <v>509</v>
          </cell>
          <cell r="J1587">
            <v>2</v>
          </cell>
          <cell r="L1587">
            <v>0.73</v>
          </cell>
          <cell r="M1587">
            <v>18.98</v>
          </cell>
          <cell r="P1587" t="str">
            <v/>
          </cell>
          <cell r="Q1587" t="str">
            <v/>
          </cell>
        </row>
        <row r="1588">
          <cell r="P1588" t="str">
            <v/>
          </cell>
          <cell r="Q1588" t="str">
            <v/>
          </cell>
        </row>
        <row r="1589">
          <cell r="P1589" t="str">
            <v/>
          </cell>
          <cell r="Q1589" t="str">
            <v/>
          </cell>
        </row>
        <row r="1590">
          <cell r="P1590" t="str">
            <v/>
          </cell>
          <cell r="Q1590" t="str">
            <v/>
          </cell>
        </row>
        <row r="1591">
          <cell r="P1591" t="str">
            <v/>
          </cell>
          <cell r="Q1591" t="str">
            <v/>
          </cell>
        </row>
        <row r="1592">
          <cell r="C1592">
            <v>2431112045</v>
          </cell>
          <cell r="D1592">
            <v>5209157620</v>
          </cell>
          <cell r="E1592" t="str">
            <v>ИППСП</v>
          </cell>
          <cell r="F1592" t="str">
            <v>24-0385</v>
          </cell>
          <cell r="G1592">
            <v>36921</v>
          </cell>
          <cell r="H1592" t="str">
            <v>Обстоен преглед за установяване на орален статус</v>
          </cell>
          <cell r="I1592">
            <v>101</v>
          </cell>
          <cell r="J1592">
            <v>24</v>
          </cell>
          <cell r="L1592">
            <v>6</v>
          </cell>
          <cell r="M1592">
            <v>156</v>
          </cell>
          <cell r="N1592">
            <v>18.07</v>
          </cell>
          <cell r="O1592">
            <v>0</v>
          </cell>
          <cell r="P1592">
            <v>18</v>
          </cell>
          <cell r="Q1592">
            <v>0</v>
          </cell>
          <cell r="R1592">
            <v>468</v>
          </cell>
          <cell r="S1592">
            <v>0</v>
          </cell>
          <cell r="T1592">
            <v>18</v>
          </cell>
        </row>
        <row r="1593">
          <cell r="H1593" t="str">
            <v>Препариране на кавитет. Подложки и обтурация с амалгама</v>
          </cell>
          <cell r="I1593">
            <v>301</v>
          </cell>
          <cell r="J1593">
            <v>13</v>
          </cell>
          <cell r="L1593">
            <v>5.63</v>
          </cell>
          <cell r="M1593">
            <v>146.38</v>
          </cell>
          <cell r="P1593" t="str">
            <v/>
          </cell>
          <cell r="Q1593" t="str">
            <v/>
          </cell>
        </row>
        <row r="1594">
          <cell r="H1594" t="str">
            <v>Препариране на кавитет. Подложки и обтурация с химичен композит</v>
          </cell>
          <cell r="I1594">
            <v>301</v>
          </cell>
          <cell r="J1594">
            <v>11</v>
          </cell>
          <cell r="L1594">
            <v>4.7699999999999996</v>
          </cell>
          <cell r="M1594">
            <v>124.02</v>
          </cell>
          <cell r="P1594" t="str">
            <v/>
          </cell>
          <cell r="Q1594" t="str">
            <v/>
          </cell>
        </row>
        <row r="1595">
          <cell r="H1595" t="str">
            <v>Екстракция на еднокоренов зъб с анестезия</v>
          </cell>
          <cell r="I1595">
            <v>508</v>
          </cell>
          <cell r="J1595">
            <v>2</v>
          </cell>
          <cell r="L1595">
            <v>0.56999999999999995</v>
          </cell>
          <cell r="M1595">
            <v>14.82</v>
          </cell>
          <cell r="P1595" t="str">
            <v/>
          </cell>
          <cell r="Q1595" t="str">
            <v/>
          </cell>
        </row>
        <row r="1596">
          <cell r="H1596" t="str">
            <v>Екстракция на многокоренов зъб с анестезия</v>
          </cell>
          <cell r="I1596">
            <v>509</v>
          </cell>
          <cell r="J1596">
            <v>3</v>
          </cell>
          <cell r="L1596">
            <v>1.1000000000000001</v>
          </cell>
          <cell r="M1596">
            <v>28.6</v>
          </cell>
          <cell r="P1596" t="str">
            <v/>
          </cell>
          <cell r="Q1596" t="str">
            <v/>
          </cell>
        </row>
        <row r="1597">
          <cell r="P1597" t="str">
            <v/>
          </cell>
          <cell r="Q1597" t="str">
            <v/>
          </cell>
        </row>
        <row r="1598">
          <cell r="P1598" t="str">
            <v/>
          </cell>
          <cell r="Q1598" t="str">
            <v/>
          </cell>
        </row>
        <row r="1599">
          <cell r="P1599" t="str">
            <v/>
          </cell>
          <cell r="Q1599" t="str">
            <v/>
          </cell>
        </row>
        <row r="1600">
          <cell r="P1600" t="str">
            <v/>
          </cell>
          <cell r="Q1600" t="str">
            <v/>
          </cell>
        </row>
        <row r="1601">
          <cell r="C1601">
            <v>2431112130</v>
          </cell>
          <cell r="D1601">
            <v>5602067792</v>
          </cell>
          <cell r="E1601" t="str">
            <v>ИППСП</v>
          </cell>
          <cell r="F1601" t="str">
            <v>24-0384</v>
          </cell>
          <cell r="G1601">
            <v>36921</v>
          </cell>
          <cell r="H1601" t="str">
            <v>Обстоен преглед за установяване на орален статус</v>
          </cell>
          <cell r="I1601">
            <v>101</v>
          </cell>
          <cell r="J1601">
            <v>8</v>
          </cell>
          <cell r="L1601">
            <v>2</v>
          </cell>
          <cell r="M1601">
            <v>52</v>
          </cell>
          <cell r="N1601">
            <v>5.46</v>
          </cell>
          <cell r="O1601">
            <v>9.7899999999999991</v>
          </cell>
          <cell r="P1601">
            <v>7</v>
          </cell>
          <cell r="Q1601">
            <v>8</v>
          </cell>
          <cell r="R1601">
            <v>390</v>
          </cell>
          <cell r="S1601">
            <v>9.5399999999999991</v>
          </cell>
          <cell r="T1601">
            <v>5.46</v>
          </cell>
        </row>
        <row r="1602">
          <cell r="H1602" t="str">
            <v>Препариране на кавитет. Подложки и обтурация с амалгама</v>
          </cell>
          <cell r="I1602">
            <v>301</v>
          </cell>
          <cell r="J1602">
            <v>4</v>
          </cell>
          <cell r="L1602">
            <v>1.73</v>
          </cell>
          <cell r="M1602">
            <v>44.98</v>
          </cell>
          <cell r="P1602" t="str">
            <v/>
          </cell>
          <cell r="Q1602" t="str">
            <v/>
          </cell>
        </row>
        <row r="1603">
          <cell r="H1603" t="str">
            <v>Препариране на кавитет. Подложки и обтурация с химичен композит</v>
          </cell>
          <cell r="I1603">
            <v>301</v>
          </cell>
          <cell r="J1603">
            <v>4</v>
          </cell>
          <cell r="L1603">
            <v>1.73</v>
          </cell>
          <cell r="M1603">
            <v>44.98</v>
          </cell>
          <cell r="P1603" t="str">
            <v/>
          </cell>
          <cell r="Q1603" t="str">
            <v/>
          </cell>
        </row>
        <row r="1604">
          <cell r="H1604" t="str">
            <v>Екстракция на еднокоренов зъб с анестезия</v>
          </cell>
          <cell r="I1604">
            <v>508</v>
          </cell>
          <cell r="L1604">
            <v>0</v>
          </cell>
          <cell r="M1604">
            <v>0</v>
          </cell>
          <cell r="P1604" t="str">
            <v/>
          </cell>
          <cell r="Q1604" t="str">
            <v/>
          </cell>
        </row>
        <row r="1605">
          <cell r="H1605" t="str">
            <v>Екстракция на многокоренов зъб с анестезия</v>
          </cell>
          <cell r="I1605">
            <v>509</v>
          </cell>
          <cell r="L1605">
            <v>0</v>
          </cell>
          <cell r="M1605">
            <v>0</v>
          </cell>
          <cell r="P1605" t="str">
            <v/>
          </cell>
          <cell r="Q1605" t="str">
            <v/>
          </cell>
        </row>
        <row r="1606">
          <cell r="P1606" t="str">
            <v/>
          </cell>
          <cell r="Q1606" t="str">
            <v/>
          </cell>
        </row>
        <row r="1607">
          <cell r="P1607" t="str">
            <v/>
          </cell>
          <cell r="Q1607" t="str">
            <v/>
          </cell>
        </row>
        <row r="1608">
          <cell r="P1608" t="str">
            <v/>
          </cell>
          <cell r="Q1608" t="str">
            <v/>
          </cell>
        </row>
        <row r="1609">
          <cell r="P1609" t="str">
            <v/>
          </cell>
          <cell r="Q1609" t="str">
            <v/>
          </cell>
        </row>
        <row r="1610">
          <cell r="C1610">
            <v>2431112041</v>
          </cell>
          <cell r="D1610">
            <v>7302107603</v>
          </cell>
          <cell r="E1610" t="str">
            <v>ИППСП</v>
          </cell>
          <cell r="F1610" t="str">
            <v>24-0411</v>
          </cell>
          <cell r="G1610">
            <v>36921</v>
          </cell>
          <cell r="H1610" t="str">
            <v>Обстоен преглед за установяване на орален статус</v>
          </cell>
          <cell r="I1610">
            <v>101</v>
          </cell>
          <cell r="J1610">
            <v>29</v>
          </cell>
          <cell r="L1610">
            <v>7.25</v>
          </cell>
          <cell r="M1610">
            <v>188.5</v>
          </cell>
          <cell r="N1610">
            <v>20.03</v>
          </cell>
          <cell r="O1610">
            <v>6</v>
          </cell>
          <cell r="P1610">
            <v>20</v>
          </cell>
          <cell r="Q1610">
            <v>6</v>
          </cell>
          <cell r="R1610">
            <v>676</v>
          </cell>
          <cell r="S1610">
            <v>6</v>
          </cell>
          <cell r="T1610">
            <v>20</v>
          </cell>
        </row>
        <row r="1611">
          <cell r="H1611" t="str">
            <v>Препариране на кавитет. Подложки и обтурация с амалгама</v>
          </cell>
          <cell r="I1611">
            <v>301</v>
          </cell>
          <cell r="J1611">
            <v>4</v>
          </cell>
          <cell r="L1611">
            <v>1.73</v>
          </cell>
          <cell r="M1611">
            <v>44.98</v>
          </cell>
          <cell r="P1611" t="str">
            <v/>
          </cell>
          <cell r="Q1611" t="str">
            <v/>
          </cell>
        </row>
        <row r="1612">
          <cell r="H1612" t="str">
            <v>Препариране на кавитет. Подложки и обтурация с химичен композит</v>
          </cell>
          <cell r="I1612">
            <v>301</v>
          </cell>
          <cell r="J1612">
            <v>5</v>
          </cell>
          <cell r="L1612">
            <v>2.17</v>
          </cell>
          <cell r="M1612">
            <v>56.42</v>
          </cell>
          <cell r="P1612" t="str">
            <v/>
          </cell>
          <cell r="Q1612" t="str">
            <v/>
          </cell>
        </row>
        <row r="1613">
          <cell r="H1613" t="str">
            <v>Екстракция на еднокоренов зъб с анестезия</v>
          </cell>
          <cell r="I1613">
            <v>508</v>
          </cell>
          <cell r="J1613">
            <v>21</v>
          </cell>
          <cell r="L1613">
            <v>5.95</v>
          </cell>
          <cell r="M1613">
            <v>154.69999999999999</v>
          </cell>
          <cell r="P1613" t="str">
            <v/>
          </cell>
          <cell r="Q1613" t="str">
            <v/>
          </cell>
        </row>
        <row r="1614">
          <cell r="H1614" t="str">
            <v>Екстракция на многокоренов зъб с анестезия</v>
          </cell>
          <cell r="I1614">
            <v>509</v>
          </cell>
          <cell r="J1614">
            <v>8</v>
          </cell>
          <cell r="L1614">
            <v>2.93</v>
          </cell>
          <cell r="M1614">
            <v>76.180000000000007</v>
          </cell>
          <cell r="P1614" t="str">
            <v/>
          </cell>
          <cell r="Q1614" t="str">
            <v/>
          </cell>
        </row>
        <row r="1615">
          <cell r="P1615" t="str">
            <v/>
          </cell>
          <cell r="Q1615" t="str">
            <v/>
          </cell>
        </row>
        <row r="1616">
          <cell r="P1616" t="str">
            <v/>
          </cell>
          <cell r="Q1616" t="str">
            <v/>
          </cell>
        </row>
        <row r="1617">
          <cell r="P1617" t="str">
            <v/>
          </cell>
          <cell r="Q1617" t="str">
            <v/>
          </cell>
        </row>
        <row r="1618">
          <cell r="P1618" t="str">
            <v/>
          </cell>
          <cell r="Q1618" t="str">
            <v/>
          </cell>
        </row>
        <row r="1619">
          <cell r="C1619">
            <v>2431112094</v>
          </cell>
          <cell r="D1619">
            <v>6810057636</v>
          </cell>
          <cell r="E1619" t="str">
            <v>ИППСП</v>
          </cell>
          <cell r="F1619" t="str">
            <v>24-013</v>
          </cell>
          <cell r="G1619">
            <v>36915</v>
          </cell>
          <cell r="H1619" t="str">
            <v>Обстоен преглед за установяване на орален статус</v>
          </cell>
          <cell r="I1619">
            <v>101</v>
          </cell>
          <cell r="J1619">
            <v>14</v>
          </cell>
          <cell r="L1619">
            <v>3.5</v>
          </cell>
          <cell r="M1619">
            <v>91</v>
          </cell>
          <cell r="N1619">
            <v>15.06</v>
          </cell>
          <cell r="O1619">
            <v>7.06</v>
          </cell>
          <cell r="P1619">
            <v>15</v>
          </cell>
          <cell r="Q1619">
            <v>7</v>
          </cell>
          <cell r="R1619">
            <v>572</v>
          </cell>
          <cell r="S1619">
            <v>7</v>
          </cell>
          <cell r="T1619">
            <v>15</v>
          </cell>
        </row>
        <row r="1620">
          <cell r="H1620" t="str">
            <v>Препариране на кавитет. Подложки и обтурация с амалгама</v>
          </cell>
          <cell r="I1620">
            <v>301</v>
          </cell>
          <cell r="J1620">
            <v>12</v>
          </cell>
          <cell r="L1620">
            <v>5.2</v>
          </cell>
          <cell r="M1620">
            <v>135.19999999999999</v>
          </cell>
          <cell r="P1620" t="str">
            <v/>
          </cell>
          <cell r="Q1620" t="str">
            <v/>
          </cell>
        </row>
        <row r="1621">
          <cell r="H1621" t="str">
            <v>Препариране на кавитет. Подложки и обтурация с химичен композит</v>
          </cell>
          <cell r="I1621">
            <v>301</v>
          </cell>
          <cell r="J1621">
            <v>13</v>
          </cell>
          <cell r="L1621">
            <v>5.63</v>
          </cell>
          <cell r="M1621">
            <v>146.38</v>
          </cell>
          <cell r="P1621" t="str">
            <v/>
          </cell>
          <cell r="Q1621" t="str">
            <v/>
          </cell>
        </row>
        <row r="1622">
          <cell r="H1622" t="str">
            <v>Екстракция на еднокоренов зъб с анестезия</v>
          </cell>
          <cell r="I1622">
            <v>508</v>
          </cell>
          <cell r="L1622">
            <v>0</v>
          </cell>
          <cell r="M1622">
            <v>0</v>
          </cell>
          <cell r="P1622" t="str">
            <v/>
          </cell>
          <cell r="Q1622" t="str">
            <v/>
          </cell>
        </row>
        <row r="1623">
          <cell r="H1623" t="str">
            <v>Екстракция на многокоренов зъб с анестезия</v>
          </cell>
          <cell r="I1623">
            <v>509</v>
          </cell>
          <cell r="J1623">
            <v>2</v>
          </cell>
          <cell r="L1623">
            <v>0.73</v>
          </cell>
          <cell r="M1623">
            <v>18.98</v>
          </cell>
          <cell r="P1623" t="str">
            <v/>
          </cell>
          <cell r="Q1623" t="str">
            <v/>
          </cell>
        </row>
        <row r="1624">
          <cell r="P1624" t="str">
            <v/>
          </cell>
          <cell r="Q1624" t="str">
            <v/>
          </cell>
        </row>
        <row r="1625">
          <cell r="P1625" t="str">
            <v/>
          </cell>
          <cell r="Q1625" t="str">
            <v/>
          </cell>
        </row>
        <row r="1626">
          <cell r="P1626" t="str">
            <v/>
          </cell>
          <cell r="Q1626" t="str">
            <v/>
          </cell>
        </row>
        <row r="1627">
          <cell r="P1627" t="str">
            <v/>
          </cell>
          <cell r="Q1627" t="str">
            <v/>
          </cell>
        </row>
        <row r="1628">
          <cell r="C1628">
            <v>2431112033</v>
          </cell>
          <cell r="D1628">
            <v>6403117568</v>
          </cell>
          <cell r="E1628" t="str">
            <v>ИППСП</v>
          </cell>
          <cell r="F1628" t="str">
            <v>24-022</v>
          </cell>
          <cell r="G1628">
            <v>36915</v>
          </cell>
          <cell r="H1628" t="str">
            <v>Обстоен преглед за установяване на орален статус</v>
          </cell>
          <cell r="I1628">
            <v>101</v>
          </cell>
          <cell r="J1628">
            <v>8</v>
          </cell>
          <cell r="L1628">
            <v>2</v>
          </cell>
          <cell r="M1628">
            <v>52</v>
          </cell>
          <cell r="N1628">
            <v>10.63</v>
          </cell>
          <cell r="O1628">
            <v>11.46</v>
          </cell>
          <cell r="P1628">
            <v>20</v>
          </cell>
          <cell r="Q1628">
            <v>2</v>
          </cell>
          <cell r="R1628">
            <v>572</v>
          </cell>
          <cell r="S1628">
            <v>11.37</v>
          </cell>
          <cell r="T1628">
            <v>10.63</v>
          </cell>
        </row>
        <row r="1629">
          <cell r="H1629" t="str">
            <v>Препариране на кавитет. Подложки и обтурация с амалгама</v>
          </cell>
          <cell r="I1629">
            <v>301</v>
          </cell>
          <cell r="J1629">
            <v>3</v>
          </cell>
          <cell r="L1629">
            <v>1.3</v>
          </cell>
          <cell r="M1629">
            <v>33.799999999999997</v>
          </cell>
          <cell r="P1629" t="str">
            <v/>
          </cell>
          <cell r="Q1629" t="str">
            <v/>
          </cell>
        </row>
        <row r="1630">
          <cell r="H1630" t="str">
            <v>Препариране на кавитет. Подложки и обтурация с химичен композит</v>
          </cell>
          <cell r="I1630">
            <v>301</v>
          </cell>
          <cell r="J1630">
            <v>5</v>
          </cell>
          <cell r="L1630">
            <v>2.17</v>
          </cell>
          <cell r="M1630">
            <v>56.42</v>
          </cell>
          <cell r="P1630" t="str">
            <v/>
          </cell>
          <cell r="Q1630" t="str">
            <v/>
          </cell>
        </row>
        <row r="1631">
          <cell r="H1631" t="str">
            <v>Екстракция на еднокоренов зъб с анестезия</v>
          </cell>
          <cell r="I1631">
            <v>508</v>
          </cell>
          <cell r="J1631">
            <v>4</v>
          </cell>
          <cell r="L1631">
            <v>1.1299999999999999</v>
          </cell>
          <cell r="M1631">
            <v>29.38</v>
          </cell>
          <cell r="P1631" t="str">
            <v/>
          </cell>
          <cell r="Q1631" t="str">
            <v/>
          </cell>
        </row>
        <row r="1632">
          <cell r="H1632" t="str">
            <v>Екстракция на многокоренов зъб с анестезия</v>
          </cell>
          <cell r="I1632">
            <v>509</v>
          </cell>
          <cell r="J1632">
            <v>11</v>
          </cell>
          <cell r="L1632">
            <v>4.03</v>
          </cell>
          <cell r="M1632">
            <v>104.78</v>
          </cell>
          <cell r="P1632" t="str">
            <v/>
          </cell>
          <cell r="Q1632" t="str">
            <v/>
          </cell>
        </row>
        <row r="1633">
          <cell r="P1633" t="str">
            <v/>
          </cell>
          <cell r="Q1633" t="str">
            <v/>
          </cell>
        </row>
        <row r="1634">
          <cell r="P1634" t="str">
            <v/>
          </cell>
          <cell r="Q1634" t="str">
            <v/>
          </cell>
        </row>
        <row r="1635">
          <cell r="P1635" t="str">
            <v/>
          </cell>
          <cell r="Q1635" t="str">
            <v/>
          </cell>
        </row>
        <row r="1636">
          <cell r="P1636" t="str">
            <v/>
          </cell>
          <cell r="Q1636" t="str">
            <v/>
          </cell>
        </row>
        <row r="1637">
          <cell r="C1637">
            <v>2431112074</v>
          </cell>
          <cell r="D1637">
            <v>6104237593</v>
          </cell>
          <cell r="E1637" t="str">
            <v>ИППСП</v>
          </cell>
          <cell r="F1637" t="str">
            <v>24-0026</v>
          </cell>
          <cell r="G1637">
            <v>36915</v>
          </cell>
          <cell r="H1637" t="str">
            <v>Обстоен преглед за установяване на орален статус</v>
          </cell>
          <cell r="I1637">
            <v>101</v>
          </cell>
          <cell r="J1637">
            <v>17</v>
          </cell>
          <cell r="L1637">
            <v>4.25</v>
          </cell>
          <cell r="M1637">
            <v>110.5</v>
          </cell>
          <cell r="N1637">
            <v>15.75</v>
          </cell>
          <cell r="O1637">
            <v>7</v>
          </cell>
          <cell r="P1637">
            <v>15</v>
          </cell>
          <cell r="Q1637">
            <v>7</v>
          </cell>
          <cell r="R1637">
            <v>572</v>
          </cell>
          <cell r="S1637">
            <v>7</v>
          </cell>
          <cell r="T1637">
            <v>15</v>
          </cell>
        </row>
        <row r="1638">
          <cell r="H1638" t="str">
            <v>Препариране на кавитет. Подложки и обтурация с амалгама</v>
          </cell>
          <cell r="I1638">
            <v>301</v>
          </cell>
          <cell r="J1638">
            <v>15</v>
          </cell>
          <cell r="L1638">
            <v>6.5</v>
          </cell>
          <cell r="M1638">
            <v>169</v>
          </cell>
          <cell r="P1638" t="str">
            <v/>
          </cell>
          <cell r="Q1638" t="str">
            <v/>
          </cell>
        </row>
        <row r="1639">
          <cell r="H1639" t="str">
            <v>Препариране на кавитет. Подложки и обтурация с химичен композит</v>
          </cell>
          <cell r="I1639">
            <v>301</v>
          </cell>
          <cell r="J1639">
            <v>9</v>
          </cell>
          <cell r="L1639">
            <v>3.9</v>
          </cell>
          <cell r="M1639">
            <v>101.4</v>
          </cell>
          <cell r="P1639" t="str">
            <v/>
          </cell>
          <cell r="Q1639" t="str">
            <v/>
          </cell>
        </row>
        <row r="1640">
          <cell r="H1640" t="str">
            <v>Екстракция на еднокоренов зъб с анестезия</v>
          </cell>
          <cell r="I1640">
            <v>508</v>
          </cell>
          <cell r="L1640">
            <v>0</v>
          </cell>
          <cell r="M1640">
            <v>0</v>
          </cell>
          <cell r="P1640" t="str">
            <v/>
          </cell>
          <cell r="Q1640" t="str">
            <v/>
          </cell>
        </row>
        <row r="1641">
          <cell r="H1641" t="str">
            <v>Екстракция на многокоренов зъб с анестезия</v>
          </cell>
          <cell r="I1641">
            <v>509</v>
          </cell>
          <cell r="J1641">
            <v>3</v>
          </cell>
          <cell r="L1641">
            <v>1.1000000000000001</v>
          </cell>
          <cell r="M1641">
            <v>28.6</v>
          </cell>
          <cell r="P1641" t="str">
            <v/>
          </cell>
          <cell r="Q1641" t="str">
            <v/>
          </cell>
        </row>
        <row r="1642">
          <cell r="P1642" t="str">
            <v/>
          </cell>
          <cell r="Q1642" t="str">
            <v/>
          </cell>
        </row>
        <row r="1643">
          <cell r="P1643" t="str">
            <v/>
          </cell>
          <cell r="Q1643" t="str">
            <v/>
          </cell>
        </row>
        <row r="1644">
          <cell r="P1644" t="str">
            <v/>
          </cell>
          <cell r="Q1644" t="str">
            <v/>
          </cell>
        </row>
        <row r="1645">
          <cell r="P1645" t="str">
            <v/>
          </cell>
          <cell r="Q1645" t="str">
            <v/>
          </cell>
        </row>
        <row r="1646">
          <cell r="C1646">
            <v>2431112102</v>
          </cell>
          <cell r="D1646">
            <v>7006087525</v>
          </cell>
          <cell r="E1646" t="str">
            <v>ИППСП</v>
          </cell>
          <cell r="F1646" t="str">
            <v>24-0564</v>
          </cell>
          <cell r="G1646">
            <v>36921</v>
          </cell>
          <cell r="H1646" t="str">
            <v>Обстоен преглед за установяване на орален статус</v>
          </cell>
          <cell r="I1646">
            <v>101</v>
          </cell>
          <cell r="J1646">
            <v>7</v>
          </cell>
          <cell r="L1646">
            <v>1.75</v>
          </cell>
          <cell r="M1646">
            <v>45.5</v>
          </cell>
          <cell r="N1646">
            <v>11.13</v>
          </cell>
          <cell r="O1646">
            <v>9.9</v>
          </cell>
          <cell r="P1646">
            <v>20</v>
          </cell>
          <cell r="Q1646">
            <v>1</v>
          </cell>
          <cell r="R1646">
            <v>546</v>
          </cell>
          <cell r="S1646">
            <v>9.8699999999999992</v>
          </cell>
          <cell r="T1646">
            <v>11.13</v>
          </cell>
        </row>
        <row r="1647">
          <cell r="H1647" t="str">
            <v>Препариране на кавитет. Подложки и обтурация с амалгама</v>
          </cell>
          <cell r="I1647">
            <v>301</v>
          </cell>
          <cell r="L1647">
            <v>0</v>
          </cell>
          <cell r="M1647">
            <v>0</v>
          </cell>
          <cell r="P1647" t="str">
            <v/>
          </cell>
          <cell r="Q1647" t="str">
            <v/>
          </cell>
        </row>
        <row r="1648">
          <cell r="H1648" t="str">
            <v>Препариране на кавитет. Подложки и обтурация с химичен композит</v>
          </cell>
          <cell r="I1648">
            <v>301</v>
          </cell>
          <cell r="J1648">
            <v>18</v>
          </cell>
          <cell r="L1648">
            <v>7.8</v>
          </cell>
          <cell r="M1648">
            <v>202.8</v>
          </cell>
          <cell r="P1648" t="str">
            <v/>
          </cell>
          <cell r="Q1648" t="str">
            <v/>
          </cell>
        </row>
        <row r="1649">
          <cell r="H1649" t="str">
            <v>Екстракция на еднокоренов зъб с анестезия</v>
          </cell>
          <cell r="I1649">
            <v>508</v>
          </cell>
          <cell r="J1649">
            <v>3</v>
          </cell>
          <cell r="L1649">
            <v>0.85</v>
          </cell>
          <cell r="M1649">
            <v>22.1</v>
          </cell>
          <cell r="P1649" t="str">
            <v/>
          </cell>
          <cell r="Q1649" t="str">
            <v/>
          </cell>
        </row>
        <row r="1650">
          <cell r="H1650" t="str">
            <v>Екстракция на многокоренов зъб с анестезия</v>
          </cell>
          <cell r="I1650">
            <v>509</v>
          </cell>
          <cell r="J1650">
            <v>2</v>
          </cell>
          <cell r="L1650">
            <v>0.73</v>
          </cell>
          <cell r="M1650">
            <v>18.98</v>
          </cell>
          <cell r="P1650" t="str">
            <v/>
          </cell>
          <cell r="Q1650" t="str">
            <v/>
          </cell>
        </row>
        <row r="1651">
          <cell r="P1651" t="str">
            <v/>
          </cell>
          <cell r="Q1651" t="str">
            <v/>
          </cell>
        </row>
        <row r="1652">
          <cell r="P1652" t="str">
            <v/>
          </cell>
          <cell r="Q1652" t="str">
            <v/>
          </cell>
        </row>
        <row r="1653">
          <cell r="P1653" t="str">
            <v/>
          </cell>
          <cell r="Q1653" t="str">
            <v/>
          </cell>
        </row>
        <row r="1654">
          <cell r="P1654" t="str">
            <v/>
          </cell>
          <cell r="Q1654" t="str">
            <v/>
          </cell>
        </row>
        <row r="1655">
          <cell r="C1655">
            <v>2431112043</v>
          </cell>
          <cell r="D1655">
            <v>5601317618</v>
          </cell>
          <cell r="E1655" t="str">
            <v>ИППСП</v>
          </cell>
          <cell r="F1655" t="str">
            <v>24-0236</v>
          </cell>
          <cell r="G1655">
            <v>36921</v>
          </cell>
          <cell r="H1655" t="str">
            <v>Обстоен преглед за установяване на орален статус</v>
          </cell>
          <cell r="I1655">
            <v>101</v>
          </cell>
          <cell r="J1655">
            <v>11</v>
          </cell>
          <cell r="L1655">
            <v>2.75</v>
          </cell>
          <cell r="M1655">
            <v>71.5</v>
          </cell>
          <cell r="N1655">
            <v>22.03</v>
          </cell>
          <cell r="O1655">
            <v>5</v>
          </cell>
          <cell r="P1655">
            <v>22</v>
          </cell>
          <cell r="Q1655">
            <v>5</v>
          </cell>
          <cell r="R1655">
            <v>702</v>
          </cell>
          <cell r="S1655">
            <v>5</v>
          </cell>
          <cell r="T1655">
            <v>22</v>
          </cell>
        </row>
        <row r="1656">
          <cell r="H1656" t="str">
            <v>Препариране на кавитет. Подложки и обтурация с амалгама</v>
          </cell>
          <cell r="I1656">
            <v>301</v>
          </cell>
          <cell r="J1656">
            <v>22</v>
          </cell>
          <cell r="L1656">
            <v>9.5299999999999994</v>
          </cell>
          <cell r="M1656">
            <v>247.78</v>
          </cell>
          <cell r="P1656" t="str">
            <v/>
          </cell>
          <cell r="Q1656" t="str">
            <v/>
          </cell>
        </row>
        <row r="1657">
          <cell r="H1657" t="str">
            <v>Препариране на кавитет. Подложки и обтурация с химичен композит</v>
          </cell>
          <cell r="I1657">
            <v>301</v>
          </cell>
          <cell r="J1657">
            <v>18</v>
          </cell>
          <cell r="L1657">
            <v>7.8</v>
          </cell>
          <cell r="M1657">
            <v>202.8</v>
          </cell>
          <cell r="P1657" t="str">
            <v/>
          </cell>
          <cell r="Q1657" t="str">
            <v/>
          </cell>
        </row>
        <row r="1658">
          <cell r="H1658" t="str">
            <v>Екстракция на еднокоренов зъб с анестезия</v>
          </cell>
          <cell r="I1658">
            <v>508</v>
          </cell>
          <cell r="J1658">
            <v>3</v>
          </cell>
          <cell r="L1658">
            <v>0.85</v>
          </cell>
          <cell r="M1658">
            <v>22.1</v>
          </cell>
          <cell r="P1658" t="str">
            <v/>
          </cell>
          <cell r="Q1658" t="str">
            <v/>
          </cell>
        </row>
        <row r="1659">
          <cell r="H1659" t="str">
            <v>Екстракция на многокоренов зъб с анестезия</v>
          </cell>
          <cell r="I1659">
            <v>509</v>
          </cell>
          <cell r="J1659">
            <v>3</v>
          </cell>
          <cell r="L1659">
            <v>1.1000000000000001</v>
          </cell>
          <cell r="M1659">
            <v>28.6</v>
          </cell>
          <cell r="P1659" t="str">
            <v/>
          </cell>
          <cell r="Q1659" t="str">
            <v/>
          </cell>
        </row>
        <row r="1660">
          <cell r="P1660" t="str">
            <v/>
          </cell>
          <cell r="Q1660" t="str">
            <v/>
          </cell>
        </row>
        <row r="1661">
          <cell r="P1661" t="str">
            <v/>
          </cell>
          <cell r="Q1661" t="str">
            <v/>
          </cell>
        </row>
        <row r="1662">
          <cell r="P1662" t="str">
            <v/>
          </cell>
          <cell r="Q1662" t="str">
            <v/>
          </cell>
        </row>
        <row r="1663">
          <cell r="P1663" t="str">
            <v/>
          </cell>
          <cell r="Q1663" t="str">
            <v/>
          </cell>
        </row>
        <row r="1664">
          <cell r="C1664">
            <v>2431112139</v>
          </cell>
          <cell r="D1664">
            <v>7509177657</v>
          </cell>
          <cell r="E1664" t="str">
            <v>ИППСП</v>
          </cell>
          <cell r="F1664" t="str">
            <v>24-0440</v>
          </cell>
          <cell r="G1664">
            <v>36923</v>
          </cell>
          <cell r="H1664" t="str">
            <v>Обстоен преглед за установяване на орален статус</v>
          </cell>
          <cell r="I1664">
            <v>101</v>
          </cell>
          <cell r="J1664">
            <v>16</v>
          </cell>
          <cell r="L1664">
            <v>4</v>
          </cell>
          <cell r="M1664">
            <v>104</v>
          </cell>
          <cell r="N1664">
            <v>15.59</v>
          </cell>
          <cell r="O1664">
            <v>4.5</v>
          </cell>
          <cell r="P1664">
            <v>16</v>
          </cell>
          <cell r="Q1664">
            <v>4</v>
          </cell>
          <cell r="R1664">
            <v>520</v>
          </cell>
          <cell r="S1664">
            <v>4.41</v>
          </cell>
          <cell r="T1664">
            <v>15.59</v>
          </cell>
        </row>
        <row r="1665">
          <cell r="H1665" t="str">
            <v>Препариране на кавитет. Подложки и обтурация с амалгама</v>
          </cell>
          <cell r="I1665">
            <v>301</v>
          </cell>
          <cell r="J1665">
            <v>2</v>
          </cell>
          <cell r="L1665">
            <v>0.87</v>
          </cell>
          <cell r="M1665">
            <v>22.62</v>
          </cell>
          <cell r="P1665" t="str">
            <v/>
          </cell>
          <cell r="Q1665" t="str">
            <v/>
          </cell>
        </row>
        <row r="1666">
          <cell r="H1666" t="str">
            <v>Препариране на кавитет. Подложки и обтурация с химичен композит</v>
          </cell>
          <cell r="I1666">
            <v>301</v>
          </cell>
          <cell r="J1666">
            <v>15</v>
          </cell>
          <cell r="L1666">
            <v>6.5</v>
          </cell>
          <cell r="M1666">
            <v>169</v>
          </cell>
          <cell r="P1666" t="str">
            <v/>
          </cell>
          <cell r="Q1666" t="str">
            <v/>
          </cell>
        </row>
        <row r="1667">
          <cell r="H1667" t="str">
            <v>Екстракция на еднокоренов зъб с анестезия</v>
          </cell>
          <cell r="I1667">
            <v>508</v>
          </cell>
          <cell r="J1667">
            <v>11</v>
          </cell>
          <cell r="L1667">
            <v>3.12</v>
          </cell>
          <cell r="M1667">
            <v>81.12</v>
          </cell>
          <cell r="P1667" t="str">
            <v/>
          </cell>
          <cell r="Q1667" t="str">
            <v/>
          </cell>
        </row>
        <row r="1668">
          <cell r="H1668" t="str">
            <v>Екстракция на многокоренов зъб с анестезия</v>
          </cell>
          <cell r="I1668">
            <v>509</v>
          </cell>
          <cell r="J1668">
            <v>3</v>
          </cell>
          <cell r="L1668">
            <v>1.1000000000000001</v>
          </cell>
          <cell r="M1668">
            <v>28.6</v>
          </cell>
          <cell r="P1668" t="str">
            <v/>
          </cell>
          <cell r="Q1668" t="str">
            <v/>
          </cell>
        </row>
        <row r="1669">
          <cell r="P1669" t="str">
            <v/>
          </cell>
          <cell r="Q1669" t="str">
            <v/>
          </cell>
        </row>
        <row r="1670">
          <cell r="P1670" t="str">
            <v/>
          </cell>
          <cell r="Q1670" t="str">
            <v/>
          </cell>
        </row>
        <row r="1671">
          <cell r="P1671" t="str">
            <v/>
          </cell>
          <cell r="Q1671" t="str">
            <v/>
          </cell>
        </row>
        <row r="1672">
          <cell r="P1672" t="str">
            <v/>
          </cell>
          <cell r="Q1672" t="str">
            <v/>
          </cell>
        </row>
        <row r="1673">
          <cell r="C1673">
            <v>2431112067</v>
          </cell>
          <cell r="D1673">
            <v>6705047584</v>
          </cell>
          <cell r="E1673" t="str">
            <v>ИППСП</v>
          </cell>
          <cell r="F1673" t="str">
            <v>24-0447</v>
          </cell>
          <cell r="G1673">
            <v>36923</v>
          </cell>
          <cell r="H1673" t="str">
            <v>Обстоен преглед за установяване на орален статус</v>
          </cell>
          <cell r="I1673">
            <v>101</v>
          </cell>
          <cell r="J1673">
            <v>17</v>
          </cell>
          <cell r="L1673">
            <v>4.25</v>
          </cell>
          <cell r="M1673">
            <v>110.5</v>
          </cell>
          <cell r="N1673">
            <v>20.309999999999999</v>
          </cell>
          <cell r="O1673">
            <v>10.35</v>
          </cell>
          <cell r="P1673">
            <v>25</v>
          </cell>
          <cell r="Q1673">
            <v>5</v>
          </cell>
          <cell r="R1673">
            <v>780</v>
          </cell>
          <cell r="S1673">
            <v>9.69</v>
          </cell>
          <cell r="T1673">
            <v>20.309999999999999</v>
          </cell>
        </row>
        <row r="1674">
          <cell r="H1674" t="str">
            <v>Препариране на кавитет. Подложки и обтурация с амалгама</v>
          </cell>
          <cell r="I1674">
            <v>301</v>
          </cell>
          <cell r="J1674">
            <v>1</v>
          </cell>
          <cell r="L1674">
            <v>0.43</v>
          </cell>
          <cell r="M1674">
            <v>11.18</v>
          </cell>
          <cell r="P1674" t="str">
            <v/>
          </cell>
          <cell r="Q1674" t="str">
            <v/>
          </cell>
        </row>
        <row r="1675">
          <cell r="H1675" t="str">
            <v>Препариране на кавитет. Подложки и обтурация с химичен композит</v>
          </cell>
          <cell r="I1675">
            <v>301</v>
          </cell>
          <cell r="J1675">
            <v>18</v>
          </cell>
          <cell r="L1675">
            <v>7.8</v>
          </cell>
          <cell r="M1675">
            <v>202.8</v>
          </cell>
          <cell r="P1675" t="str">
            <v/>
          </cell>
          <cell r="Q1675" t="str">
            <v/>
          </cell>
        </row>
        <row r="1676">
          <cell r="H1676" t="str">
            <v>Екстракция на еднокоренов зъб с анестезия</v>
          </cell>
          <cell r="I1676">
            <v>508</v>
          </cell>
          <cell r="J1676">
            <v>16</v>
          </cell>
          <cell r="L1676">
            <v>4.53</v>
          </cell>
          <cell r="M1676">
            <v>117.78</v>
          </cell>
          <cell r="P1676" t="str">
            <v/>
          </cell>
          <cell r="Q1676" t="str">
            <v/>
          </cell>
        </row>
        <row r="1677">
          <cell r="H1677" t="str">
            <v>Екстракция на многокоренов зъб с анестезия</v>
          </cell>
          <cell r="I1677">
            <v>509</v>
          </cell>
          <cell r="J1677">
            <v>9</v>
          </cell>
          <cell r="L1677">
            <v>3.3</v>
          </cell>
          <cell r="M1677">
            <v>85.8</v>
          </cell>
          <cell r="P1677" t="str">
            <v/>
          </cell>
          <cell r="Q1677" t="str">
            <v/>
          </cell>
        </row>
        <row r="1678">
          <cell r="P1678" t="str">
            <v/>
          </cell>
          <cell r="Q1678" t="str">
            <v/>
          </cell>
        </row>
        <row r="1679">
          <cell r="P1679" t="str">
            <v/>
          </cell>
          <cell r="Q1679" t="str">
            <v/>
          </cell>
        </row>
        <row r="1680">
          <cell r="P1680" t="str">
            <v/>
          </cell>
          <cell r="Q1680" t="str">
            <v/>
          </cell>
        </row>
        <row r="1681">
          <cell r="P1681" t="str">
            <v/>
          </cell>
          <cell r="Q1681" t="str">
            <v/>
          </cell>
        </row>
        <row r="1682">
          <cell r="C1682">
            <v>2431112112</v>
          </cell>
          <cell r="D1682">
            <v>3401036841</v>
          </cell>
          <cell r="E1682" t="str">
            <v>ИППСП</v>
          </cell>
          <cell r="F1682" t="str">
            <v>24-0341</v>
          </cell>
          <cell r="G1682">
            <v>36923</v>
          </cell>
          <cell r="H1682" t="str">
            <v>Обстоен преглед за установяване на орален статус</v>
          </cell>
          <cell r="I1682">
            <v>101</v>
          </cell>
          <cell r="J1682">
            <v>16</v>
          </cell>
          <cell r="L1682">
            <v>4</v>
          </cell>
          <cell r="M1682">
            <v>104</v>
          </cell>
          <cell r="N1682">
            <v>16.22</v>
          </cell>
          <cell r="O1682">
            <v>7.52</v>
          </cell>
          <cell r="P1682">
            <v>15</v>
          </cell>
          <cell r="Q1682">
            <v>7</v>
          </cell>
          <cell r="R1682">
            <v>572</v>
          </cell>
          <cell r="S1682">
            <v>7</v>
          </cell>
          <cell r="T1682">
            <v>15</v>
          </cell>
        </row>
        <row r="1683">
          <cell r="H1683" t="str">
            <v>Препариране на кавитет. Подложки и обтурация с амалгама</v>
          </cell>
          <cell r="I1683">
            <v>301</v>
          </cell>
          <cell r="J1683">
            <v>2</v>
          </cell>
          <cell r="L1683">
            <v>0.87</v>
          </cell>
          <cell r="M1683">
            <v>22.62</v>
          </cell>
          <cell r="P1683" t="str">
            <v/>
          </cell>
          <cell r="Q1683" t="str">
            <v/>
          </cell>
        </row>
        <row r="1684">
          <cell r="H1684" t="str">
            <v>Препариране на кавитет. Подложки и обтурация с химичен композит</v>
          </cell>
          <cell r="I1684">
            <v>301</v>
          </cell>
          <cell r="J1684">
            <v>23</v>
          </cell>
          <cell r="L1684">
            <v>9.9700000000000006</v>
          </cell>
          <cell r="M1684">
            <v>259.22000000000003</v>
          </cell>
          <cell r="P1684" t="str">
            <v/>
          </cell>
          <cell r="Q1684" t="str">
            <v/>
          </cell>
        </row>
        <row r="1685">
          <cell r="H1685" t="str">
            <v>Екстракция на еднокоренов зъб с анестезия</v>
          </cell>
          <cell r="I1685">
            <v>508</v>
          </cell>
          <cell r="J1685">
            <v>1</v>
          </cell>
          <cell r="L1685">
            <v>0.28000000000000003</v>
          </cell>
          <cell r="M1685">
            <v>7.28</v>
          </cell>
          <cell r="P1685" t="str">
            <v/>
          </cell>
          <cell r="Q1685" t="str">
            <v/>
          </cell>
        </row>
        <row r="1686">
          <cell r="H1686" t="str">
            <v>Екстракция на многокоренов зъб с анестезия</v>
          </cell>
          <cell r="I1686">
            <v>509</v>
          </cell>
          <cell r="J1686">
            <v>3</v>
          </cell>
          <cell r="L1686">
            <v>1.1000000000000001</v>
          </cell>
          <cell r="M1686">
            <v>28.6</v>
          </cell>
          <cell r="P1686" t="str">
            <v/>
          </cell>
          <cell r="Q1686" t="str">
            <v/>
          </cell>
        </row>
        <row r="1687">
          <cell r="P1687" t="str">
            <v/>
          </cell>
          <cell r="Q1687" t="str">
            <v/>
          </cell>
        </row>
        <row r="1688">
          <cell r="P1688" t="str">
            <v/>
          </cell>
          <cell r="Q1688" t="str">
            <v/>
          </cell>
        </row>
        <row r="1689">
          <cell r="P1689" t="str">
            <v/>
          </cell>
          <cell r="Q1689" t="str">
            <v/>
          </cell>
        </row>
        <row r="1690">
          <cell r="P1690" t="str">
            <v/>
          </cell>
          <cell r="Q1690" t="str">
            <v/>
          </cell>
        </row>
        <row r="1691">
          <cell r="C1691">
            <v>2431112153</v>
          </cell>
          <cell r="D1691">
            <v>4504117618</v>
          </cell>
          <cell r="E1691" t="str">
            <v>ИППСП</v>
          </cell>
          <cell r="F1691" t="str">
            <v>24-0444</v>
          </cell>
          <cell r="G1691">
            <v>36923</v>
          </cell>
          <cell r="H1691" t="str">
            <v>Обстоен преглед за установяване на орален статус</v>
          </cell>
          <cell r="I1691">
            <v>101</v>
          </cell>
          <cell r="J1691">
            <v>8</v>
          </cell>
          <cell r="L1691">
            <v>2</v>
          </cell>
          <cell r="M1691">
            <v>52</v>
          </cell>
          <cell r="N1691">
            <v>20.22</v>
          </cell>
          <cell r="O1691">
            <v>2.09</v>
          </cell>
          <cell r="P1691">
            <v>20</v>
          </cell>
          <cell r="Q1691">
            <v>2</v>
          </cell>
          <cell r="R1691">
            <v>572</v>
          </cell>
          <cell r="S1691">
            <v>2</v>
          </cell>
          <cell r="T1691">
            <v>20</v>
          </cell>
        </row>
        <row r="1692">
          <cell r="H1692" t="str">
            <v>Препариране на кавитет. Подложки и обтурация с амалгама</v>
          </cell>
          <cell r="I1692">
            <v>301</v>
          </cell>
          <cell r="J1692">
            <v>3</v>
          </cell>
          <cell r="L1692">
            <v>1.3</v>
          </cell>
          <cell r="M1692">
            <v>33.799999999999997</v>
          </cell>
          <cell r="P1692" t="str">
            <v/>
          </cell>
          <cell r="Q1692" t="str">
            <v/>
          </cell>
        </row>
        <row r="1693">
          <cell r="H1693" t="str">
            <v>Препариране на кавитет. Подложки и обтурация с химичен композит</v>
          </cell>
          <cell r="I1693">
            <v>301</v>
          </cell>
          <cell r="J1693">
            <v>29</v>
          </cell>
          <cell r="L1693">
            <v>12.57</v>
          </cell>
          <cell r="M1693">
            <v>326.82</v>
          </cell>
          <cell r="P1693" t="str">
            <v/>
          </cell>
          <cell r="Q1693" t="str">
            <v/>
          </cell>
        </row>
        <row r="1694">
          <cell r="H1694" t="str">
            <v>Екстракция на еднокоренов зъб с анестезия</v>
          </cell>
          <cell r="I1694">
            <v>508</v>
          </cell>
          <cell r="J1694">
            <v>5</v>
          </cell>
          <cell r="L1694">
            <v>1.42</v>
          </cell>
          <cell r="M1694">
            <v>36.92</v>
          </cell>
          <cell r="P1694" t="str">
            <v/>
          </cell>
          <cell r="Q1694" t="str">
            <v/>
          </cell>
        </row>
        <row r="1695">
          <cell r="H1695" t="str">
            <v>Екстракция на многокоренов зъб с анестезия</v>
          </cell>
          <cell r="I1695">
            <v>509</v>
          </cell>
          <cell r="J1695">
            <v>8</v>
          </cell>
          <cell r="L1695">
            <v>2.93</v>
          </cell>
          <cell r="M1695">
            <v>76.180000000000007</v>
          </cell>
          <cell r="P1695" t="str">
            <v/>
          </cell>
          <cell r="Q1695" t="str">
            <v/>
          </cell>
        </row>
        <row r="1696">
          <cell r="P1696" t="str">
            <v/>
          </cell>
          <cell r="Q1696" t="str">
            <v/>
          </cell>
        </row>
        <row r="1697">
          <cell r="P1697" t="str">
            <v/>
          </cell>
          <cell r="Q1697" t="str">
            <v/>
          </cell>
        </row>
        <row r="1698">
          <cell r="P1698" t="str">
            <v/>
          </cell>
          <cell r="Q1698" t="str">
            <v/>
          </cell>
        </row>
        <row r="1699">
          <cell r="P1699" t="str">
            <v/>
          </cell>
          <cell r="Q1699" t="str">
            <v/>
          </cell>
        </row>
        <row r="1700">
          <cell r="C1700">
            <v>2431112120</v>
          </cell>
          <cell r="D1700">
            <v>5101027591</v>
          </cell>
          <cell r="E1700" t="str">
            <v>ИППСП</v>
          </cell>
          <cell r="F1700" t="str">
            <v>24-0028</v>
          </cell>
          <cell r="G1700">
            <v>36921</v>
          </cell>
          <cell r="H1700" t="str">
            <v>Обстоен преглед за установяване на орален статус</v>
          </cell>
          <cell r="I1700">
            <v>101</v>
          </cell>
          <cell r="J1700">
            <v>26</v>
          </cell>
          <cell r="L1700">
            <v>6.5</v>
          </cell>
          <cell r="M1700">
            <v>169</v>
          </cell>
          <cell r="N1700">
            <v>20.72</v>
          </cell>
          <cell r="O1700">
            <v>5.1100000000000003</v>
          </cell>
          <cell r="P1700">
            <v>20</v>
          </cell>
          <cell r="Q1700">
            <v>5</v>
          </cell>
          <cell r="R1700">
            <v>650</v>
          </cell>
          <cell r="S1700">
            <v>5</v>
          </cell>
          <cell r="T1700">
            <v>20</v>
          </cell>
        </row>
        <row r="1701">
          <cell r="H1701" t="str">
            <v>Препариране на кавитет. Подложки и обтурация с амалгама</v>
          </cell>
          <cell r="I1701">
            <v>301</v>
          </cell>
          <cell r="J1701">
            <v>19</v>
          </cell>
          <cell r="L1701">
            <v>8.23</v>
          </cell>
          <cell r="M1701">
            <v>213.98</v>
          </cell>
          <cell r="P1701" t="str">
            <v/>
          </cell>
          <cell r="Q1701" t="str">
            <v/>
          </cell>
        </row>
        <row r="1702">
          <cell r="H1702" t="str">
            <v>Препариране на кавитет. Подложки и обтурация с химичен композит</v>
          </cell>
          <cell r="I1702">
            <v>301</v>
          </cell>
          <cell r="J1702">
            <v>11</v>
          </cell>
          <cell r="L1702">
            <v>4.7699999999999996</v>
          </cell>
          <cell r="M1702">
            <v>124.02</v>
          </cell>
          <cell r="P1702" t="str">
            <v/>
          </cell>
          <cell r="Q1702" t="str">
            <v/>
          </cell>
        </row>
        <row r="1703">
          <cell r="H1703" t="str">
            <v>Екстракция на еднокоренов зъб с анестезия</v>
          </cell>
          <cell r="I1703">
            <v>508</v>
          </cell>
          <cell r="J1703">
            <v>3</v>
          </cell>
          <cell r="L1703">
            <v>0.85</v>
          </cell>
          <cell r="M1703">
            <v>22.1</v>
          </cell>
          <cell r="P1703" t="str">
            <v/>
          </cell>
          <cell r="Q1703" t="str">
            <v/>
          </cell>
        </row>
        <row r="1704">
          <cell r="H1704" t="str">
            <v>Екстракция на многокоренов зъб с анестезия</v>
          </cell>
          <cell r="I1704">
            <v>509</v>
          </cell>
          <cell r="J1704">
            <v>1</v>
          </cell>
          <cell r="L1704">
            <v>0.37</v>
          </cell>
          <cell r="M1704">
            <v>9.6199999999999992</v>
          </cell>
          <cell r="P1704" t="str">
            <v/>
          </cell>
          <cell r="Q1704" t="str">
            <v/>
          </cell>
        </row>
        <row r="1705">
          <cell r="P1705" t="str">
            <v/>
          </cell>
          <cell r="Q1705" t="str">
            <v/>
          </cell>
        </row>
        <row r="1706">
          <cell r="P1706" t="str">
            <v/>
          </cell>
          <cell r="Q1706" t="str">
            <v/>
          </cell>
        </row>
        <row r="1707">
          <cell r="P1707" t="str">
            <v/>
          </cell>
          <cell r="Q1707" t="str">
            <v/>
          </cell>
        </row>
        <row r="1708">
          <cell r="P1708" t="str">
            <v/>
          </cell>
          <cell r="Q1708" t="str">
            <v/>
          </cell>
        </row>
        <row r="1709">
          <cell r="C1709">
            <v>2431112017</v>
          </cell>
          <cell r="D1709">
            <v>5111057546</v>
          </cell>
          <cell r="E1709" t="str">
            <v>ИППСП</v>
          </cell>
          <cell r="F1709" t="str">
            <v>24-0024</v>
          </cell>
          <cell r="G1709">
            <v>36915</v>
          </cell>
          <cell r="H1709" t="str">
            <v>Обстоен преглед за установяване на орален статус</v>
          </cell>
          <cell r="I1709">
            <v>101</v>
          </cell>
          <cell r="J1709">
            <v>9</v>
          </cell>
          <cell r="L1709">
            <v>2.25</v>
          </cell>
          <cell r="M1709">
            <v>58.5</v>
          </cell>
          <cell r="N1709">
            <v>9.6199999999999992</v>
          </cell>
          <cell r="O1709">
            <v>12.42</v>
          </cell>
          <cell r="P1709">
            <v>16</v>
          </cell>
          <cell r="Q1709">
            <v>6</v>
          </cell>
          <cell r="R1709">
            <v>572</v>
          </cell>
          <cell r="S1709">
            <v>12.38</v>
          </cell>
          <cell r="T1709">
            <v>9.6199999999999992</v>
          </cell>
        </row>
        <row r="1710">
          <cell r="H1710" t="str">
            <v>Препариране на кавитет. Подложки и обтурация с амалгама</v>
          </cell>
          <cell r="I1710">
            <v>301</v>
          </cell>
          <cell r="J1710">
            <v>9</v>
          </cell>
          <cell r="L1710">
            <v>3.9</v>
          </cell>
          <cell r="M1710">
            <v>101.4</v>
          </cell>
          <cell r="P1710" t="str">
            <v/>
          </cell>
          <cell r="Q1710" t="str">
            <v/>
          </cell>
        </row>
        <row r="1711">
          <cell r="H1711" t="str">
            <v>Препариране на кавитет. Подложки и обтурация с химичен композит</v>
          </cell>
          <cell r="I1711">
            <v>301</v>
          </cell>
          <cell r="J1711">
            <v>8</v>
          </cell>
          <cell r="L1711">
            <v>3.47</v>
          </cell>
          <cell r="M1711">
            <v>90.22</v>
          </cell>
          <cell r="P1711" t="str">
            <v/>
          </cell>
          <cell r="Q1711" t="str">
            <v/>
          </cell>
        </row>
        <row r="1712">
          <cell r="H1712" t="str">
            <v>Екстракция на еднокоренов зъб с анестезия</v>
          </cell>
          <cell r="I1712">
            <v>508</v>
          </cell>
          <cell r="L1712">
            <v>0</v>
          </cell>
          <cell r="M1712">
            <v>0</v>
          </cell>
          <cell r="P1712" t="str">
            <v/>
          </cell>
          <cell r="Q1712" t="str">
            <v/>
          </cell>
        </row>
        <row r="1713">
          <cell r="H1713" t="str">
            <v>Екстракция на многокоренов зъб с анестезия</v>
          </cell>
          <cell r="I1713">
            <v>509</v>
          </cell>
          <cell r="L1713">
            <v>0</v>
          </cell>
          <cell r="M1713">
            <v>0</v>
          </cell>
          <cell r="P1713" t="str">
            <v/>
          </cell>
          <cell r="Q1713" t="str">
            <v/>
          </cell>
        </row>
        <row r="1714">
          <cell r="P1714" t="str">
            <v/>
          </cell>
          <cell r="Q1714" t="str">
            <v/>
          </cell>
        </row>
        <row r="1715">
          <cell r="P1715" t="str">
            <v/>
          </cell>
          <cell r="Q1715" t="str">
            <v/>
          </cell>
        </row>
        <row r="1716">
          <cell r="P1716" t="str">
            <v/>
          </cell>
          <cell r="Q1716" t="str">
            <v/>
          </cell>
        </row>
        <row r="1717">
          <cell r="P1717" t="str">
            <v/>
          </cell>
          <cell r="Q1717" t="str">
            <v/>
          </cell>
        </row>
        <row r="1718">
          <cell r="C1718">
            <v>2431112018</v>
          </cell>
          <cell r="D1718">
            <v>5607248751</v>
          </cell>
          <cell r="E1718" t="str">
            <v>ИППСП</v>
          </cell>
          <cell r="F1718" t="str">
            <v>24-029</v>
          </cell>
          <cell r="G1718">
            <v>36915</v>
          </cell>
          <cell r="H1718" t="str">
            <v>Обстоен преглед за установяване на орален статус</v>
          </cell>
          <cell r="I1718">
            <v>101</v>
          </cell>
          <cell r="J1718">
            <v>15</v>
          </cell>
          <cell r="L1718">
            <v>3.75</v>
          </cell>
          <cell r="M1718">
            <v>97.5</v>
          </cell>
          <cell r="N1718">
            <v>12.85</v>
          </cell>
          <cell r="O1718">
            <v>9.19</v>
          </cell>
          <cell r="P1718">
            <v>15</v>
          </cell>
          <cell r="Q1718">
            <v>7</v>
          </cell>
          <cell r="R1718">
            <v>572</v>
          </cell>
          <cell r="S1718">
            <v>9.15</v>
          </cell>
          <cell r="T1718">
            <v>12.85</v>
          </cell>
        </row>
        <row r="1719">
          <cell r="H1719" t="str">
            <v>Препариране на кавитет. Подложки и обтурация с амалгама</v>
          </cell>
          <cell r="I1719">
            <v>301</v>
          </cell>
          <cell r="J1719">
            <v>10</v>
          </cell>
          <cell r="L1719">
            <v>4.33</v>
          </cell>
          <cell r="M1719">
            <v>112.58</v>
          </cell>
          <cell r="P1719" t="str">
            <v/>
          </cell>
          <cell r="Q1719" t="str">
            <v/>
          </cell>
        </row>
        <row r="1720">
          <cell r="H1720" t="str">
            <v>Препариране на кавитет. Подложки и обтурация с химичен композит</v>
          </cell>
          <cell r="I1720">
            <v>301</v>
          </cell>
          <cell r="J1720">
            <v>8</v>
          </cell>
          <cell r="L1720">
            <v>3.47</v>
          </cell>
          <cell r="M1720">
            <v>90.22</v>
          </cell>
          <cell r="P1720" t="str">
            <v/>
          </cell>
          <cell r="Q1720" t="str">
            <v/>
          </cell>
        </row>
        <row r="1721">
          <cell r="H1721" t="str">
            <v>Екстракция на еднокоренов зъб с анестезия</v>
          </cell>
          <cell r="I1721">
            <v>508</v>
          </cell>
          <cell r="J1721">
            <v>2</v>
          </cell>
          <cell r="L1721">
            <v>0.56999999999999995</v>
          </cell>
          <cell r="M1721">
            <v>14.82</v>
          </cell>
          <cell r="P1721" t="str">
            <v/>
          </cell>
          <cell r="Q1721" t="str">
            <v/>
          </cell>
        </row>
        <row r="1722">
          <cell r="H1722" t="str">
            <v>Екстракция на многокоренов зъб с анестезия</v>
          </cell>
          <cell r="I1722">
            <v>509</v>
          </cell>
          <cell r="J1722">
            <v>2</v>
          </cell>
          <cell r="L1722">
            <v>0.73</v>
          </cell>
          <cell r="M1722">
            <v>18.98</v>
          </cell>
          <cell r="P1722" t="str">
            <v/>
          </cell>
          <cell r="Q1722" t="str">
            <v/>
          </cell>
        </row>
        <row r="1723">
          <cell r="P1723" t="str">
            <v/>
          </cell>
          <cell r="Q1723" t="str">
            <v/>
          </cell>
        </row>
        <row r="1724">
          <cell r="P1724" t="str">
            <v/>
          </cell>
          <cell r="Q1724" t="str">
            <v/>
          </cell>
        </row>
        <row r="1725">
          <cell r="P1725" t="str">
            <v/>
          </cell>
          <cell r="Q1725" t="str">
            <v/>
          </cell>
        </row>
        <row r="1726">
          <cell r="P1726" t="str">
            <v/>
          </cell>
          <cell r="Q1726" t="str">
            <v/>
          </cell>
        </row>
        <row r="1727">
          <cell r="C1727">
            <v>2431112002</v>
          </cell>
          <cell r="D1727">
            <v>5202155902</v>
          </cell>
          <cell r="E1727" t="str">
            <v>ИППСП</v>
          </cell>
          <cell r="F1727" t="str">
            <v>24-017</v>
          </cell>
          <cell r="G1727">
            <v>36915</v>
          </cell>
          <cell r="H1727" t="str">
            <v>Обстоен преглед за установяване на орален статус</v>
          </cell>
          <cell r="I1727">
            <v>101</v>
          </cell>
          <cell r="J1727">
            <v>15</v>
          </cell>
          <cell r="L1727">
            <v>3.75</v>
          </cell>
          <cell r="M1727">
            <v>97.5</v>
          </cell>
          <cell r="N1727">
            <v>14.23</v>
          </cell>
          <cell r="O1727">
            <v>8.85</v>
          </cell>
          <cell r="P1727">
            <v>20</v>
          </cell>
          <cell r="Q1727">
            <v>3</v>
          </cell>
          <cell r="R1727">
            <v>598</v>
          </cell>
          <cell r="S1727">
            <v>8.77</v>
          </cell>
          <cell r="T1727">
            <v>14.23</v>
          </cell>
        </row>
        <row r="1728">
          <cell r="H1728" t="str">
            <v>Препариране на кавитет. Подложки и обтурация с амалгама</v>
          </cell>
          <cell r="I1728">
            <v>301</v>
          </cell>
          <cell r="J1728">
            <v>4</v>
          </cell>
          <cell r="L1728">
            <v>1.73</v>
          </cell>
          <cell r="M1728">
            <v>44.98</v>
          </cell>
          <cell r="P1728" t="str">
            <v/>
          </cell>
          <cell r="Q1728" t="str">
            <v/>
          </cell>
        </row>
        <row r="1729">
          <cell r="H1729" t="str">
            <v>Препариране на кавитет. Подложки и обтурация с химичен композит</v>
          </cell>
          <cell r="I1729">
            <v>301</v>
          </cell>
          <cell r="J1729">
            <v>5</v>
          </cell>
          <cell r="L1729">
            <v>2.17</v>
          </cell>
          <cell r="M1729">
            <v>56.42</v>
          </cell>
          <cell r="P1729" t="str">
            <v/>
          </cell>
          <cell r="Q1729" t="str">
            <v/>
          </cell>
        </row>
        <row r="1730">
          <cell r="H1730" t="str">
            <v>Екстракция на еднокоренов зъб с анестезия</v>
          </cell>
          <cell r="I1730">
            <v>508</v>
          </cell>
          <cell r="J1730">
            <v>9</v>
          </cell>
          <cell r="L1730">
            <v>2.5499999999999998</v>
          </cell>
          <cell r="M1730">
            <v>66.3</v>
          </cell>
          <cell r="P1730" t="str">
            <v/>
          </cell>
          <cell r="Q1730" t="str">
            <v/>
          </cell>
        </row>
        <row r="1731">
          <cell r="H1731" t="str">
            <v>Екстракция на многокоренов зъб с анестезия</v>
          </cell>
          <cell r="I1731">
            <v>509</v>
          </cell>
          <cell r="J1731">
            <v>11</v>
          </cell>
          <cell r="L1731">
            <v>4.03</v>
          </cell>
          <cell r="M1731">
            <v>104.78</v>
          </cell>
          <cell r="P1731" t="str">
            <v/>
          </cell>
          <cell r="Q1731" t="str">
            <v/>
          </cell>
        </row>
        <row r="1732">
          <cell r="P1732" t="str">
            <v/>
          </cell>
          <cell r="Q1732" t="str">
            <v/>
          </cell>
        </row>
        <row r="1733">
          <cell r="P1733" t="str">
            <v/>
          </cell>
          <cell r="Q1733" t="str">
            <v/>
          </cell>
        </row>
        <row r="1734">
          <cell r="P1734" t="str">
            <v/>
          </cell>
          <cell r="Q1734" t="str">
            <v/>
          </cell>
        </row>
        <row r="1735">
          <cell r="P1735" t="str">
            <v/>
          </cell>
          <cell r="Q1735" t="str">
            <v/>
          </cell>
        </row>
        <row r="1736">
          <cell r="C1736">
            <v>2431112134</v>
          </cell>
          <cell r="D1736">
            <v>5407247552</v>
          </cell>
          <cell r="E1736" t="str">
            <v>ИППСП</v>
          </cell>
          <cell r="F1736" t="str">
            <v>24-0027</v>
          </cell>
          <cell r="G1736">
            <v>36915</v>
          </cell>
          <cell r="H1736" t="str">
            <v>Обстоен преглед за установяване на орален статус</v>
          </cell>
          <cell r="I1736">
            <v>101</v>
          </cell>
          <cell r="J1736">
            <v>11</v>
          </cell>
          <cell r="L1736">
            <v>2.75</v>
          </cell>
          <cell r="M1736">
            <v>71.5</v>
          </cell>
          <cell r="N1736">
            <v>14.25</v>
          </cell>
          <cell r="O1736">
            <v>7.81</v>
          </cell>
          <cell r="P1736">
            <v>15</v>
          </cell>
          <cell r="Q1736">
            <v>7</v>
          </cell>
          <cell r="R1736">
            <v>572</v>
          </cell>
          <cell r="S1736">
            <v>7.75</v>
          </cell>
          <cell r="T1736">
            <v>14.25</v>
          </cell>
        </row>
        <row r="1737">
          <cell r="H1737" t="str">
            <v>Препариране на кавитет. Подложки и обтурация с амалгама</v>
          </cell>
          <cell r="I1737">
            <v>301</v>
          </cell>
          <cell r="J1737">
            <v>8</v>
          </cell>
          <cell r="L1737">
            <v>3.47</v>
          </cell>
          <cell r="M1737">
            <v>90.22</v>
          </cell>
          <cell r="P1737" t="str">
            <v/>
          </cell>
          <cell r="Q1737" t="str">
            <v/>
          </cell>
        </row>
        <row r="1738">
          <cell r="H1738" t="str">
            <v>Препариране на кавитет. Подложки и обтурация с химичен композит</v>
          </cell>
          <cell r="I1738">
            <v>301</v>
          </cell>
          <cell r="J1738">
            <v>10</v>
          </cell>
          <cell r="L1738">
            <v>4.33</v>
          </cell>
          <cell r="M1738">
            <v>112.58</v>
          </cell>
          <cell r="P1738" t="str">
            <v/>
          </cell>
          <cell r="Q1738" t="str">
            <v/>
          </cell>
        </row>
        <row r="1739">
          <cell r="H1739" t="str">
            <v>Екстракция на еднокоренов зъб с анестезия</v>
          </cell>
          <cell r="I1739">
            <v>508</v>
          </cell>
          <cell r="J1739">
            <v>4</v>
          </cell>
          <cell r="L1739">
            <v>1.1299999999999999</v>
          </cell>
          <cell r="M1739">
            <v>29.38</v>
          </cell>
          <cell r="P1739" t="str">
            <v/>
          </cell>
          <cell r="Q1739" t="str">
            <v/>
          </cell>
        </row>
        <row r="1740">
          <cell r="H1740" t="str">
            <v>Екстракция на многокоренов зъб с анестезия</v>
          </cell>
          <cell r="I1740">
            <v>509</v>
          </cell>
          <cell r="J1740">
            <v>7</v>
          </cell>
          <cell r="L1740">
            <v>2.57</v>
          </cell>
          <cell r="M1740">
            <v>66.819999999999993</v>
          </cell>
          <cell r="P1740" t="str">
            <v/>
          </cell>
          <cell r="Q1740" t="str">
            <v/>
          </cell>
        </row>
        <row r="1741">
          <cell r="P1741" t="str">
            <v/>
          </cell>
          <cell r="Q1741" t="str">
            <v/>
          </cell>
        </row>
        <row r="1742">
          <cell r="P1742" t="str">
            <v/>
          </cell>
          <cell r="Q1742" t="str">
            <v/>
          </cell>
        </row>
        <row r="1743">
          <cell r="P1743" t="str">
            <v/>
          </cell>
          <cell r="Q1743" t="str">
            <v/>
          </cell>
        </row>
        <row r="1744">
          <cell r="P1744" t="str">
            <v/>
          </cell>
          <cell r="Q1744" t="str">
            <v/>
          </cell>
        </row>
        <row r="1745">
          <cell r="C1745">
            <v>2431112071</v>
          </cell>
          <cell r="D1745">
            <v>5503287606</v>
          </cell>
          <cell r="E1745" t="str">
            <v>ИППСП</v>
          </cell>
          <cell r="F1745" t="str">
            <v>24-0405</v>
          </cell>
          <cell r="G1745">
            <v>36921</v>
          </cell>
          <cell r="H1745" t="str">
            <v>Обстоен преглед за установяване на орален статус</v>
          </cell>
          <cell r="I1745">
            <v>101</v>
          </cell>
          <cell r="J1745">
            <v>19</v>
          </cell>
          <cell r="L1745">
            <v>4.75</v>
          </cell>
          <cell r="M1745">
            <v>123.5</v>
          </cell>
          <cell r="N1745">
            <v>21.78</v>
          </cell>
          <cell r="O1745">
            <v>3.35</v>
          </cell>
          <cell r="P1745">
            <v>22</v>
          </cell>
          <cell r="Q1745">
            <v>3</v>
          </cell>
          <cell r="R1745">
            <v>650</v>
          </cell>
          <cell r="S1745">
            <v>3.22</v>
          </cell>
          <cell r="T1745">
            <v>21.78</v>
          </cell>
        </row>
        <row r="1746">
          <cell r="H1746" t="str">
            <v>Препариране на кавитет. Подложки и обтурация с амалгама</v>
          </cell>
          <cell r="I1746">
            <v>301</v>
          </cell>
          <cell r="J1746">
            <v>12</v>
          </cell>
          <cell r="L1746">
            <v>5.2</v>
          </cell>
          <cell r="M1746">
            <v>135.19999999999999</v>
          </cell>
          <cell r="P1746" t="str">
            <v/>
          </cell>
          <cell r="Q1746" t="str">
            <v/>
          </cell>
        </row>
        <row r="1747">
          <cell r="H1747" t="str">
            <v>Препариране на кавитет. Подложки и обтурация с химичен композит</v>
          </cell>
          <cell r="I1747">
            <v>301</v>
          </cell>
          <cell r="J1747">
            <v>23</v>
          </cell>
          <cell r="L1747">
            <v>9.9700000000000006</v>
          </cell>
          <cell r="M1747">
            <v>259.22000000000003</v>
          </cell>
          <cell r="P1747" t="str">
            <v/>
          </cell>
          <cell r="Q1747" t="str">
            <v/>
          </cell>
        </row>
        <row r="1748">
          <cell r="H1748" t="str">
            <v>Екстракция на еднокоренов зъб с анестезия</v>
          </cell>
          <cell r="I1748">
            <v>508</v>
          </cell>
          <cell r="J1748">
            <v>4</v>
          </cell>
          <cell r="L1748">
            <v>1.1299999999999999</v>
          </cell>
          <cell r="M1748">
            <v>29.38</v>
          </cell>
          <cell r="P1748" t="str">
            <v/>
          </cell>
          <cell r="Q1748" t="str">
            <v/>
          </cell>
        </row>
        <row r="1749">
          <cell r="H1749" t="str">
            <v>Екстракция на многокоренов зъб с анестезия</v>
          </cell>
          <cell r="I1749">
            <v>509</v>
          </cell>
          <cell r="J1749">
            <v>2</v>
          </cell>
          <cell r="L1749">
            <v>0.73</v>
          </cell>
          <cell r="M1749">
            <v>18.98</v>
          </cell>
          <cell r="P1749" t="str">
            <v/>
          </cell>
          <cell r="Q1749" t="str">
            <v/>
          </cell>
        </row>
        <row r="1750">
          <cell r="P1750" t="str">
            <v/>
          </cell>
          <cell r="Q1750" t="str">
            <v/>
          </cell>
        </row>
        <row r="1751">
          <cell r="P1751" t="str">
            <v/>
          </cell>
          <cell r="Q1751" t="str">
            <v/>
          </cell>
        </row>
        <row r="1752">
          <cell r="P1752" t="str">
            <v/>
          </cell>
          <cell r="Q1752" t="str">
            <v/>
          </cell>
        </row>
        <row r="1753">
          <cell r="P1753" t="str">
            <v/>
          </cell>
          <cell r="Q1753" t="str">
            <v/>
          </cell>
        </row>
        <row r="1754">
          <cell r="C1754">
            <v>2431112109</v>
          </cell>
          <cell r="D1754">
            <v>6012058530</v>
          </cell>
          <cell r="E1754" t="str">
            <v>ИППСП</v>
          </cell>
          <cell r="F1754" t="str">
            <v>24-0441</v>
          </cell>
          <cell r="G1754">
            <v>36923</v>
          </cell>
          <cell r="H1754" t="str">
            <v>Обстоен преглед за установяване на орален статус</v>
          </cell>
          <cell r="I1754">
            <v>101</v>
          </cell>
          <cell r="J1754">
            <v>8</v>
          </cell>
          <cell r="L1754">
            <v>2</v>
          </cell>
          <cell r="M1754">
            <v>52</v>
          </cell>
          <cell r="N1754">
            <v>15.04</v>
          </cell>
          <cell r="O1754">
            <v>7.05</v>
          </cell>
          <cell r="P1754">
            <v>15</v>
          </cell>
          <cell r="Q1754">
            <v>7</v>
          </cell>
          <cell r="R1754">
            <v>572</v>
          </cell>
          <cell r="S1754">
            <v>7</v>
          </cell>
          <cell r="T1754">
            <v>15</v>
          </cell>
        </row>
        <row r="1755">
          <cell r="H1755" t="str">
            <v>Препариране на кавитет. Подложки и обтурация с амалгама</v>
          </cell>
          <cell r="I1755">
            <v>301</v>
          </cell>
          <cell r="J1755">
            <v>14</v>
          </cell>
          <cell r="L1755">
            <v>6.07</v>
          </cell>
          <cell r="M1755">
            <v>157.82</v>
          </cell>
          <cell r="P1755" t="str">
            <v/>
          </cell>
          <cell r="Q1755" t="str">
            <v/>
          </cell>
        </row>
        <row r="1756">
          <cell r="H1756" t="str">
            <v>Препариране на кавитет. Подложки и обтурация с химичен композит</v>
          </cell>
          <cell r="I1756">
            <v>301</v>
          </cell>
          <cell r="J1756">
            <v>11</v>
          </cell>
          <cell r="L1756">
            <v>4.7699999999999996</v>
          </cell>
          <cell r="M1756">
            <v>124.02</v>
          </cell>
          <cell r="P1756" t="str">
            <v/>
          </cell>
          <cell r="Q1756" t="str">
            <v/>
          </cell>
        </row>
        <row r="1757">
          <cell r="H1757" t="str">
            <v>Екстракция на еднокоренов зъб с анестезия</v>
          </cell>
          <cell r="I1757">
            <v>508</v>
          </cell>
          <cell r="L1757">
            <v>0</v>
          </cell>
          <cell r="M1757">
            <v>0</v>
          </cell>
          <cell r="P1757" t="str">
            <v/>
          </cell>
          <cell r="Q1757" t="str">
            <v/>
          </cell>
        </row>
        <row r="1758">
          <cell r="H1758" t="str">
            <v>Екстракция на многокоренов зъб с анестезия</v>
          </cell>
          <cell r="I1758">
            <v>509</v>
          </cell>
          <cell r="J1758">
            <v>6</v>
          </cell>
          <cell r="L1758">
            <v>2.2000000000000002</v>
          </cell>
          <cell r="M1758">
            <v>57.2</v>
          </cell>
          <cell r="P1758" t="str">
            <v/>
          </cell>
          <cell r="Q1758" t="str">
            <v/>
          </cell>
        </row>
        <row r="1759">
          <cell r="P1759" t="str">
            <v/>
          </cell>
          <cell r="Q1759" t="str">
            <v/>
          </cell>
        </row>
        <row r="1760">
          <cell r="P1760" t="str">
            <v/>
          </cell>
          <cell r="Q1760" t="str">
            <v/>
          </cell>
        </row>
        <row r="1761">
          <cell r="P1761" t="str">
            <v/>
          </cell>
          <cell r="Q1761" t="str">
            <v/>
          </cell>
        </row>
        <row r="1762">
          <cell r="P1762" t="str">
            <v/>
          </cell>
          <cell r="Q1762" t="str">
            <v/>
          </cell>
        </row>
        <row r="1763">
          <cell r="C1763">
            <v>2431112128</v>
          </cell>
          <cell r="D1763">
            <v>5801187260</v>
          </cell>
          <cell r="E1763" t="str">
            <v>ИППСП</v>
          </cell>
          <cell r="F1763" t="str">
            <v>24-0496</v>
          </cell>
          <cell r="G1763">
            <v>36923</v>
          </cell>
          <cell r="H1763" t="str">
            <v>Обстоен преглед за установяване на орален статус</v>
          </cell>
          <cell r="I1763">
            <v>101</v>
          </cell>
          <cell r="J1763">
            <v>17</v>
          </cell>
          <cell r="L1763">
            <v>4.25</v>
          </cell>
          <cell r="M1763">
            <v>110.5</v>
          </cell>
          <cell r="N1763">
            <v>19.12</v>
          </cell>
          <cell r="O1763">
            <v>0</v>
          </cell>
          <cell r="P1763">
            <v>19</v>
          </cell>
          <cell r="Q1763">
            <v>0</v>
          </cell>
          <cell r="R1763">
            <v>494</v>
          </cell>
          <cell r="S1763">
            <v>0</v>
          </cell>
          <cell r="T1763">
            <v>19</v>
          </cell>
        </row>
        <row r="1764">
          <cell r="H1764" t="str">
            <v>Препариране на кавитет. Подложки и обтурация с амалгама</v>
          </cell>
          <cell r="I1764">
            <v>301</v>
          </cell>
          <cell r="J1764">
            <v>16</v>
          </cell>
          <cell r="L1764">
            <v>6.93</v>
          </cell>
          <cell r="M1764">
            <v>180.18</v>
          </cell>
          <cell r="P1764" t="str">
            <v/>
          </cell>
          <cell r="Q1764" t="str">
            <v/>
          </cell>
        </row>
        <row r="1765">
          <cell r="H1765" t="str">
            <v>Препариране на кавитет. Подложки и обтурация с химичен композит</v>
          </cell>
          <cell r="I1765">
            <v>301</v>
          </cell>
          <cell r="J1765">
            <v>11</v>
          </cell>
          <cell r="L1765">
            <v>4.7699999999999996</v>
          </cell>
          <cell r="M1765">
            <v>124.02</v>
          </cell>
          <cell r="P1765" t="str">
            <v/>
          </cell>
          <cell r="Q1765" t="str">
            <v/>
          </cell>
        </row>
        <row r="1766">
          <cell r="H1766" t="str">
            <v>Екстракция на еднокоренов зъб с анестезия</v>
          </cell>
          <cell r="I1766">
            <v>508</v>
          </cell>
          <cell r="J1766">
            <v>6</v>
          </cell>
          <cell r="L1766">
            <v>1.7</v>
          </cell>
          <cell r="M1766">
            <v>44.2</v>
          </cell>
          <cell r="P1766" t="str">
            <v/>
          </cell>
          <cell r="Q1766" t="str">
            <v/>
          </cell>
        </row>
        <row r="1767">
          <cell r="H1767" t="str">
            <v>Екстракция на многокоренов зъб с анестезия</v>
          </cell>
          <cell r="I1767">
            <v>509</v>
          </cell>
          <cell r="J1767">
            <v>4</v>
          </cell>
          <cell r="L1767">
            <v>1.47</v>
          </cell>
          <cell r="M1767">
            <v>38.22</v>
          </cell>
          <cell r="P1767" t="str">
            <v/>
          </cell>
          <cell r="Q1767" t="str">
            <v/>
          </cell>
        </row>
        <row r="1768">
          <cell r="P1768" t="str">
            <v/>
          </cell>
          <cell r="Q1768" t="str">
            <v/>
          </cell>
        </row>
        <row r="1769">
          <cell r="P1769" t="str">
            <v/>
          </cell>
          <cell r="Q1769" t="str">
            <v/>
          </cell>
        </row>
        <row r="1770">
          <cell r="P1770" t="str">
            <v/>
          </cell>
          <cell r="Q1770" t="str">
            <v/>
          </cell>
        </row>
        <row r="1771">
          <cell r="P1771" t="str">
            <v/>
          </cell>
          <cell r="Q1771" t="str">
            <v/>
          </cell>
        </row>
        <row r="1772">
          <cell r="C1772">
            <v>2431112085</v>
          </cell>
          <cell r="D1772">
            <v>3406037291</v>
          </cell>
          <cell r="E1772" t="str">
            <v>ИППСП</v>
          </cell>
          <cell r="F1772" t="str">
            <v>24-0497</v>
          </cell>
          <cell r="G1772">
            <v>36923</v>
          </cell>
          <cell r="H1772" t="str">
            <v>Обстоен преглед за установяване на орален статус</v>
          </cell>
          <cell r="I1772">
            <v>101</v>
          </cell>
          <cell r="J1772">
            <v>26</v>
          </cell>
          <cell r="L1772">
            <v>6.5</v>
          </cell>
          <cell r="M1772">
            <v>169</v>
          </cell>
          <cell r="N1772">
            <v>19.13</v>
          </cell>
          <cell r="O1772">
            <v>0</v>
          </cell>
          <cell r="P1772">
            <v>19</v>
          </cell>
          <cell r="Q1772">
            <v>0</v>
          </cell>
          <cell r="R1772">
            <v>494</v>
          </cell>
          <cell r="S1772">
            <v>0</v>
          </cell>
          <cell r="T1772">
            <v>19</v>
          </cell>
        </row>
        <row r="1773">
          <cell r="H1773" t="str">
            <v>Препариране на кавитет. Подложки и обтурация с амалгама</v>
          </cell>
          <cell r="I1773">
            <v>301</v>
          </cell>
          <cell r="L1773">
            <v>0</v>
          </cell>
          <cell r="M1773">
            <v>0</v>
          </cell>
          <cell r="P1773" t="str">
            <v/>
          </cell>
          <cell r="Q1773" t="str">
            <v/>
          </cell>
        </row>
        <row r="1774">
          <cell r="H1774" t="str">
            <v>Препариране на кавитет. Подложки и обтурация с химичен композит</v>
          </cell>
          <cell r="I1774">
            <v>301</v>
          </cell>
          <cell r="J1774">
            <v>24</v>
          </cell>
          <cell r="L1774">
            <v>10.4</v>
          </cell>
          <cell r="M1774">
            <v>270.39999999999998</v>
          </cell>
          <cell r="P1774" t="str">
            <v/>
          </cell>
          <cell r="Q1774" t="str">
            <v/>
          </cell>
        </row>
        <row r="1775">
          <cell r="H1775" t="str">
            <v>Екстракция на еднокоренов зъб с анестезия</v>
          </cell>
          <cell r="I1775">
            <v>508</v>
          </cell>
          <cell r="J1775">
            <v>4</v>
          </cell>
          <cell r="L1775">
            <v>1.1299999999999999</v>
          </cell>
          <cell r="M1775">
            <v>29.38</v>
          </cell>
          <cell r="P1775" t="str">
            <v/>
          </cell>
          <cell r="Q1775" t="str">
            <v/>
          </cell>
        </row>
        <row r="1776">
          <cell r="H1776" t="str">
            <v>Екстракция на многокоренов зъб с анестезия</v>
          </cell>
          <cell r="I1776">
            <v>509</v>
          </cell>
          <cell r="J1776">
            <v>3</v>
          </cell>
          <cell r="L1776">
            <v>1.1000000000000001</v>
          </cell>
          <cell r="M1776">
            <v>28.6</v>
          </cell>
          <cell r="P1776" t="str">
            <v/>
          </cell>
          <cell r="Q1776" t="str">
            <v/>
          </cell>
        </row>
        <row r="1777">
          <cell r="P1777" t="str">
            <v/>
          </cell>
          <cell r="Q1777" t="str">
            <v/>
          </cell>
        </row>
        <row r="1778">
          <cell r="P1778" t="str">
            <v/>
          </cell>
          <cell r="Q1778" t="str">
            <v/>
          </cell>
        </row>
        <row r="1779">
          <cell r="P1779" t="str">
            <v/>
          </cell>
          <cell r="Q1779" t="str">
            <v/>
          </cell>
        </row>
        <row r="1780">
          <cell r="P1780" t="str">
            <v/>
          </cell>
          <cell r="Q1780" t="str">
            <v/>
          </cell>
        </row>
        <row r="1781">
          <cell r="C1781">
            <v>2431112089</v>
          </cell>
          <cell r="D1781">
            <v>5110017615</v>
          </cell>
          <cell r="E1781" t="str">
            <v>ИППСП</v>
          </cell>
          <cell r="F1781" t="str">
            <v>24-0446</v>
          </cell>
          <cell r="G1781">
            <v>36923</v>
          </cell>
          <cell r="H1781" t="str">
            <v>Обстоен преглед за установяване на орален статус</v>
          </cell>
          <cell r="I1781">
            <v>101</v>
          </cell>
          <cell r="J1781">
            <v>18</v>
          </cell>
          <cell r="L1781">
            <v>4.5</v>
          </cell>
          <cell r="M1781">
            <v>117</v>
          </cell>
          <cell r="N1781">
            <v>20.100000000000001</v>
          </cell>
          <cell r="O1781">
            <v>5.0199999999999996</v>
          </cell>
          <cell r="P1781">
            <v>20</v>
          </cell>
          <cell r="Q1781">
            <v>5</v>
          </cell>
          <cell r="R1781">
            <v>650</v>
          </cell>
          <cell r="S1781">
            <v>5</v>
          </cell>
          <cell r="T1781">
            <v>20</v>
          </cell>
        </row>
        <row r="1782">
          <cell r="H1782" t="str">
            <v>Препариране на кавитет. Подложки и обтурация с амалгама</v>
          </cell>
          <cell r="I1782">
            <v>301</v>
          </cell>
          <cell r="J1782">
            <v>22</v>
          </cell>
          <cell r="L1782">
            <v>9.5299999999999994</v>
          </cell>
          <cell r="M1782">
            <v>247.78</v>
          </cell>
          <cell r="P1782" t="str">
            <v/>
          </cell>
          <cell r="Q1782" t="str">
            <v/>
          </cell>
        </row>
        <row r="1783">
          <cell r="H1783" t="str">
            <v>Препариране на кавитет. Подложки и обтурация с химичен композит</v>
          </cell>
          <cell r="I1783">
            <v>301</v>
          </cell>
          <cell r="J1783">
            <v>14</v>
          </cell>
          <cell r="L1783">
            <v>6.07</v>
          </cell>
          <cell r="M1783">
            <v>157.82</v>
          </cell>
          <cell r="P1783" t="str">
            <v/>
          </cell>
          <cell r="Q1783" t="str">
            <v/>
          </cell>
        </row>
        <row r="1784">
          <cell r="H1784" t="str">
            <v>Екстракция на еднокоренов зъб с анестезия</v>
          </cell>
          <cell r="I1784">
            <v>508</v>
          </cell>
          <cell r="L1784">
            <v>0</v>
          </cell>
          <cell r="M1784">
            <v>0</v>
          </cell>
          <cell r="P1784" t="str">
            <v/>
          </cell>
          <cell r="Q1784" t="str">
            <v/>
          </cell>
        </row>
        <row r="1785">
          <cell r="H1785" t="str">
            <v>Екстракция на многокоренов зъб с анестезия</v>
          </cell>
          <cell r="I1785">
            <v>509</v>
          </cell>
          <cell r="L1785">
            <v>0</v>
          </cell>
          <cell r="M1785">
            <v>0</v>
          </cell>
          <cell r="P1785" t="str">
            <v/>
          </cell>
          <cell r="Q1785" t="str">
            <v/>
          </cell>
        </row>
        <row r="1786">
          <cell r="P1786" t="str">
            <v/>
          </cell>
          <cell r="Q1786" t="str">
            <v/>
          </cell>
        </row>
        <row r="1787">
          <cell r="P1787" t="str">
            <v/>
          </cell>
          <cell r="Q1787" t="str">
            <v/>
          </cell>
        </row>
        <row r="1788">
          <cell r="P1788" t="str">
            <v/>
          </cell>
          <cell r="Q1788" t="str">
            <v/>
          </cell>
        </row>
        <row r="1789">
          <cell r="P1789" t="str">
            <v/>
          </cell>
          <cell r="Q1789" t="str">
            <v/>
          </cell>
        </row>
        <row r="1790">
          <cell r="C1790">
            <v>2431112035</v>
          </cell>
          <cell r="D1790">
            <v>7104287636</v>
          </cell>
          <cell r="E1790" t="str">
            <v>ИППСП</v>
          </cell>
          <cell r="F1790" t="str">
            <v>24-0222</v>
          </cell>
          <cell r="G1790">
            <v>36917</v>
          </cell>
          <cell r="H1790" t="str">
            <v>Обстоен преглед за установяване на орален статус</v>
          </cell>
          <cell r="I1790">
            <v>101</v>
          </cell>
          <cell r="J1790">
            <v>14</v>
          </cell>
          <cell r="L1790">
            <v>3.5</v>
          </cell>
          <cell r="M1790">
            <v>91</v>
          </cell>
          <cell r="N1790">
            <v>14.41</v>
          </cell>
          <cell r="O1790">
            <v>5.82</v>
          </cell>
          <cell r="P1790">
            <v>15</v>
          </cell>
          <cell r="Q1790">
            <v>5</v>
          </cell>
          <cell r="R1790">
            <v>520</v>
          </cell>
          <cell r="S1790">
            <v>5.59</v>
          </cell>
          <cell r="T1790">
            <v>14.41</v>
          </cell>
        </row>
        <row r="1791">
          <cell r="H1791" t="str">
            <v>Препариране на кавитет. Подложки и обтурация с амалгама</v>
          </cell>
          <cell r="I1791">
            <v>301</v>
          </cell>
          <cell r="J1791">
            <v>1</v>
          </cell>
          <cell r="L1791">
            <v>0.43</v>
          </cell>
          <cell r="M1791">
            <v>11.18</v>
          </cell>
          <cell r="P1791" t="str">
            <v/>
          </cell>
          <cell r="Q1791" t="str">
            <v/>
          </cell>
        </row>
        <row r="1792">
          <cell r="H1792" t="str">
            <v>Препариране на кавитет. Подложки и обтурация с химичен композит</v>
          </cell>
          <cell r="I1792">
            <v>301</v>
          </cell>
          <cell r="J1792">
            <v>18</v>
          </cell>
          <cell r="L1792">
            <v>7.8</v>
          </cell>
          <cell r="M1792">
            <v>202.8</v>
          </cell>
          <cell r="P1792" t="str">
            <v/>
          </cell>
          <cell r="Q1792" t="str">
            <v/>
          </cell>
        </row>
        <row r="1793">
          <cell r="H1793" t="str">
            <v>Екстракция на еднокоренов зъб с анестезия</v>
          </cell>
          <cell r="I1793">
            <v>508</v>
          </cell>
          <cell r="J1793">
            <v>3</v>
          </cell>
          <cell r="L1793">
            <v>0.85</v>
          </cell>
          <cell r="M1793">
            <v>22.1</v>
          </cell>
          <cell r="P1793" t="str">
            <v/>
          </cell>
          <cell r="Q1793" t="str">
            <v/>
          </cell>
        </row>
        <row r="1794">
          <cell r="H1794" t="str">
            <v>Екстракция на многокоренов зъб с анестезия</v>
          </cell>
          <cell r="I1794">
            <v>509</v>
          </cell>
          <cell r="J1794">
            <v>5</v>
          </cell>
          <cell r="L1794">
            <v>1.83</v>
          </cell>
          <cell r="M1794">
            <v>47.58</v>
          </cell>
          <cell r="P1794" t="str">
            <v/>
          </cell>
          <cell r="Q1794" t="str">
            <v/>
          </cell>
        </row>
        <row r="1795">
          <cell r="P1795" t="str">
            <v/>
          </cell>
          <cell r="Q1795" t="str">
            <v/>
          </cell>
        </row>
        <row r="1796">
          <cell r="P1796" t="str">
            <v/>
          </cell>
          <cell r="Q1796" t="str">
            <v/>
          </cell>
        </row>
        <row r="1797">
          <cell r="P1797" t="str">
            <v/>
          </cell>
          <cell r="Q1797" t="str">
            <v/>
          </cell>
        </row>
        <row r="1798">
          <cell r="P1798" t="str">
            <v/>
          </cell>
          <cell r="Q1798" t="str">
            <v/>
          </cell>
        </row>
        <row r="1799">
          <cell r="C1799">
            <v>2431112030</v>
          </cell>
          <cell r="D1799">
            <v>4810267705</v>
          </cell>
          <cell r="E1799" t="str">
            <v>ИППСП</v>
          </cell>
          <cell r="F1799" t="str">
            <v>24-0155</v>
          </cell>
          <cell r="G1799">
            <v>36918</v>
          </cell>
          <cell r="H1799" t="str">
            <v>Обстоен преглед за установяване на орален статус</v>
          </cell>
          <cell r="I1799">
            <v>101</v>
          </cell>
          <cell r="J1799">
            <v>10</v>
          </cell>
          <cell r="L1799">
            <v>2.5</v>
          </cell>
          <cell r="M1799">
            <v>65</v>
          </cell>
          <cell r="N1799">
            <v>17.25</v>
          </cell>
          <cell r="O1799">
            <v>5.0199999999999996</v>
          </cell>
          <cell r="P1799">
            <v>17</v>
          </cell>
          <cell r="Q1799">
            <v>5</v>
          </cell>
          <cell r="R1799">
            <v>572</v>
          </cell>
          <cell r="S1799">
            <v>5</v>
          </cell>
          <cell r="T1799">
            <v>17</v>
          </cell>
        </row>
        <row r="1800">
          <cell r="H1800" t="str">
            <v>Препариране на кавитет. Подложки и обтурация с амалгама</v>
          </cell>
          <cell r="I1800">
            <v>301</v>
          </cell>
          <cell r="J1800">
            <v>9</v>
          </cell>
          <cell r="L1800">
            <v>3.9</v>
          </cell>
          <cell r="M1800">
            <v>101.4</v>
          </cell>
          <cell r="P1800" t="str">
            <v/>
          </cell>
          <cell r="Q1800" t="str">
            <v/>
          </cell>
        </row>
        <row r="1801">
          <cell r="H1801" t="str">
            <v>Препариране на кавитет. Подложки и обтурация с химичен композит</v>
          </cell>
          <cell r="I1801">
            <v>301</v>
          </cell>
          <cell r="J1801">
            <v>18</v>
          </cell>
          <cell r="L1801">
            <v>7.8</v>
          </cell>
          <cell r="M1801">
            <v>202.8</v>
          </cell>
          <cell r="P1801" t="str">
            <v/>
          </cell>
          <cell r="Q1801" t="str">
            <v/>
          </cell>
        </row>
        <row r="1802">
          <cell r="H1802" t="str">
            <v>Екстракция на еднокоренов зъб с анестезия</v>
          </cell>
          <cell r="I1802">
            <v>508</v>
          </cell>
          <cell r="J1802">
            <v>3</v>
          </cell>
          <cell r="L1802">
            <v>0.85</v>
          </cell>
          <cell r="M1802">
            <v>22.1</v>
          </cell>
          <cell r="P1802" t="str">
            <v/>
          </cell>
          <cell r="Q1802" t="str">
            <v/>
          </cell>
        </row>
        <row r="1803">
          <cell r="H1803" t="str">
            <v>Екстракция на многокоренов зъб с анестезия</v>
          </cell>
          <cell r="I1803">
            <v>509</v>
          </cell>
          <cell r="J1803">
            <v>6</v>
          </cell>
          <cell r="L1803">
            <v>2.2000000000000002</v>
          </cell>
          <cell r="M1803">
            <v>57.2</v>
          </cell>
          <cell r="P1803" t="str">
            <v/>
          </cell>
          <cell r="Q1803" t="str">
            <v/>
          </cell>
        </row>
        <row r="1804">
          <cell r="P1804" t="str">
            <v/>
          </cell>
          <cell r="Q1804" t="str">
            <v/>
          </cell>
        </row>
        <row r="1805">
          <cell r="P1805" t="str">
            <v/>
          </cell>
          <cell r="Q1805" t="str">
            <v/>
          </cell>
        </row>
        <row r="1806">
          <cell r="P1806" t="str">
            <v/>
          </cell>
          <cell r="Q1806" t="str">
            <v/>
          </cell>
        </row>
        <row r="1807">
          <cell r="P1807" t="str">
            <v/>
          </cell>
          <cell r="Q1807" t="str">
            <v/>
          </cell>
        </row>
        <row r="1808">
          <cell r="C1808">
            <v>2431112072</v>
          </cell>
          <cell r="D1808">
            <v>5904262612</v>
          </cell>
          <cell r="E1808" t="str">
            <v>ИППСП</v>
          </cell>
          <cell r="F1808" t="str">
            <v>24-0364</v>
          </cell>
          <cell r="G1808">
            <v>36919</v>
          </cell>
          <cell r="H1808" t="str">
            <v>Обстоен преглед за установяване на орален статус</v>
          </cell>
          <cell r="I1808">
            <v>101</v>
          </cell>
          <cell r="J1808">
            <v>20</v>
          </cell>
          <cell r="L1808">
            <v>5</v>
          </cell>
          <cell r="M1808">
            <v>130</v>
          </cell>
          <cell r="N1808">
            <v>17.829999999999998</v>
          </cell>
          <cell r="O1808">
            <v>4.28</v>
          </cell>
          <cell r="P1808">
            <v>18</v>
          </cell>
          <cell r="Q1808">
            <v>4</v>
          </cell>
          <cell r="R1808">
            <v>572</v>
          </cell>
          <cell r="S1808">
            <v>4.17</v>
          </cell>
          <cell r="T1808">
            <v>17.829999999999998</v>
          </cell>
        </row>
        <row r="1809">
          <cell r="H1809" t="str">
            <v>Препариране на кавитет. Подложки и обтурация с амалгама</v>
          </cell>
          <cell r="I1809">
            <v>301</v>
          </cell>
          <cell r="J1809">
            <v>3</v>
          </cell>
          <cell r="L1809">
            <v>1.3</v>
          </cell>
          <cell r="M1809">
            <v>33.799999999999997</v>
          </cell>
          <cell r="P1809" t="str">
            <v/>
          </cell>
          <cell r="Q1809" t="str">
            <v/>
          </cell>
        </row>
        <row r="1810">
          <cell r="H1810" t="str">
            <v>Препариране на кавитет. Подложки и обтурация с химичен композит</v>
          </cell>
          <cell r="I1810">
            <v>301</v>
          </cell>
          <cell r="J1810">
            <v>21</v>
          </cell>
          <cell r="L1810">
            <v>9.1</v>
          </cell>
          <cell r="M1810">
            <v>236.6</v>
          </cell>
          <cell r="P1810" t="str">
            <v/>
          </cell>
          <cell r="Q1810" t="str">
            <v/>
          </cell>
        </row>
        <row r="1811">
          <cell r="H1811" t="str">
            <v>Екстракция на еднокоренов зъб с анестезия</v>
          </cell>
          <cell r="I1811">
            <v>508</v>
          </cell>
          <cell r="J1811">
            <v>6</v>
          </cell>
          <cell r="L1811">
            <v>1.7</v>
          </cell>
          <cell r="M1811">
            <v>44.2</v>
          </cell>
          <cell r="P1811" t="str">
            <v/>
          </cell>
          <cell r="Q1811" t="str">
            <v/>
          </cell>
        </row>
        <row r="1812">
          <cell r="H1812" t="str">
            <v>Екстракция на многокоренов зъб с анестезия</v>
          </cell>
          <cell r="I1812">
            <v>509</v>
          </cell>
          <cell r="J1812">
            <v>2</v>
          </cell>
          <cell r="L1812">
            <v>0.73</v>
          </cell>
          <cell r="M1812">
            <v>18.98</v>
          </cell>
          <cell r="P1812" t="str">
            <v/>
          </cell>
          <cell r="Q1812" t="str">
            <v/>
          </cell>
        </row>
        <row r="1813">
          <cell r="P1813" t="str">
            <v/>
          </cell>
          <cell r="Q1813" t="str">
            <v/>
          </cell>
        </row>
        <row r="1814">
          <cell r="P1814" t="str">
            <v/>
          </cell>
          <cell r="Q1814" t="str">
            <v/>
          </cell>
        </row>
        <row r="1815">
          <cell r="P1815" t="str">
            <v/>
          </cell>
          <cell r="Q1815" t="str">
            <v/>
          </cell>
        </row>
        <row r="1816">
          <cell r="P1816" t="str">
            <v/>
          </cell>
          <cell r="Q1816" t="str">
            <v/>
          </cell>
        </row>
        <row r="1817">
          <cell r="C1817">
            <v>2431112009</v>
          </cell>
          <cell r="D1817">
            <v>6801107591</v>
          </cell>
          <cell r="E1817" t="str">
            <v>ИППСП</v>
          </cell>
          <cell r="F1817" t="str">
            <v>24-0158</v>
          </cell>
          <cell r="G1817">
            <v>36917</v>
          </cell>
          <cell r="H1817" t="str">
            <v>Обстоен преглед за установяване на орален статус</v>
          </cell>
          <cell r="I1817">
            <v>101</v>
          </cell>
          <cell r="J1817">
            <v>8</v>
          </cell>
          <cell r="L1817">
            <v>2</v>
          </cell>
          <cell r="M1817">
            <v>52</v>
          </cell>
          <cell r="N1817">
            <v>9.8800000000000008</v>
          </cell>
          <cell r="O1817">
            <v>11.15</v>
          </cell>
          <cell r="P1817">
            <v>15</v>
          </cell>
          <cell r="Q1817">
            <v>6</v>
          </cell>
          <cell r="R1817">
            <v>546</v>
          </cell>
          <cell r="S1817">
            <v>11.12</v>
          </cell>
          <cell r="T1817">
            <v>9.8800000000000008</v>
          </cell>
        </row>
        <row r="1818">
          <cell r="H1818" t="str">
            <v>Препариране на кавитет. Подложки и обтурация с амалгама</v>
          </cell>
          <cell r="I1818">
            <v>301</v>
          </cell>
          <cell r="L1818">
            <v>0</v>
          </cell>
          <cell r="M1818">
            <v>0</v>
          </cell>
          <cell r="P1818" t="str">
            <v/>
          </cell>
          <cell r="Q1818" t="str">
            <v/>
          </cell>
        </row>
        <row r="1819">
          <cell r="H1819" t="str">
            <v>Препариране на кавитет. Подложки и обтурация с химичен композит</v>
          </cell>
          <cell r="I1819">
            <v>301</v>
          </cell>
          <cell r="J1819">
            <v>15</v>
          </cell>
          <cell r="L1819">
            <v>6.5</v>
          </cell>
          <cell r="M1819">
            <v>169</v>
          </cell>
          <cell r="P1819" t="str">
            <v/>
          </cell>
          <cell r="Q1819" t="str">
            <v/>
          </cell>
        </row>
        <row r="1820">
          <cell r="H1820" t="str">
            <v>Екстракция на еднокоренов зъб с анестезия</v>
          </cell>
          <cell r="I1820">
            <v>508</v>
          </cell>
          <cell r="J1820">
            <v>1</v>
          </cell>
          <cell r="L1820">
            <v>0.28000000000000003</v>
          </cell>
          <cell r="M1820">
            <v>7.28</v>
          </cell>
          <cell r="P1820" t="str">
            <v/>
          </cell>
          <cell r="Q1820" t="str">
            <v/>
          </cell>
        </row>
        <row r="1821">
          <cell r="H1821" t="str">
            <v>Екстракция на многокоренов зъб с анестезия</v>
          </cell>
          <cell r="I1821">
            <v>509</v>
          </cell>
          <cell r="J1821">
            <v>3</v>
          </cell>
          <cell r="L1821">
            <v>1.1000000000000001</v>
          </cell>
          <cell r="M1821">
            <v>28.6</v>
          </cell>
          <cell r="P1821" t="str">
            <v/>
          </cell>
          <cell r="Q1821" t="str">
            <v/>
          </cell>
        </row>
        <row r="1822">
          <cell r="P1822" t="str">
            <v/>
          </cell>
          <cell r="Q1822" t="str">
            <v/>
          </cell>
        </row>
        <row r="1823">
          <cell r="P1823" t="str">
            <v/>
          </cell>
          <cell r="Q1823" t="str">
            <v/>
          </cell>
        </row>
        <row r="1824">
          <cell r="P1824" t="str">
            <v/>
          </cell>
          <cell r="Q1824" t="str">
            <v/>
          </cell>
        </row>
        <row r="1825">
          <cell r="P1825" t="str">
            <v/>
          </cell>
          <cell r="Q1825" t="str">
            <v/>
          </cell>
        </row>
        <row r="1826">
          <cell r="C1826">
            <v>2431112149</v>
          </cell>
          <cell r="D1826">
            <v>6008257594</v>
          </cell>
          <cell r="E1826" t="str">
            <v>ИППСП</v>
          </cell>
          <cell r="F1826" t="str">
            <v>24-0213</v>
          </cell>
          <cell r="G1826">
            <v>36917</v>
          </cell>
          <cell r="H1826" t="str">
            <v>Обстоен преглед за установяване на орален статус</v>
          </cell>
          <cell r="I1826">
            <v>101</v>
          </cell>
          <cell r="J1826">
            <v>14</v>
          </cell>
          <cell r="L1826">
            <v>3.5</v>
          </cell>
          <cell r="M1826">
            <v>91</v>
          </cell>
          <cell r="N1826">
            <v>12.17</v>
          </cell>
          <cell r="O1826">
            <v>5.83</v>
          </cell>
          <cell r="P1826">
            <v>15</v>
          </cell>
          <cell r="Q1826">
            <v>3</v>
          </cell>
          <cell r="R1826">
            <v>468</v>
          </cell>
          <cell r="S1826">
            <v>5.83</v>
          </cell>
          <cell r="T1826">
            <v>12.17</v>
          </cell>
        </row>
        <row r="1827">
          <cell r="H1827" t="str">
            <v>Препариране на кавитет. Подложки и обтурация с амалгама</v>
          </cell>
          <cell r="I1827">
            <v>301</v>
          </cell>
          <cell r="J1827">
            <v>8</v>
          </cell>
          <cell r="L1827">
            <v>3.47</v>
          </cell>
          <cell r="M1827">
            <v>90.22</v>
          </cell>
          <cell r="P1827" t="str">
            <v/>
          </cell>
          <cell r="Q1827" t="str">
            <v/>
          </cell>
        </row>
        <row r="1828">
          <cell r="H1828" t="str">
            <v>Препариране на кавитет. Подложки и обтурация с химичен композит</v>
          </cell>
          <cell r="I1828">
            <v>301</v>
          </cell>
          <cell r="J1828">
            <v>12</v>
          </cell>
          <cell r="L1828">
            <v>5.2</v>
          </cell>
          <cell r="M1828">
            <v>135.19999999999999</v>
          </cell>
          <cell r="P1828" t="str">
            <v/>
          </cell>
          <cell r="Q1828" t="str">
            <v/>
          </cell>
        </row>
        <row r="1829">
          <cell r="H1829" t="str">
            <v>Екстракция на еднокоренов зъб с анестезия</v>
          </cell>
          <cell r="I1829">
            <v>508</v>
          </cell>
          <cell r="L1829">
            <v>0</v>
          </cell>
          <cell r="M1829">
            <v>0</v>
          </cell>
          <cell r="P1829" t="str">
            <v/>
          </cell>
          <cell r="Q1829" t="str">
            <v/>
          </cell>
        </row>
        <row r="1830">
          <cell r="H1830" t="str">
            <v>Екстракция на многокоренов зъб с анестезия</v>
          </cell>
          <cell r="I1830">
            <v>509</v>
          </cell>
          <cell r="L1830">
            <v>0</v>
          </cell>
          <cell r="M1830">
            <v>0</v>
          </cell>
          <cell r="P1830" t="str">
            <v/>
          </cell>
          <cell r="Q1830" t="str">
            <v/>
          </cell>
        </row>
        <row r="1831">
          <cell r="P1831" t="str">
            <v/>
          </cell>
          <cell r="Q1831" t="str">
            <v/>
          </cell>
        </row>
        <row r="1832">
          <cell r="P1832" t="str">
            <v/>
          </cell>
          <cell r="Q1832" t="str">
            <v/>
          </cell>
        </row>
        <row r="1833">
          <cell r="P1833" t="str">
            <v/>
          </cell>
          <cell r="Q1833" t="str">
            <v/>
          </cell>
        </row>
        <row r="1834">
          <cell r="P1834" t="str">
            <v/>
          </cell>
          <cell r="Q1834" t="str">
            <v/>
          </cell>
        </row>
        <row r="1835">
          <cell r="C1835">
            <v>2431112105</v>
          </cell>
          <cell r="D1835">
            <v>6903307627</v>
          </cell>
          <cell r="E1835" t="str">
            <v>ИППСП</v>
          </cell>
          <cell r="F1835" t="str">
            <v>24-0164</v>
          </cell>
          <cell r="G1835">
            <v>36917</v>
          </cell>
          <cell r="H1835" t="str">
            <v>Обстоен преглед за установяване на орален статус</v>
          </cell>
          <cell r="I1835">
            <v>101</v>
          </cell>
          <cell r="J1835">
            <v>26</v>
          </cell>
          <cell r="L1835">
            <v>6.5</v>
          </cell>
          <cell r="M1835">
            <v>169</v>
          </cell>
          <cell r="N1835">
            <v>20.329999999999998</v>
          </cell>
          <cell r="O1835">
            <v>2.02</v>
          </cell>
          <cell r="P1835">
            <v>20</v>
          </cell>
          <cell r="Q1835">
            <v>2</v>
          </cell>
          <cell r="R1835">
            <v>572</v>
          </cell>
          <cell r="S1835">
            <v>2</v>
          </cell>
          <cell r="T1835">
            <v>20</v>
          </cell>
        </row>
        <row r="1836">
          <cell r="H1836" t="str">
            <v>Препариране на кавитет. Подложки и обтурация с амалгама</v>
          </cell>
          <cell r="I1836">
            <v>301</v>
          </cell>
          <cell r="J1836">
            <v>18</v>
          </cell>
          <cell r="L1836">
            <v>7.8</v>
          </cell>
          <cell r="M1836">
            <v>202.8</v>
          </cell>
          <cell r="P1836" t="str">
            <v/>
          </cell>
          <cell r="Q1836" t="str">
            <v/>
          </cell>
        </row>
        <row r="1837">
          <cell r="H1837" t="str">
            <v>Препариране на кавитет. Подложки и обтурация с химичен композит</v>
          </cell>
          <cell r="I1837">
            <v>301</v>
          </cell>
          <cell r="J1837">
            <v>7</v>
          </cell>
          <cell r="L1837">
            <v>3.03</v>
          </cell>
          <cell r="M1837">
            <v>78.78</v>
          </cell>
          <cell r="P1837" t="str">
            <v/>
          </cell>
          <cell r="Q1837" t="str">
            <v/>
          </cell>
        </row>
        <row r="1838">
          <cell r="H1838" t="str">
            <v>Екстракция на еднокоренов зъб с анестезия</v>
          </cell>
          <cell r="I1838">
            <v>508</v>
          </cell>
          <cell r="J1838">
            <v>8</v>
          </cell>
          <cell r="L1838">
            <v>2.27</v>
          </cell>
          <cell r="M1838">
            <v>59.02</v>
          </cell>
          <cell r="P1838" t="str">
            <v/>
          </cell>
          <cell r="Q1838" t="str">
            <v/>
          </cell>
        </row>
        <row r="1839">
          <cell r="H1839" t="str">
            <v>Екстракция на многокоренов зъб с анестезия</v>
          </cell>
          <cell r="I1839">
            <v>509</v>
          </cell>
          <cell r="J1839">
            <v>2</v>
          </cell>
          <cell r="L1839">
            <v>0.73</v>
          </cell>
          <cell r="M1839">
            <v>18.98</v>
          </cell>
          <cell r="P1839" t="str">
            <v/>
          </cell>
          <cell r="Q1839" t="str">
            <v/>
          </cell>
        </row>
        <row r="1840">
          <cell r="P1840" t="str">
            <v/>
          </cell>
          <cell r="Q1840" t="str">
            <v/>
          </cell>
        </row>
        <row r="1841">
          <cell r="P1841" t="str">
            <v/>
          </cell>
          <cell r="Q1841" t="str">
            <v/>
          </cell>
        </row>
        <row r="1842">
          <cell r="P1842" t="str">
            <v/>
          </cell>
          <cell r="Q1842" t="str">
            <v/>
          </cell>
        </row>
        <row r="1843">
          <cell r="P1843" t="str">
            <v/>
          </cell>
          <cell r="Q1843" t="str">
            <v/>
          </cell>
        </row>
        <row r="1844">
          <cell r="C1844">
            <v>2431112036</v>
          </cell>
          <cell r="D1844">
            <v>6901237618</v>
          </cell>
          <cell r="E1844" t="str">
            <v>ИППСП</v>
          </cell>
          <cell r="F1844" t="str">
            <v>14-0189</v>
          </cell>
          <cell r="G1844">
            <v>36913</v>
          </cell>
          <cell r="H1844" t="str">
            <v>Обстоен преглед за установяване на орален статус</v>
          </cell>
          <cell r="I1844">
            <v>101</v>
          </cell>
          <cell r="J1844">
            <v>22</v>
          </cell>
          <cell r="L1844">
            <v>5.5</v>
          </cell>
          <cell r="M1844">
            <v>143</v>
          </cell>
          <cell r="N1844">
            <v>20.2</v>
          </cell>
          <cell r="O1844">
            <v>5.05</v>
          </cell>
          <cell r="P1844">
            <v>20</v>
          </cell>
          <cell r="Q1844">
            <v>5</v>
          </cell>
          <cell r="R1844">
            <v>650</v>
          </cell>
          <cell r="S1844">
            <v>5</v>
          </cell>
          <cell r="T1844">
            <v>20</v>
          </cell>
        </row>
        <row r="1845">
          <cell r="H1845" t="str">
            <v>Препариране на кавитет. Подложки и обтурация с амалгама</v>
          </cell>
          <cell r="I1845">
            <v>301</v>
          </cell>
          <cell r="J1845">
            <v>6</v>
          </cell>
          <cell r="L1845">
            <v>2.6</v>
          </cell>
          <cell r="M1845">
            <v>67.599999999999994</v>
          </cell>
          <cell r="P1845" t="str">
            <v/>
          </cell>
          <cell r="Q1845" t="str">
            <v/>
          </cell>
        </row>
        <row r="1846">
          <cell r="H1846" t="str">
            <v>Препариране на кавитет. Подложки и обтурация с химичен композит</v>
          </cell>
          <cell r="I1846">
            <v>301</v>
          </cell>
          <cell r="J1846">
            <v>2</v>
          </cell>
          <cell r="L1846">
            <v>0.87</v>
          </cell>
          <cell r="M1846">
            <v>22.62</v>
          </cell>
          <cell r="P1846" t="str">
            <v/>
          </cell>
          <cell r="Q1846" t="str">
            <v/>
          </cell>
        </row>
        <row r="1847">
          <cell r="H1847" t="str">
            <v>Екстракция на еднокоренов зъб с анестезия</v>
          </cell>
          <cell r="I1847">
            <v>508</v>
          </cell>
          <cell r="J1847">
            <v>28</v>
          </cell>
          <cell r="L1847">
            <v>7.93</v>
          </cell>
          <cell r="M1847">
            <v>206.18</v>
          </cell>
          <cell r="P1847" t="str">
            <v/>
          </cell>
          <cell r="Q1847" t="str">
            <v/>
          </cell>
        </row>
        <row r="1848">
          <cell r="H1848" t="str">
            <v>Екстракция на многокоренов зъб с анестезия</v>
          </cell>
          <cell r="I1848">
            <v>509</v>
          </cell>
          <cell r="J1848">
            <v>9</v>
          </cell>
          <cell r="L1848">
            <v>3.3</v>
          </cell>
          <cell r="M1848">
            <v>85.8</v>
          </cell>
          <cell r="P1848" t="str">
            <v/>
          </cell>
          <cell r="Q1848" t="str">
            <v/>
          </cell>
        </row>
        <row r="1849">
          <cell r="P1849" t="str">
            <v/>
          </cell>
          <cell r="Q1849" t="str">
            <v/>
          </cell>
        </row>
        <row r="1850">
          <cell r="P1850" t="str">
            <v/>
          </cell>
          <cell r="Q1850" t="str">
            <v/>
          </cell>
        </row>
        <row r="1851">
          <cell r="P1851" t="str">
            <v/>
          </cell>
          <cell r="Q1851" t="str">
            <v/>
          </cell>
        </row>
        <row r="1852">
          <cell r="P1852" t="str">
            <v/>
          </cell>
          <cell r="Q1852" t="str">
            <v/>
          </cell>
        </row>
        <row r="1853">
          <cell r="C1853">
            <v>2431112057</v>
          </cell>
          <cell r="D1853">
            <v>5302167614</v>
          </cell>
          <cell r="E1853" t="str">
            <v>ИППСП</v>
          </cell>
          <cell r="F1853" t="str">
            <v>24-0012</v>
          </cell>
          <cell r="G1853">
            <v>36914</v>
          </cell>
          <cell r="H1853" t="str">
            <v>Обстоен преглед за установяване на орален статус</v>
          </cell>
          <cell r="I1853">
            <v>101</v>
          </cell>
          <cell r="J1853">
            <v>21</v>
          </cell>
          <cell r="L1853">
            <v>5.25</v>
          </cell>
          <cell r="M1853">
            <v>136.5</v>
          </cell>
          <cell r="N1853">
            <v>18.93</v>
          </cell>
          <cell r="O1853">
            <v>3.23</v>
          </cell>
          <cell r="P1853">
            <v>20</v>
          </cell>
          <cell r="Q1853">
            <v>2</v>
          </cell>
          <cell r="R1853">
            <v>572</v>
          </cell>
          <cell r="S1853">
            <v>3.07</v>
          </cell>
          <cell r="T1853">
            <v>18.93</v>
          </cell>
        </row>
        <row r="1854">
          <cell r="H1854" t="str">
            <v>Препариране на кавитет. Подложки и обтурация с амалгама</v>
          </cell>
          <cell r="I1854">
            <v>301</v>
          </cell>
          <cell r="J1854">
            <v>16</v>
          </cell>
          <cell r="L1854">
            <v>6.93</v>
          </cell>
          <cell r="M1854">
            <v>180.18</v>
          </cell>
          <cell r="P1854" t="str">
            <v/>
          </cell>
          <cell r="Q1854" t="str">
            <v/>
          </cell>
        </row>
        <row r="1855">
          <cell r="H1855" t="str">
            <v>Препариране на кавитет. Подложки и обтурация с химичен композит</v>
          </cell>
          <cell r="I1855">
            <v>301</v>
          </cell>
          <cell r="J1855">
            <v>6</v>
          </cell>
          <cell r="L1855">
            <v>2.6</v>
          </cell>
          <cell r="M1855">
            <v>67.599999999999994</v>
          </cell>
          <cell r="P1855" t="str">
            <v/>
          </cell>
          <cell r="Q1855" t="str">
            <v/>
          </cell>
        </row>
        <row r="1856">
          <cell r="H1856" t="str">
            <v>Екстракция на еднокоренов зъб с анестезия</v>
          </cell>
          <cell r="I1856">
            <v>508</v>
          </cell>
          <cell r="J1856">
            <v>3</v>
          </cell>
          <cell r="L1856">
            <v>0.85</v>
          </cell>
          <cell r="M1856">
            <v>22.1</v>
          </cell>
          <cell r="P1856" t="str">
            <v/>
          </cell>
          <cell r="Q1856" t="str">
            <v/>
          </cell>
        </row>
        <row r="1857">
          <cell r="H1857" t="str">
            <v>Екстракция на многокоренов зъб с анестезия</v>
          </cell>
          <cell r="I1857">
            <v>509</v>
          </cell>
          <cell r="J1857">
            <v>9</v>
          </cell>
          <cell r="L1857">
            <v>3.3</v>
          </cell>
          <cell r="M1857">
            <v>85.8</v>
          </cell>
          <cell r="P1857" t="str">
            <v/>
          </cell>
          <cell r="Q1857" t="str">
            <v/>
          </cell>
        </row>
        <row r="1858">
          <cell r="P1858" t="str">
            <v/>
          </cell>
          <cell r="Q1858" t="str">
            <v/>
          </cell>
        </row>
        <row r="1859">
          <cell r="P1859" t="str">
            <v/>
          </cell>
          <cell r="Q1859" t="str">
            <v/>
          </cell>
        </row>
        <row r="1860">
          <cell r="P1860" t="str">
            <v/>
          </cell>
          <cell r="Q1860" t="str">
            <v/>
          </cell>
        </row>
        <row r="1861">
          <cell r="P1861" t="str">
            <v/>
          </cell>
          <cell r="Q1861" t="str">
            <v/>
          </cell>
        </row>
        <row r="1862">
          <cell r="C1862">
            <v>2431112162</v>
          </cell>
          <cell r="D1862" t="str">
            <v>7404137616</v>
          </cell>
          <cell r="E1862" t="str">
            <v>ИППСП</v>
          </cell>
          <cell r="F1862" t="str">
            <v>24-014</v>
          </cell>
          <cell r="G1862">
            <v>36915</v>
          </cell>
          <cell r="H1862" t="str">
            <v>Обстоен преглед за установяване на орален статус</v>
          </cell>
          <cell r="I1862">
            <v>101</v>
          </cell>
          <cell r="J1862">
            <v>9</v>
          </cell>
          <cell r="L1862">
            <v>2.25</v>
          </cell>
          <cell r="M1862">
            <v>58.5</v>
          </cell>
          <cell r="N1862">
            <v>15.02</v>
          </cell>
          <cell r="O1862">
            <v>0</v>
          </cell>
          <cell r="P1862">
            <v>15</v>
          </cell>
          <cell r="Q1862">
            <v>0</v>
          </cell>
          <cell r="R1862">
            <v>390</v>
          </cell>
          <cell r="S1862">
            <v>0</v>
          </cell>
          <cell r="T1862">
            <v>15</v>
          </cell>
        </row>
        <row r="1863">
          <cell r="H1863" t="str">
            <v>Препариране на кавитет. Подложки и обтурация с амалгама</v>
          </cell>
          <cell r="I1863">
            <v>301</v>
          </cell>
          <cell r="L1863">
            <v>0</v>
          </cell>
          <cell r="M1863">
            <v>0</v>
          </cell>
          <cell r="P1863" t="str">
            <v/>
          </cell>
          <cell r="Q1863" t="str">
            <v/>
          </cell>
        </row>
        <row r="1864">
          <cell r="H1864" t="str">
            <v>Препариране на кавитет. Подложки и обтурация с химичен композит</v>
          </cell>
          <cell r="I1864">
            <v>301</v>
          </cell>
          <cell r="J1864">
            <v>20</v>
          </cell>
          <cell r="L1864">
            <v>8.67</v>
          </cell>
          <cell r="M1864">
            <v>225.42</v>
          </cell>
          <cell r="P1864" t="str">
            <v/>
          </cell>
          <cell r="Q1864" t="str">
            <v/>
          </cell>
        </row>
        <row r="1865">
          <cell r="H1865" t="str">
            <v>Екстракция на еднокоренов зъб с анестезия</v>
          </cell>
          <cell r="I1865">
            <v>508</v>
          </cell>
          <cell r="J1865">
            <v>8</v>
          </cell>
          <cell r="L1865">
            <v>2.27</v>
          </cell>
          <cell r="M1865">
            <v>59.02</v>
          </cell>
          <cell r="P1865" t="str">
            <v/>
          </cell>
          <cell r="Q1865" t="str">
            <v/>
          </cell>
        </row>
        <row r="1866">
          <cell r="H1866" t="str">
            <v>Екстракция на многокоренов зъб с анестезия</v>
          </cell>
          <cell r="I1866">
            <v>509</v>
          </cell>
          <cell r="J1866">
            <v>5</v>
          </cell>
          <cell r="L1866">
            <v>1.83</v>
          </cell>
          <cell r="M1866">
            <v>47.58</v>
          </cell>
          <cell r="P1866" t="str">
            <v/>
          </cell>
          <cell r="Q1866" t="str">
            <v/>
          </cell>
        </row>
        <row r="1867">
          <cell r="P1867" t="str">
            <v/>
          </cell>
          <cell r="Q1867" t="str">
            <v/>
          </cell>
        </row>
        <row r="1868">
          <cell r="P1868" t="str">
            <v/>
          </cell>
          <cell r="Q1868" t="str">
            <v/>
          </cell>
        </row>
        <row r="1869">
          <cell r="P1869" t="str">
            <v/>
          </cell>
          <cell r="Q1869" t="str">
            <v/>
          </cell>
        </row>
        <row r="1870">
          <cell r="P1870" t="str">
            <v/>
          </cell>
          <cell r="Q1870" t="str">
            <v/>
          </cell>
        </row>
        <row r="1871">
          <cell r="C1871">
            <v>2431112113</v>
          </cell>
          <cell r="D1871">
            <v>5611267561</v>
          </cell>
          <cell r="E1871" t="str">
            <v>ИППСП</v>
          </cell>
          <cell r="F1871" t="str">
            <v>24-0018</v>
          </cell>
          <cell r="G1871">
            <v>36915</v>
          </cell>
          <cell r="H1871" t="str">
            <v>Обстоен преглед за установяване на орален статус</v>
          </cell>
          <cell r="I1871">
            <v>101</v>
          </cell>
          <cell r="J1871">
            <v>42</v>
          </cell>
          <cell r="L1871">
            <v>10.5</v>
          </cell>
          <cell r="M1871">
            <v>273</v>
          </cell>
          <cell r="N1871">
            <v>30.24</v>
          </cell>
          <cell r="O1871">
            <v>5.38</v>
          </cell>
          <cell r="P1871">
            <v>30</v>
          </cell>
          <cell r="Q1871">
            <v>5</v>
          </cell>
          <cell r="R1871">
            <v>910</v>
          </cell>
          <cell r="S1871">
            <v>5</v>
          </cell>
          <cell r="T1871">
            <v>30</v>
          </cell>
        </row>
        <row r="1872">
          <cell r="H1872" t="str">
            <v>Препариране на кавитет. Подложки и обтурация с амалгама</v>
          </cell>
          <cell r="I1872">
            <v>301</v>
          </cell>
          <cell r="J1872">
            <v>14</v>
          </cell>
          <cell r="L1872">
            <v>6.07</v>
          </cell>
          <cell r="M1872">
            <v>157.82</v>
          </cell>
          <cell r="P1872" t="str">
            <v/>
          </cell>
          <cell r="Q1872" t="str">
            <v/>
          </cell>
        </row>
        <row r="1873">
          <cell r="H1873" t="str">
            <v>Препариране на кавитет. Подложки и обтурация с химичен композит</v>
          </cell>
          <cell r="I1873">
            <v>301</v>
          </cell>
          <cell r="J1873">
            <v>14</v>
          </cell>
          <cell r="L1873">
            <v>6.07</v>
          </cell>
          <cell r="M1873">
            <v>157.82</v>
          </cell>
          <cell r="P1873" t="str">
            <v/>
          </cell>
          <cell r="Q1873" t="str">
            <v/>
          </cell>
        </row>
        <row r="1874">
          <cell r="H1874" t="str">
            <v>Екстракция на еднокоренов зъб с анестезия</v>
          </cell>
          <cell r="I1874">
            <v>508</v>
          </cell>
          <cell r="J1874">
            <v>10</v>
          </cell>
          <cell r="L1874">
            <v>2.83</v>
          </cell>
          <cell r="M1874">
            <v>73.58</v>
          </cell>
          <cell r="P1874" t="str">
            <v/>
          </cell>
          <cell r="Q1874" t="str">
            <v/>
          </cell>
        </row>
        <row r="1875">
          <cell r="H1875" t="str">
            <v>Екстракция на многокоренов зъб с анестезия</v>
          </cell>
          <cell r="I1875">
            <v>509</v>
          </cell>
          <cell r="J1875">
            <v>13</v>
          </cell>
          <cell r="L1875">
            <v>4.7699999999999996</v>
          </cell>
          <cell r="M1875">
            <v>124.02</v>
          </cell>
          <cell r="P1875" t="str">
            <v/>
          </cell>
          <cell r="Q1875" t="str">
            <v/>
          </cell>
        </row>
        <row r="1876">
          <cell r="P1876" t="str">
            <v/>
          </cell>
          <cell r="Q1876" t="str">
            <v/>
          </cell>
        </row>
        <row r="1877">
          <cell r="P1877" t="str">
            <v/>
          </cell>
          <cell r="Q1877" t="str">
            <v/>
          </cell>
        </row>
        <row r="1878">
          <cell r="P1878" t="str">
            <v/>
          </cell>
          <cell r="Q1878" t="str">
            <v/>
          </cell>
        </row>
        <row r="1879">
          <cell r="P1879" t="str">
            <v/>
          </cell>
          <cell r="Q1879" t="str">
            <v/>
          </cell>
        </row>
        <row r="1880">
          <cell r="C1880">
            <v>2431112146</v>
          </cell>
          <cell r="D1880">
            <v>6502277610</v>
          </cell>
          <cell r="E1880" t="str">
            <v>ИППСП</v>
          </cell>
          <cell r="F1880" t="str">
            <v>24-0369</v>
          </cell>
          <cell r="G1880">
            <v>36919</v>
          </cell>
          <cell r="H1880" t="str">
            <v>Обстоен преглед за установяване на орален статус</v>
          </cell>
          <cell r="I1880">
            <v>101</v>
          </cell>
          <cell r="J1880">
            <v>15</v>
          </cell>
          <cell r="L1880">
            <v>3.75</v>
          </cell>
          <cell r="M1880">
            <v>97.5</v>
          </cell>
          <cell r="N1880">
            <v>11.77</v>
          </cell>
          <cell r="O1880">
            <v>10.39</v>
          </cell>
          <cell r="P1880">
            <v>15</v>
          </cell>
          <cell r="Q1880">
            <v>7</v>
          </cell>
          <cell r="R1880">
            <v>572</v>
          </cell>
          <cell r="S1880">
            <v>10.23</v>
          </cell>
          <cell r="T1880">
            <v>11.77</v>
          </cell>
        </row>
        <row r="1881">
          <cell r="H1881" t="str">
            <v>Препариране на кавитет. Подложки и обтурация с амалгама</v>
          </cell>
          <cell r="I1881">
            <v>301</v>
          </cell>
          <cell r="J1881">
            <v>5</v>
          </cell>
          <cell r="L1881">
            <v>2.17</v>
          </cell>
          <cell r="M1881">
            <v>56.42</v>
          </cell>
          <cell r="P1881" t="str">
            <v/>
          </cell>
          <cell r="Q1881" t="str">
            <v/>
          </cell>
        </row>
        <row r="1882">
          <cell r="H1882" t="str">
            <v>Препариране на кавитет. Подложки и обтурация с химичен композит</v>
          </cell>
          <cell r="I1882">
            <v>301</v>
          </cell>
          <cell r="J1882">
            <v>9</v>
          </cell>
          <cell r="L1882">
            <v>3.9</v>
          </cell>
          <cell r="M1882">
            <v>101.4</v>
          </cell>
          <cell r="P1882" t="str">
            <v/>
          </cell>
          <cell r="Q1882" t="str">
            <v/>
          </cell>
        </row>
        <row r="1883">
          <cell r="H1883" t="str">
            <v>Екстракция на еднокоренов зъб с анестезия</v>
          </cell>
          <cell r="I1883">
            <v>508</v>
          </cell>
          <cell r="J1883">
            <v>3</v>
          </cell>
          <cell r="L1883">
            <v>0.85</v>
          </cell>
          <cell r="M1883">
            <v>22.1</v>
          </cell>
          <cell r="P1883" t="str">
            <v/>
          </cell>
          <cell r="Q1883" t="str">
            <v/>
          </cell>
        </row>
        <row r="1884">
          <cell r="H1884" t="str">
            <v>Екстракция на многокоренов зъб с анестезия</v>
          </cell>
          <cell r="I1884">
            <v>509</v>
          </cell>
          <cell r="J1884">
            <v>3</v>
          </cell>
          <cell r="L1884">
            <v>1.1000000000000001</v>
          </cell>
          <cell r="M1884">
            <v>28.6</v>
          </cell>
          <cell r="P1884" t="str">
            <v/>
          </cell>
          <cell r="Q1884" t="str">
            <v/>
          </cell>
        </row>
        <row r="1885">
          <cell r="P1885" t="str">
            <v/>
          </cell>
          <cell r="Q1885" t="str">
            <v/>
          </cell>
        </row>
        <row r="1886">
          <cell r="P1886" t="str">
            <v/>
          </cell>
          <cell r="Q1886" t="str">
            <v/>
          </cell>
        </row>
        <row r="1887">
          <cell r="P1887" t="str">
            <v/>
          </cell>
          <cell r="Q1887" t="str">
            <v/>
          </cell>
        </row>
        <row r="1888">
          <cell r="P1888" t="str">
            <v/>
          </cell>
          <cell r="Q1888" t="str">
            <v/>
          </cell>
        </row>
        <row r="1889">
          <cell r="C1889">
            <v>2431112039</v>
          </cell>
          <cell r="D1889">
            <v>5203107560</v>
          </cell>
          <cell r="E1889" t="str">
            <v>ИППСП</v>
          </cell>
          <cell r="F1889" t="str">
            <v>24-0215</v>
          </cell>
          <cell r="G1889">
            <v>36917</v>
          </cell>
          <cell r="H1889" t="str">
            <v>Обстоен преглед за установяване на орален статус</v>
          </cell>
          <cell r="I1889">
            <v>101</v>
          </cell>
          <cell r="J1889">
            <v>5</v>
          </cell>
          <cell r="L1889">
            <v>1.25</v>
          </cell>
          <cell r="M1889">
            <v>32.5</v>
          </cell>
          <cell r="N1889">
            <v>9</v>
          </cell>
          <cell r="O1889">
            <v>0.82</v>
          </cell>
          <cell r="P1889">
            <v>9</v>
          </cell>
          <cell r="Q1889">
            <v>1</v>
          </cell>
          <cell r="R1889">
            <v>255.32</v>
          </cell>
          <cell r="S1889">
            <v>0.82</v>
          </cell>
          <cell r="T1889">
            <v>9</v>
          </cell>
        </row>
        <row r="1890">
          <cell r="H1890" t="str">
            <v>Препариране на кавитет. Подложки и обтурация с амалгама</v>
          </cell>
          <cell r="I1890">
            <v>301</v>
          </cell>
          <cell r="J1890">
            <v>8</v>
          </cell>
          <cell r="L1890">
            <v>3.47</v>
          </cell>
          <cell r="M1890">
            <v>90.22</v>
          </cell>
          <cell r="P1890" t="str">
            <v/>
          </cell>
          <cell r="Q1890" t="str">
            <v/>
          </cell>
        </row>
        <row r="1891">
          <cell r="H1891" t="str">
            <v>Препариране на кавитет. Подложки и обтурация с химичен композит</v>
          </cell>
          <cell r="I1891">
            <v>301</v>
          </cell>
          <cell r="J1891">
            <v>5</v>
          </cell>
          <cell r="L1891">
            <v>2.17</v>
          </cell>
          <cell r="M1891">
            <v>56.42</v>
          </cell>
          <cell r="P1891" t="str">
            <v/>
          </cell>
          <cell r="Q1891" t="str">
            <v/>
          </cell>
        </row>
        <row r="1892">
          <cell r="H1892" t="str">
            <v>Екстракция на еднокоренов зъб с анестезия</v>
          </cell>
          <cell r="I1892">
            <v>508</v>
          </cell>
          <cell r="J1892">
            <v>1</v>
          </cell>
          <cell r="L1892">
            <v>0.28000000000000003</v>
          </cell>
          <cell r="M1892">
            <v>7.28</v>
          </cell>
          <cell r="P1892" t="str">
            <v/>
          </cell>
          <cell r="Q1892" t="str">
            <v/>
          </cell>
        </row>
        <row r="1893">
          <cell r="H1893" t="str">
            <v>Екстракция на многокоренов зъб с анестезия</v>
          </cell>
          <cell r="I1893">
            <v>509</v>
          </cell>
          <cell r="J1893">
            <v>5</v>
          </cell>
          <cell r="L1893">
            <v>1.83</v>
          </cell>
          <cell r="M1893">
            <v>47.58</v>
          </cell>
          <cell r="P1893" t="str">
            <v/>
          </cell>
          <cell r="Q1893" t="str">
            <v/>
          </cell>
        </row>
        <row r="1894">
          <cell r="P1894" t="str">
            <v/>
          </cell>
          <cell r="Q1894" t="str">
            <v/>
          </cell>
        </row>
        <row r="1895">
          <cell r="P1895" t="str">
            <v/>
          </cell>
          <cell r="Q1895" t="str">
            <v/>
          </cell>
        </row>
        <row r="1896">
          <cell r="P1896" t="str">
            <v/>
          </cell>
          <cell r="Q1896" t="str">
            <v/>
          </cell>
        </row>
        <row r="1897">
          <cell r="P1897" t="str">
            <v/>
          </cell>
          <cell r="Q1897" t="str">
            <v/>
          </cell>
        </row>
        <row r="1898">
          <cell r="C1898">
            <v>2431112062</v>
          </cell>
          <cell r="D1898">
            <v>5702117650</v>
          </cell>
          <cell r="E1898" t="str">
            <v>ИППСП</v>
          </cell>
          <cell r="F1898" t="str">
            <v>24-0225</v>
          </cell>
          <cell r="G1898">
            <v>36917</v>
          </cell>
          <cell r="H1898" t="str">
            <v>Обстоен преглед за установяване на орален статус</v>
          </cell>
          <cell r="I1898">
            <v>101</v>
          </cell>
          <cell r="J1898">
            <v>17</v>
          </cell>
          <cell r="L1898">
            <v>4.25</v>
          </cell>
          <cell r="M1898">
            <v>110.5</v>
          </cell>
          <cell r="N1898">
            <v>15.82</v>
          </cell>
          <cell r="O1898">
            <v>6.23</v>
          </cell>
          <cell r="P1898">
            <v>18</v>
          </cell>
          <cell r="Q1898">
            <v>4</v>
          </cell>
          <cell r="R1898">
            <v>572</v>
          </cell>
          <cell r="S1898">
            <v>6.18</v>
          </cell>
          <cell r="T1898">
            <v>15.82</v>
          </cell>
        </row>
        <row r="1899">
          <cell r="H1899" t="str">
            <v>Препариране на кавитет. Подложки и обтурация с амалгама</v>
          </cell>
          <cell r="I1899">
            <v>301</v>
          </cell>
          <cell r="J1899">
            <v>5</v>
          </cell>
          <cell r="L1899">
            <v>2.17</v>
          </cell>
          <cell r="M1899">
            <v>56.42</v>
          </cell>
          <cell r="P1899" t="str">
            <v/>
          </cell>
          <cell r="Q1899" t="str">
            <v/>
          </cell>
        </row>
        <row r="1900">
          <cell r="H1900" t="str">
            <v>Препариране на кавитет. Подложки и обтурация с химичен композит</v>
          </cell>
          <cell r="I1900">
            <v>301</v>
          </cell>
          <cell r="J1900">
            <v>11</v>
          </cell>
          <cell r="L1900">
            <v>4.7699999999999996</v>
          </cell>
          <cell r="M1900">
            <v>124.02</v>
          </cell>
          <cell r="P1900" t="str">
            <v/>
          </cell>
          <cell r="Q1900" t="str">
            <v/>
          </cell>
        </row>
        <row r="1901">
          <cell r="H1901" t="str">
            <v>Екстракция на еднокоренов зъб с анестезия</v>
          </cell>
          <cell r="I1901">
            <v>508</v>
          </cell>
          <cell r="J1901">
            <v>6</v>
          </cell>
          <cell r="L1901">
            <v>1.7</v>
          </cell>
          <cell r="M1901">
            <v>44.2</v>
          </cell>
          <cell r="P1901" t="str">
            <v/>
          </cell>
          <cell r="Q1901" t="str">
            <v/>
          </cell>
        </row>
        <row r="1902">
          <cell r="H1902" t="str">
            <v>Екстракция на многокоренов зъб с анестезия</v>
          </cell>
          <cell r="I1902">
            <v>509</v>
          </cell>
          <cell r="J1902">
            <v>8</v>
          </cell>
          <cell r="L1902">
            <v>2.93</v>
          </cell>
          <cell r="M1902">
            <v>76.180000000000007</v>
          </cell>
          <cell r="P1902" t="str">
            <v/>
          </cell>
          <cell r="Q1902" t="str">
            <v/>
          </cell>
        </row>
        <row r="1903">
          <cell r="P1903" t="str">
            <v/>
          </cell>
          <cell r="Q1903" t="str">
            <v/>
          </cell>
        </row>
        <row r="1904">
          <cell r="P1904" t="str">
            <v/>
          </cell>
          <cell r="Q1904" t="str">
            <v/>
          </cell>
        </row>
        <row r="1905">
          <cell r="P1905" t="str">
            <v/>
          </cell>
          <cell r="Q1905" t="str">
            <v/>
          </cell>
        </row>
        <row r="1906">
          <cell r="P1906" t="str">
            <v/>
          </cell>
          <cell r="Q1906" t="str">
            <v/>
          </cell>
        </row>
        <row r="1907">
          <cell r="C1907">
            <v>2431112098</v>
          </cell>
          <cell r="D1907">
            <v>5701287610</v>
          </cell>
          <cell r="E1907" t="str">
            <v>ИППСП</v>
          </cell>
          <cell r="F1907" t="str">
            <v>24-0498</v>
          </cell>
          <cell r="G1907">
            <v>36923</v>
          </cell>
          <cell r="H1907" t="str">
            <v>Обстоен преглед за установяване на орален статус</v>
          </cell>
          <cell r="I1907">
            <v>101</v>
          </cell>
          <cell r="J1907">
            <v>17</v>
          </cell>
          <cell r="L1907">
            <v>4.25</v>
          </cell>
          <cell r="M1907">
            <v>110.5</v>
          </cell>
          <cell r="N1907">
            <v>18.059999999999999</v>
          </cell>
          <cell r="O1907">
            <v>4</v>
          </cell>
          <cell r="P1907">
            <v>18</v>
          </cell>
          <cell r="Q1907">
            <v>4</v>
          </cell>
          <cell r="R1907">
            <v>572</v>
          </cell>
          <cell r="S1907">
            <v>4</v>
          </cell>
          <cell r="T1907">
            <v>18</v>
          </cell>
        </row>
        <row r="1908">
          <cell r="H1908" t="str">
            <v>Препариране на кавитет. Подложки и обтурация с амалгама</v>
          </cell>
          <cell r="I1908">
            <v>301</v>
          </cell>
          <cell r="J1908">
            <v>14</v>
          </cell>
          <cell r="L1908">
            <v>6.07</v>
          </cell>
          <cell r="M1908">
            <v>157.82</v>
          </cell>
          <cell r="P1908" t="str">
            <v/>
          </cell>
          <cell r="Q1908" t="str">
            <v/>
          </cell>
        </row>
        <row r="1909">
          <cell r="H1909" t="str">
            <v>Препариране на кавитет. Подложки и обтурация с химичен композит</v>
          </cell>
          <cell r="I1909">
            <v>301</v>
          </cell>
          <cell r="J1909">
            <v>14</v>
          </cell>
          <cell r="L1909">
            <v>6.07</v>
          </cell>
          <cell r="M1909">
            <v>157.82</v>
          </cell>
          <cell r="P1909" t="str">
            <v/>
          </cell>
          <cell r="Q1909" t="str">
            <v/>
          </cell>
        </row>
        <row r="1910">
          <cell r="H1910" t="str">
            <v>Екстракция на еднокоренов зъб с анестезия</v>
          </cell>
          <cell r="I1910">
            <v>508</v>
          </cell>
          <cell r="J1910">
            <v>2</v>
          </cell>
          <cell r="L1910">
            <v>0.56999999999999995</v>
          </cell>
          <cell r="M1910">
            <v>14.82</v>
          </cell>
          <cell r="P1910" t="str">
            <v/>
          </cell>
          <cell r="Q1910" t="str">
            <v/>
          </cell>
        </row>
        <row r="1911">
          <cell r="H1911" t="str">
            <v>Екстракция на многокоренов зъб с анестезия</v>
          </cell>
          <cell r="I1911">
            <v>509</v>
          </cell>
          <cell r="J1911">
            <v>3</v>
          </cell>
          <cell r="L1911">
            <v>1.1000000000000001</v>
          </cell>
          <cell r="M1911">
            <v>28.6</v>
          </cell>
          <cell r="P1911" t="str">
            <v/>
          </cell>
          <cell r="Q1911" t="str">
            <v/>
          </cell>
        </row>
        <row r="1912">
          <cell r="P1912" t="str">
            <v/>
          </cell>
          <cell r="Q1912" t="str">
            <v/>
          </cell>
        </row>
        <row r="1913">
          <cell r="P1913" t="str">
            <v/>
          </cell>
          <cell r="Q1913" t="str">
            <v/>
          </cell>
        </row>
        <row r="1914">
          <cell r="P1914" t="str">
            <v/>
          </cell>
          <cell r="Q1914" t="str">
            <v/>
          </cell>
        </row>
        <row r="1915">
          <cell r="P1915" t="str">
            <v/>
          </cell>
          <cell r="Q1915" t="str">
            <v/>
          </cell>
        </row>
        <row r="1916">
          <cell r="C1916">
            <v>2431112061</v>
          </cell>
          <cell r="D1916">
            <v>5810285790</v>
          </cell>
          <cell r="E1916" t="str">
            <v>ИППСП</v>
          </cell>
          <cell r="F1916" t="str">
            <v>24-0445</v>
          </cell>
          <cell r="G1916">
            <v>36923</v>
          </cell>
          <cell r="H1916" t="str">
            <v>Обстоен преглед за установяване на орален статус</v>
          </cell>
          <cell r="I1916">
            <v>101</v>
          </cell>
          <cell r="J1916">
            <v>13</v>
          </cell>
          <cell r="L1916">
            <v>3.25</v>
          </cell>
          <cell r="M1916">
            <v>84.5</v>
          </cell>
          <cell r="N1916">
            <v>11.64</v>
          </cell>
          <cell r="O1916">
            <v>13.78</v>
          </cell>
          <cell r="P1916">
            <v>20</v>
          </cell>
          <cell r="Q1916">
            <v>5</v>
          </cell>
          <cell r="R1916">
            <v>650</v>
          </cell>
          <cell r="S1916">
            <v>13.36</v>
          </cell>
          <cell r="T1916">
            <v>11.64</v>
          </cell>
        </row>
        <row r="1917">
          <cell r="H1917" t="str">
            <v>Препариране на кавитет. Подложки и обтурация с амалгама</v>
          </cell>
          <cell r="I1917">
            <v>301</v>
          </cell>
          <cell r="J1917">
            <v>2</v>
          </cell>
          <cell r="L1917">
            <v>0.87</v>
          </cell>
          <cell r="M1917">
            <v>22.62</v>
          </cell>
          <cell r="P1917" t="str">
            <v/>
          </cell>
          <cell r="Q1917" t="str">
            <v/>
          </cell>
        </row>
        <row r="1918">
          <cell r="H1918" t="str">
            <v>Препариране на кавитет. Подложки и обтурация с химичен композит</v>
          </cell>
          <cell r="I1918">
            <v>301</v>
          </cell>
          <cell r="J1918">
            <v>12</v>
          </cell>
          <cell r="L1918">
            <v>5.2</v>
          </cell>
          <cell r="M1918">
            <v>135.19999999999999</v>
          </cell>
          <cell r="P1918" t="str">
            <v/>
          </cell>
          <cell r="Q1918" t="str">
            <v/>
          </cell>
        </row>
        <row r="1919">
          <cell r="H1919" t="str">
            <v>Екстракция на еднокоренов зъб с анестезия</v>
          </cell>
          <cell r="I1919">
            <v>508</v>
          </cell>
          <cell r="J1919">
            <v>3</v>
          </cell>
          <cell r="L1919">
            <v>0.85</v>
          </cell>
          <cell r="M1919">
            <v>22.1</v>
          </cell>
          <cell r="P1919" t="str">
            <v/>
          </cell>
          <cell r="Q1919" t="str">
            <v/>
          </cell>
        </row>
        <row r="1920">
          <cell r="H1920" t="str">
            <v>Екстракция на многокоренов зъб с анестезия</v>
          </cell>
          <cell r="I1920">
            <v>509</v>
          </cell>
          <cell r="J1920">
            <v>4</v>
          </cell>
          <cell r="L1920">
            <v>1.47</v>
          </cell>
          <cell r="M1920">
            <v>38.22</v>
          </cell>
          <cell r="P1920" t="str">
            <v/>
          </cell>
          <cell r="Q1920" t="str">
            <v/>
          </cell>
        </row>
        <row r="1921">
          <cell r="P1921" t="str">
            <v/>
          </cell>
          <cell r="Q1921" t="str">
            <v/>
          </cell>
        </row>
        <row r="1922">
          <cell r="P1922" t="str">
            <v/>
          </cell>
          <cell r="Q1922" t="str">
            <v/>
          </cell>
        </row>
        <row r="1923">
          <cell r="P1923" t="str">
            <v/>
          </cell>
          <cell r="Q1923" t="str">
            <v/>
          </cell>
        </row>
        <row r="1924">
          <cell r="P1924" t="str">
            <v/>
          </cell>
          <cell r="Q1924" t="str">
            <v/>
          </cell>
        </row>
        <row r="1925">
          <cell r="C1925">
            <v>2431112013</v>
          </cell>
          <cell r="D1925">
            <v>5708317531</v>
          </cell>
          <cell r="E1925" t="str">
            <v>ИППСП</v>
          </cell>
          <cell r="F1925" t="str">
            <v>24-0546</v>
          </cell>
          <cell r="G1925">
            <v>36923</v>
          </cell>
          <cell r="H1925" t="str">
            <v>Обстоен преглед за установяване на орален статус</v>
          </cell>
          <cell r="I1925">
            <v>101</v>
          </cell>
          <cell r="J1925">
            <v>15</v>
          </cell>
          <cell r="L1925">
            <v>3.75</v>
          </cell>
          <cell r="M1925">
            <v>97.5</v>
          </cell>
          <cell r="N1925">
            <v>15.01</v>
          </cell>
          <cell r="O1925">
            <v>7</v>
          </cell>
          <cell r="P1925">
            <v>15</v>
          </cell>
          <cell r="Q1925">
            <v>7</v>
          </cell>
          <cell r="R1925">
            <v>572</v>
          </cell>
          <cell r="S1925">
            <v>7</v>
          </cell>
          <cell r="T1925">
            <v>15</v>
          </cell>
        </row>
        <row r="1926">
          <cell r="H1926" t="str">
            <v>Препариране на кавитет. Подложки и обтурация с амалгама</v>
          </cell>
          <cell r="I1926">
            <v>301</v>
          </cell>
          <cell r="J1926">
            <v>4</v>
          </cell>
          <cell r="L1926">
            <v>1.73</v>
          </cell>
          <cell r="M1926">
            <v>44.98</v>
          </cell>
          <cell r="P1926" t="str">
            <v/>
          </cell>
          <cell r="Q1926" t="str">
            <v/>
          </cell>
        </row>
        <row r="1927">
          <cell r="H1927" t="str">
            <v>Препариране на кавитет. Подложки и обтурация с химичен композит</v>
          </cell>
          <cell r="I1927">
            <v>301</v>
          </cell>
          <cell r="J1927">
            <v>16</v>
          </cell>
          <cell r="L1927">
            <v>6.93</v>
          </cell>
          <cell r="M1927">
            <v>180.18</v>
          </cell>
          <cell r="P1927" t="str">
            <v/>
          </cell>
          <cell r="Q1927" t="str">
            <v/>
          </cell>
        </row>
        <row r="1928">
          <cell r="H1928" t="str">
            <v>Екстракция на еднокоренов зъб с анестезия</v>
          </cell>
          <cell r="I1928">
            <v>508</v>
          </cell>
          <cell r="J1928">
            <v>4</v>
          </cell>
          <cell r="L1928">
            <v>1.1299999999999999</v>
          </cell>
          <cell r="M1928">
            <v>29.38</v>
          </cell>
          <cell r="P1928" t="str">
            <v/>
          </cell>
          <cell r="Q1928" t="str">
            <v/>
          </cell>
        </row>
        <row r="1929">
          <cell r="H1929" t="str">
            <v>Екстракция на многокоренов зъб с анестезия</v>
          </cell>
          <cell r="I1929">
            <v>509</v>
          </cell>
          <cell r="J1929">
            <v>4</v>
          </cell>
          <cell r="L1929">
            <v>1.47</v>
          </cell>
          <cell r="M1929">
            <v>38.22</v>
          </cell>
          <cell r="P1929" t="str">
            <v/>
          </cell>
          <cell r="Q1929" t="str">
            <v/>
          </cell>
        </row>
        <row r="1930">
          <cell r="P1930" t="str">
            <v/>
          </cell>
          <cell r="Q1930" t="str">
            <v/>
          </cell>
        </row>
        <row r="1931">
          <cell r="P1931" t="str">
            <v/>
          </cell>
          <cell r="Q1931" t="str">
            <v/>
          </cell>
        </row>
        <row r="1932">
          <cell r="P1932" t="str">
            <v/>
          </cell>
          <cell r="Q1932" t="str">
            <v/>
          </cell>
        </row>
        <row r="1933">
          <cell r="P1933" t="str">
            <v/>
          </cell>
          <cell r="Q1933" t="str">
            <v/>
          </cell>
        </row>
        <row r="1934">
          <cell r="C1934">
            <v>2431112063</v>
          </cell>
          <cell r="D1934">
            <v>5901275895</v>
          </cell>
          <cell r="E1934" t="str">
            <v>ИППСП</v>
          </cell>
          <cell r="F1934" t="str">
            <v>24-0435</v>
          </cell>
          <cell r="G1934">
            <v>36923</v>
          </cell>
          <cell r="H1934" t="str">
            <v>Обстоен преглед за установяване на орален статус</v>
          </cell>
          <cell r="I1934">
            <v>101</v>
          </cell>
          <cell r="J1934">
            <v>32</v>
          </cell>
          <cell r="L1934">
            <v>8</v>
          </cell>
          <cell r="M1934">
            <v>208</v>
          </cell>
          <cell r="N1934">
            <v>20</v>
          </cell>
          <cell r="O1934">
            <v>2.19</v>
          </cell>
          <cell r="P1934">
            <v>20</v>
          </cell>
          <cell r="Q1934">
            <v>2</v>
          </cell>
          <cell r="R1934">
            <v>572</v>
          </cell>
          <cell r="S1934">
            <v>2</v>
          </cell>
          <cell r="T1934">
            <v>20</v>
          </cell>
        </row>
        <row r="1935">
          <cell r="H1935" t="str">
            <v>Препариране на кавитет. Подложки и обтурация с амалгама</v>
          </cell>
          <cell r="I1935">
            <v>301</v>
          </cell>
          <cell r="J1935">
            <v>6</v>
          </cell>
          <cell r="L1935">
            <v>2.6</v>
          </cell>
          <cell r="M1935">
            <v>67.599999999999994</v>
          </cell>
          <cell r="P1935" t="str">
            <v/>
          </cell>
          <cell r="Q1935" t="str">
            <v/>
          </cell>
        </row>
        <row r="1936">
          <cell r="H1936" t="str">
            <v>Препариране на кавитет. Подложки и обтурация с химичен композит</v>
          </cell>
          <cell r="I1936">
            <v>301</v>
          </cell>
          <cell r="J1936">
            <v>5</v>
          </cell>
          <cell r="L1936">
            <v>2.17</v>
          </cell>
          <cell r="M1936">
            <v>56.42</v>
          </cell>
          <cell r="P1936" t="str">
            <v/>
          </cell>
          <cell r="Q1936" t="str">
            <v/>
          </cell>
        </row>
        <row r="1937">
          <cell r="H1937" t="str">
            <v>Екстракция на еднокоренов зъб с анестезия</v>
          </cell>
          <cell r="I1937">
            <v>508</v>
          </cell>
          <cell r="J1937">
            <v>10</v>
          </cell>
          <cell r="L1937">
            <v>2.83</v>
          </cell>
          <cell r="M1937">
            <v>73.58</v>
          </cell>
          <cell r="P1937" t="str">
            <v/>
          </cell>
          <cell r="Q1937" t="str">
            <v/>
          </cell>
        </row>
        <row r="1938">
          <cell r="H1938" t="str">
            <v>Екстракция на многокоренов зъб с анестезия</v>
          </cell>
          <cell r="I1938">
            <v>509</v>
          </cell>
          <cell r="J1938">
            <v>12</v>
          </cell>
          <cell r="L1938">
            <v>4.4000000000000004</v>
          </cell>
          <cell r="M1938">
            <v>114.4</v>
          </cell>
          <cell r="P1938" t="str">
            <v/>
          </cell>
          <cell r="Q1938" t="str">
            <v/>
          </cell>
        </row>
        <row r="1939">
          <cell r="P1939" t="str">
            <v/>
          </cell>
          <cell r="Q1939" t="str">
            <v/>
          </cell>
        </row>
        <row r="1940">
          <cell r="P1940" t="str">
            <v/>
          </cell>
          <cell r="Q1940" t="str">
            <v/>
          </cell>
        </row>
        <row r="1941">
          <cell r="P1941" t="str">
            <v/>
          </cell>
          <cell r="Q1941" t="str">
            <v/>
          </cell>
        </row>
        <row r="1942">
          <cell r="P1942" t="str">
            <v/>
          </cell>
          <cell r="Q1942" t="str">
            <v/>
          </cell>
        </row>
        <row r="1943">
          <cell r="C1943">
            <v>2431112154</v>
          </cell>
          <cell r="D1943" t="str">
            <v>5703087740</v>
          </cell>
          <cell r="E1943" t="str">
            <v>ИППСП</v>
          </cell>
          <cell r="F1943" t="str">
            <v>24-0337</v>
          </cell>
          <cell r="G1943">
            <v>36923</v>
          </cell>
          <cell r="H1943" t="str">
            <v>Обстоен преглед за установяване на орален статус</v>
          </cell>
          <cell r="I1943">
            <v>101</v>
          </cell>
          <cell r="J1943">
            <v>8</v>
          </cell>
          <cell r="L1943">
            <v>2</v>
          </cell>
          <cell r="M1943">
            <v>52</v>
          </cell>
          <cell r="N1943">
            <v>10.35</v>
          </cell>
          <cell r="O1943">
            <v>5.18</v>
          </cell>
          <cell r="P1943">
            <v>10</v>
          </cell>
          <cell r="Q1943">
            <v>5</v>
          </cell>
          <cell r="R1943">
            <v>390</v>
          </cell>
          <cell r="S1943">
            <v>5</v>
          </cell>
          <cell r="T1943">
            <v>10</v>
          </cell>
        </row>
        <row r="1944">
          <cell r="H1944" t="str">
            <v>Препариране на кавитет. Подложки и обтурация с амалгама</v>
          </cell>
          <cell r="I1944">
            <v>301</v>
          </cell>
          <cell r="J1944">
            <v>8</v>
          </cell>
          <cell r="L1944">
            <v>3.47</v>
          </cell>
          <cell r="M1944">
            <v>90.22</v>
          </cell>
          <cell r="P1944" t="str">
            <v/>
          </cell>
          <cell r="Q1944" t="str">
            <v/>
          </cell>
        </row>
        <row r="1945">
          <cell r="H1945" t="str">
            <v>Препариране на кавитет. Подложки и обтурация с химичен композит</v>
          </cell>
          <cell r="I1945">
            <v>301</v>
          </cell>
          <cell r="J1945">
            <v>3</v>
          </cell>
          <cell r="L1945">
            <v>1.3</v>
          </cell>
          <cell r="M1945">
            <v>33.799999999999997</v>
          </cell>
          <cell r="P1945" t="str">
            <v/>
          </cell>
          <cell r="Q1945" t="str">
            <v/>
          </cell>
        </row>
        <row r="1946">
          <cell r="H1946" t="str">
            <v>Екстракция на еднокоренов зъб с анестезия</v>
          </cell>
          <cell r="I1946">
            <v>508</v>
          </cell>
          <cell r="J1946">
            <v>1</v>
          </cell>
          <cell r="L1946">
            <v>0.28000000000000003</v>
          </cell>
          <cell r="M1946">
            <v>7.28</v>
          </cell>
          <cell r="P1946" t="str">
            <v/>
          </cell>
          <cell r="Q1946" t="str">
            <v/>
          </cell>
        </row>
        <row r="1947">
          <cell r="H1947" t="str">
            <v>Екстракция на многокоренов зъб с анестезия</v>
          </cell>
          <cell r="I1947">
            <v>509</v>
          </cell>
          <cell r="J1947">
            <v>9</v>
          </cell>
          <cell r="L1947">
            <v>3.3</v>
          </cell>
          <cell r="M1947">
            <v>85.8</v>
          </cell>
          <cell r="P1947" t="str">
            <v/>
          </cell>
          <cell r="Q1947" t="str">
            <v/>
          </cell>
        </row>
        <row r="1948">
          <cell r="P1948" t="str">
            <v/>
          </cell>
          <cell r="Q1948" t="str">
            <v/>
          </cell>
        </row>
        <row r="1949">
          <cell r="P1949" t="str">
            <v/>
          </cell>
          <cell r="Q1949" t="str">
            <v/>
          </cell>
        </row>
        <row r="1950">
          <cell r="P1950" t="str">
            <v/>
          </cell>
          <cell r="Q1950" t="str">
            <v/>
          </cell>
        </row>
        <row r="1951">
          <cell r="P1951" t="str">
            <v/>
          </cell>
          <cell r="Q1951" t="str">
            <v/>
          </cell>
        </row>
        <row r="1952">
          <cell r="C1952">
            <v>2431112086</v>
          </cell>
          <cell r="D1952">
            <v>6211147687</v>
          </cell>
          <cell r="E1952" t="str">
            <v>ИППСП</v>
          </cell>
          <cell r="F1952" t="str">
            <v>24-0458</v>
          </cell>
          <cell r="G1952">
            <v>36923</v>
          </cell>
          <cell r="H1952" t="str">
            <v>Обстоен преглед за установяване на орален статус</v>
          </cell>
          <cell r="I1952">
            <v>101</v>
          </cell>
          <cell r="J1952">
            <v>18</v>
          </cell>
          <cell r="L1952">
            <v>4.5</v>
          </cell>
          <cell r="M1952">
            <v>117</v>
          </cell>
          <cell r="N1952">
            <v>20.03</v>
          </cell>
          <cell r="O1952">
            <v>0</v>
          </cell>
          <cell r="P1952">
            <v>20</v>
          </cell>
          <cell r="Q1952">
            <v>0</v>
          </cell>
          <cell r="R1952">
            <v>520</v>
          </cell>
          <cell r="S1952">
            <v>0</v>
          </cell>
          <cell r="T1952">
            <v>20</v>
          </cell>
        </row>
        <row r="1953">
          <cell r="H1953" t="str">
            <v>Препариране на кавитет. Подложки и обтурация с амалгама</v>
          </cell>
          <cell r="I1953">
            <v>301</v>
          </cell>
          <cell r="J1953">
            <v>9</v>
          </cell>
          <cell r="L1953">
            <v>3.9</v>
          </cell>
          <cell r="M1953">
            <v>101.4</v>
          </cell>
          <cell r="P1953" t="str">
            <v/>
          </cell>
          <cell r="Q1953" t="str">
            <v/>
          </cell>
        </row>
        <row r="1954">
          <cell r="H1954" t="str">
            <v>Препариране на кавитет. Подложки и обтурация с химичен композит</v>
          </cell>
          <cell r="I1954">
            <v>301</v>
          </cell>
          <cell r="J1954">
            <v>15</v>
          </cell>
          <cell r="L1954">
            <v>6.5</v>
          </cell>
          <cell r="M1954">
            <v>169</v>
          </cell>
          <cell r="P1954" t="str">
            <v/>
          </cell>
          <cell r="Q1954" t="str">
            <v/>
          </cell>
        </row>
        <row r="1955">
          <cell r="H1955" t="str">
            <v>Екстракция на еднокоренов зъб с анестезия</v>
          </cell>
          <cell r="I1955">
            <v>508</v>
          </cell>
          <cell r="L1955">
            <v>0</v>
          </cell>
          <cell r="M1955">
            <v>0</v>
          </cell>
          <cell r="P1955" t="str">
            <v/>
          </cell>
          <cell r="Q1955" t="str">
            <v/>
          </cell>
        </row>
        <row r="1956">
          <cell r="H1956" t="str">
            <v>Екстракция на многокоренов зъб с анестезия</v>
          </cell>
          <cell r="I1956">
            <v>509</v>
          </cell>
          <cell r="J1956">
            <v>14</v>
          </cell>
          <cell r="L1956">
            <v>5.13</v>
          </cell>
          <cell r="M1956">
            <v>133.38</v>
          </cell>
          <cell r="P1956" t="str">
            <v/>
          </cell>
          <cell r="Q1956" t="str">
            <v/>
          </cell>
        </row>
        <row r="1957">
          <cell r="P1957" t="str">
            <v/>
          </cell>
          <cell r="Q1957" t="str">
            <v/>
          </cell>
        </row>
        <row r="1958">
          <cell r="P1958" t="str">
            <v/>
          </cell>
          <cell r="Q1958" t="str">
            <v/>
          </cell>
        </row>
        <row r="1959">
          <cell r="P1959" t="str">
            <v/>
          </cell>
          <cell r="Q1959" t="str">
            <v/>
          </cell>
        </row>
        <row r="1960">
          <cell r="P1960" t="str">
            <v/>
          </cell>
          <cell r="Q1960" t="str">
            <v/>
          </cell>
        </row>
        <row r="1961">
          <cell r="C1961">
            <v>2431112026</v>
          </cell>
          <cell r="D1961">
            <v>6004137667</v>
          </cell>
          <cell r="E1961" t="str">
            <v>ИППСП</v>
          </cell>
          <cell r="F1961" t="str">
            <v>24-0257</v>
          </cell>
          <cell r="G1961">
            <v>36923</v>
          </cell>
          <cell r="H1961" t="str">
            <v>Обстоен преглед за установяване на орален статус</v>
          </cell>
          <cell r="I1961">
            <v>101</v>
          </cell>
          <cell r="J1961">
            <v>11</v>
          </cell>
          <cell r="L1961">
            <v>2.75</v>
          </cell>
          <cell r="M1961">
            <v>71.5</v>
          </cell>
          <cell r="N1961">
            <v>9.98</v>
          </cell>
          <cell r="O1961">
            <v>13.1</v>
          </cell>
          <cell r="P1961">
            <v>17</v>
          </cell>
          <cell r="Q1961">
            <v>5</v>
          </cell>
          <cell r="R1961">
            <v>572</v>
          </cell>
          <cell r="S1961">
            <v>12.02</v>
          </cell>
          <cell r="T1961">
            <v>9.98</v>
          </cell>
        </row>
        <row r="1962">
          <cell r="H1962" t="str">
            <v>Препариране на кавитет. Подложки и обтурация с амалгама</v>
          </cell>
          <cell r="I1962">
            <v>301</v>
          </cell>
          <cell r="J1962">
            <v>8</v>
          </cell>
          <cell r="L1962">
            <v>3.47</v>
          </cell>
          <cell r="M1962">
            <v>90.22</v>
          </cell>
          <cell r="P1962" t="str">
            <v/>
          </cell>
          <cell r="Q1962" t="str">
            <v/>
          </cell>
        </row>
        <row r="1963">
          <cell r="H1963" t="str">
            <v>Препариране на кавитет. Подложки и обтурация с химичен композит</v>
          </cell>
          <cell r="I1963">
            <v>301</v>
          </cell>
          <cell r="J1963">
            <v>7</v>
          </cell>
          <cell r="L1963">
            <v>3.03</v>
          </cell>
          <cell r="M1963">
            <v>78.78</v>
          </cell>
          <cell r="P1963" t="str">
            <v/>
          </cell>
          <cell r="Q1963" t="str">
            <v/>
          </cell>
        </row>
        <row r="1964">
          <cell r="H1964" t="str">
            <v>Екстракция на еднокоренов зъб с анестезия</v>
          </cell>
          <cell r="I1964">
            <v>508</v>
          </cell>
          <cell r="L1964">
            <v>0</v>
          </cell>
          <cell r="M1964">
            <v>0</v>
          </cell>
          <cell r="P1964" t="str">
            <v/>
          </cell>
          <cell r="Q1964" t="str">
            <v/>
          </cell>
        </row>
        <row r="1965">
          <cell r="H1965" t="str">
            <v>Екстракция на многокоренов зъб с анестезия</v>
          </cell>
          <cell r="I1965">
            <v>509</v>
          </cell>
          <cell r="J1965">
            <v>2</v>
          </cell>
          <cell r="L1965">
            <v>0.73</v>
          </cell>
          <cell r="M1965">
            <v>18.98</v>
          </cell>
          <cell r="P1965" t="str">
            <v/>
          </cell>
          <cell r="Q1965" t="str">
            <v/>
          </cell>
        </row>
        <row r="1966">
          <cell r="P1966" t="str">
            <v/>
          </cell>
          <cell r="Q1966" t="str">
            <v/>
          </cell>
        </row>
        <row r="1967">
          <cell r="P1967" t="str">
            <v/>
          </cell>
          <cell r="Q1967" t="str">
            <v/>
          </cell>
        </row>
        <row r="1968">
          <cell r="P1968" t="str">
            <v/>
          </cell>
          <cell r="Q1968" t="str">
            <v/>
          </cell>
        </row>
        <row r="1969">
          <cell r="P1969" t="str">
            <v/>
          </cell>
          <cell r="Q1969" t="str">
            <v/>
          </cell>
        </row>
        <row r="1970">
          <cell r="C1970">
            <v>2431112005</v>
          </cell>
          <cell r="D1970">
            <v>7402017566</v>
          </cell>
          <cell r="E1970" t="str">
            <v>ИППСП</v>
          </cell>
          <cell r="F1970" t="str">
            <v>24-0374</v>
          </cell>
          <cell r="G1970">
            <v>36923</v>
          </cell>
          <cell r="H1970" t="str">
            <v>Обстоен преглед за установяване на орален статус</v>
          </cell>
          <cell r="I1970">
            <v>101</v>
          </cell>
          <cell r="J1970">
            <v>12</v>
          </cell>
          <cell r="L1970">
            <v>3</v>
          </cell>
          <cell r="M1970">
            <v>78</v>
          </cell>
          <cell r="N1970">
            <v>11.02</v>
          </cell>
          <cell r="O1970">
            <v>5.24</v>
          </cell>
          <cell r="P1970">
            <v>17</v>
          </cell>
          <cell r="Q1970">
            <v>5</v>
          </cell>
          <cell r="R1970">
            <v>422.76</v>
          </cell>
          <cell r="S1970">
            <v>5.24</v>
          </cell>
          <cell r="T1970">
            <v>11.02</v>
          </cell>
        </row>
        <row r="1971">
          <cell r="H1971" t="str">
            <v>Препариране на кавитет. Подложки и обтурация с амалгама</v>
          </cell>
          <cell r="I1971">
            <v>301</v>
          </cell>
          <cell r="J1971">
            <v>5</v>
          </cell>
          <cell r="L1971">
            <v>2.17</v>
          </cell>
          <cell r="M1971">
            <v>56.42</v>
          </cell>
          <cell r="P1971" t="str">
            <v/>
          </cell>
          <cell r="Q1971" t="str">
            <v/>
          </cell>
        </row>
        <row r="1972">
          <cell r="H1972" t="str">
            <v>Препариране на кавитет. Подложки и обтурация с химичен композит</v>
          </cell>
          <cell r="I1972">
            <v>301</v>
          </cell>
          <cell r="J1972">
            <v>9</v>
          </cell>
          <cell r="L1972">
            <v>3.9</v>
          </cell>
          <cell r="M1972">
            <v>101.4</v>
          </cell>
          <cell r="P1972" t="str">
            <v/>
          </cell>
          <cell r="Q1972" t="str">
            <v/>
          </cell>
        </row>
        <row r="1973">
          <cell r="H1973" t="str">
            <v>Екстракция на еднокоренов зъб с анестезия</v>
          </cell>
          <cell r="I1973">
            <v>508</v>
          </cell>
          <cell r="J1973">
            <v>3</v>
          </cell>
          <cell r="L1973">
            <v>0.85</v>
          </cell>
          <cell r="M1973">
            <v>22.1</v>
          </cell>
          <cell r="P1973" t="str">
            <v/>
          </cell>
          <cell r="Q1973" t="str">
            <v/>
          </cell>
        </row>
        <row r="1974">
          <cell r="H1974" t="str">
            <v>Екстракция на многокоренов зъб с анестезия</v>
          </cell>
          <cell r="I1974">
            <v>509</v>
          </cell>
          <cell r="J1974">
            <v>3</v>
          </cell>
          <cell r="L1974">
            <v>1.1000000000000001</v>
          </cell>
          <cell r="M1974">
            <v>28.6</v>
          </cell>
          <cell r="P1974" t="str">
            <v/>
          </cell>
          <cell r="Q1974" t="str">
            <v/>
          </cell>
        </row>
        <row r="1975">
          <cell r="P1975" t="str">
            <v/>
          </cell>
          <cell r="Q1975" t="str">
            <v/>
          </cell>
        </row>
        <row r="1976">
          <cell r="P1976" t="str">
            <v/>
          </cell>
          <cell r="Q1976" t="str">
            <v/>
          </cell>
        </row>
        <row r="1977">
          <cell r="P1977" t="str">
            <v/>
          </cell>
          <cell r="Q1977" t="str">
            <v/>
          </cell>
        </row>
        <row r="1978">
          <cell r="P1978" t="str">
            <v/>
          </cell>
          <cell r="Q1978" t="str">
            <v/>
          </cell>
        </row>
        <row r="1979">
          <cell r="C1979">
            <v>2431112011</v>
          </cell>
          <cell r="D1979">
            <v>5107157680</v>
          </cell>
          <cell r="E1979" t="str">
            <v>ИППСП</v>
          </cell>
          <cell r="F1979" t="str">
            <v>24-0375</v>
          </cell>
          <cell r="G1979">
            <v>36923</v>
          </cell>
          <cell r="H1979" t="str">
            <v>Обстоен преглед за установяване на орален статус</v>
          </cell>
          <cell r="I1979">
            <v>101</v>
          </cell>
          <cell r="J1979">
            <v>17</v>
          </cell>
          <cell r="L1979">
            <v>4.25</v>
          </cell>
          <cell r="M1979">
            <v>110.5</v>
          </cell>
          <cell r="N1979">
            <v>14.71</v>
          </cell>
          <cell r="O1979">
            <v>6.52</v>
          </cell>
          <cell r="P1979">
            <v>17</v>
          </cell>
          <cell r="Q1979">
            <v>5</v>
          </cell>
          <cell r="R1979">
            <v>551.98</v>
          </cell>
          <cell r="S1979">
            <v>6.52</v>
          </cell>
          <cell r="T1979">
            <v>14.71</v>
          </cell>
        </row>
        <row r="1980">
          <cell r="H1980" t="str">
            <v>Препариране на кавитет. Подложки и обтурация с амалгама</v>
          </cell>
          <cell r="I1980">
            <v>301</v>
          </cell>
          <cell r="J1980">
            <v>9</v>
          </cell>
          <cell r="L1980">
            <v>3.9</v>
          </cell>
          <cell r="M1980">
            <v>101.4</v>
          </cell>
          <cell r="P1980" t="str">
            <v/>
          </cell>
          <cell r="Q1980" t="str">
            <v/>
          </cell>
        </row>
        <row r="1981">
          <cell r="H1981" t="str">
            <v>Препариране на кавитет. Подложки и обтурация с химичен композит</v>
          </cell>
          <cell r="I1981">
            <v>301</v>
          </cell>
          <cell r="J1981">
            <v>7</v>
          </cell>
          <cell r="L1981">
            <v>3.03</v>
          </cell>
          <cell r="M1981">
            <v>78.78</v>
          </cell>
          <cell r="P1981" t="str">
            <v/>
          </cell>
          <cell r="Q1981" t="str">
            <v/>
          </cell>
        </row>
        <row r="1982">
          <cell r="H1982" t="str">
            <v>Екстракция на еднокоренов зъб с анестезия</v>
          </cell>
          <cell r="I1982">
            <v>508</v>
          </cell>
          <cell r="J1982">
            <v>6</v>
          </cell>
          <cell r="L1982">
            <v>1.7</v>
          </cell>
          <cell r="M1982">
            <v>44.2</v>
          </cell>
          <cell r="P1982" t="str">
            <v/>
          </cell>
          <cell r="Q1982" t="str">
            <v/>
          </cell>
        </row>
        <row r="1983">
          <cell r="H1983" t="str">
            <v>Екстракция на многокоренов зъб с анестезия</v>
          </cell>
          <cell r="I1983">
            <v>509</v>
          </cell>
          <cell r="J1983">
            <v>5</v>
          </cell>
          <cell r="L1983">
            <v>1.83</v>
          </cell>
          <cell r="M1983">
            <v>47.58</v>
          </cell>
          <cell r="P1983" t="str">
            <v/>
          </cell>
          <cell r="Q1983" t="str">
            <v/>
          </cell>
        </row>
        <row r="1984">
          <cell r="P1984" t="str">
            <v/>
          </cell>
          <cell r="Q1984" t="str">
            <v/>
          </cell>
        </row>
        <row r="1985">
          <cell r="P1985" t="str">
            <v/>
          </cell>
          <cell r="Q1985" t="str">
            <v/>
          </cell>
        </row>
        <row r="1986">
          <cell r="P1986" t="str">
            <v/>
          </cell>
          <cell r="Q1986" t="str">
            <v/>
          </cell>
        </row>
        <row r="1987">
          <cell r="P1987" t="str">
            <v/>
          </cell>
          <cell r="Q1987" t="str">
            <v/>
          </cell>
        </row>
        <row r="1988">
          <cell r="C1988">
            <v>2431112138</v>
          </cell>
          <cell r="D1988">
            <v>6002183616</v>
          </cell>
          <cell r="E1988" t="str">
            <v>ИППСП</v>
          </cell>
          <cell r="F1988" t="str">
            <v>24-0438</v>
          </cell>
          <cell r="G1988">
            <v>36923</v>
          </cell>
          <cell r="H1988" t="str">
            <v>Обстоен преглед за установяване на орален статус</v>
          </cell>
          <cell r="I1988">
            <v>101</v>
          </cell>
          <cell r="J1988">
            <v>14</v>
          </cell>
          <cell r="L1988">
            <v>3.5</v>
          </cell>
          <cell r="M1988">
            <v>91</v>
          </cell>
          <cell r="N1988">
            <v>12.68</v>
          </cell>
          <cell r="O1988">
            <v>9.58</v>
          </cell>
          <cell r="P1988">
            <v>15</v>
          </cell>
          <cell r="Q1988">
            <v>7</v>
          </cell>
          <cell r="R1988">
            <v>572</v>
          </cell>
          <cell r="S1988">
            <v>9.32</v>
          </cell>
          <cell r="T1988">
            <v>12.68</v>
          </cell>
        </row>
        <row r="1989">
          <cell r="H1989" t="str">
            <v>Препариране на кавитет. Подложки и обтурация с амалгама</v>
          </cell>
          <cell r="I1989">
            <v>301</v>
          </cell>
          <cell r="J1989">
            <v>11</v>
          </cell>
          <cell r="L1989">
            <v>4.7699999999999996</v>
          </cell>
          <cell r="M1989">
            <v>124.02</v>
          </cell>
          <cell r="P1989" t="str">
            <v/>
          </cell>
          <cell r="Q1989" t="str">
            <v/>
          </cell>
        </row>
        <row r="1990">
          <cell r="H1990" t="str">
            <v>Препариране на кавитет. Подложки и обтурация с химичен композит</v>
          </cell>
          <cell r="I1990">
            <v>301</v>
          </cell>
          <cell r="J1990">
            <v>8</v>
          </cell>
          <cell r="L1990">
            <v>3.47</v>
          </cell>
          <cell r="M1990">
            <v>90.22</v>
          </cell>
          <cell r="P1990" t="str">
            <v/>
          </cell>
          <cell r="Q1990" t="str">
            <v/>
          </cell>
        </row>
        <row r="1991">
          <cell r="H1991" t="str">
            <v>Екстракция на еднокоренов зъб с анестезия</v>
          </cell>
          <cell r="I1991">
            <v>508</v>
          </cell>
          <cell r="J1991">
            <v>2</v>
          </cell>
          <cell r="L1991">
            <v>0.56999999999999995</v>
          </cell>
          <cell r="M1991">
            <v>14.82</v>
          </cell>
          <cell r="P1991" t="str">
            <v/>
          </cell>
          <cell r="Q1991" t="str">
            <v/>
          </cell>
        </row>
        <row r="1992">
          <cell r="H1992" t="str">
            <v>Екстракция на многокоренов зъб с анестезия</v>
          </cell>
          <cell r="I1992">
            <v>509</v>
          </cell>
          <cell r="J1992">
            <v>1</v>
          </cell>
          <cell r="L1992">
            <v>0.37</v>
          </cell>
          <cell r="M1992">
            <v>9.6199999999999992</v>
          </cell>
          <cell r="P1992" t="str">
            <v/>
          </cell>
          <cell r="Q1992" t="str">
            <v/>
          </cell>
        </row>
        <row r="1993">
          <cell r="P1993" t="str">
            <v/>
          </cell>
          <cell r="Q1993" t="str">
            <v/>
          </cell>
        </row>
        <row r="1994">
          <cell r="P1994" t="str">
            <v/>
          </cell>
          <cell r="Q1994" t="str">
            <v/>
          </cell>
        </row>
        <row r="1995">
          <cell r="P1995" t="str">
            <v/>
          </cell>
          <cell r="Q1995" t="str">
            <v/>
          </cell>
        </row>
        <row r="1996">
          <cell r="P1996" t="str">
            <v/>
          </cell>
          <cell r="Q1996" t="str">
            <v/>
          </cell>
        </row>
        <row r="1997">
          <cell r="C1997">
            <v>2431112022</v>
          </cell>
          <cell r="D1997">
            <v>6109237678</v>
          </cell>
          <cell r="E1997" t="str">
            <v>ИППСП</v>
          </cell>
          <cell r="F1997" t="str">
            <v>24-0437</v>
          </cell>
          <cell r="G1997">
            <v>36923</v>
          </cell>
          <cell r="H1997" t="str">
            <v>Обстоен преглед за установяване на орален статус</v>
          </cell>
          <cell r="I1997">
            <v>101</v>
          </cell>
          <cell r="J1997">
            <v>10</v>
          </cell>
          <cell r="L1997">
            <v>2.5</v>
          </cell>
          <cell r="M1997">
            <v>65</v>
          </cell>
          <cell r="N1997">
            <v>14.34</v>
          </cell>
          <cell r="O1997">
            <v>7.8</v>
          </cell>
          <cell r="P1997">
            <v>15</v>
          </cell>
          <cell r="Q1997">
            <v>7</v>
          </cell>
          <cell r="R1997">
            <v>572</v>
          </cell>
          <cell r="S1997">
            <v>7.66</v>
          </cell>
          <cell r="T1997">
            <v>14.34</v>
          </cell>
        </row>
        <row r="1998">
          <cell r="H1998" t="str">
            <v>Препариране на кавитет. Подложки и обтурация с амалгама</v>
          </cell>
          <cell r="I1998">
            <v>301</v>
          </cell>
          <cell r="J1998">
            <v>11</v>
          </cell>
          <cell r="L1998">
            <v>4.7699999999999996</v>
          </cell>
          <cell r="M1998">
            <v>124.02</v>
          </cell>
          <cell r="P1998" t="str">
            <v/>
          </cell>
          <cell r="Q1998" t="str">
            <v/>
          </cell>
        </row>
        <row r="1999">
          <cell r="H1999" t="str">
            <v>Препариране на кавитет. Подложки и обтурация с химичен композит</v>
          </cell>
          <cell r="I1999">
            <v>301</v>
          </cell>
          <cell r="J1999">
            <v>15</v>
          </cell>
          <cell r="L1999">
            <v>6.5</v>
          </cell>
          <cell r="M1999">
            <v>169</v>
          </cell>
          <cell r="P1999" t="str">
            <v/>
          </cell>
          <cell r="Q1999" t="str">
            <v/>
          </cell>
        </row>
        <row r="2000">
          <cell r="H2000" t="str">
            <v>Екстракция на еднокоренов зъб с анестезия</v>
          </cell>
          <cell r="I2000">
            <v>508</v>
          </cell>
          <cell r="J2000">
            <v>2</v>
          </cell>
          <cell r="L2000">
            <v>0.56999999999999995</v>
          </cell>
          <cell r="M2000">
            <v>14.82</v>
          </cell>
          <cell r="P2000" t="str">
            <v/>
          </cell>
          <cell r="Q2000" t="str">
            <v/>
          </cell>
        </row>
        <row r="2001">
          <cell r="H2001" t="str">
            <v>Екстракция на многокоренов зъб с анестезия</v>
          </cell>
          <cell r="I2001">
            <v>509</v>
          </cell>
          <cell r="L2001">
            <v>0</v>
          </cell>
          <cell r="M2001">
            <v>0</v>
          </cell>
          <cell r="P2001" t="str">
            <v/>
          </cell>
          <cell r="Q2001" t="str">
            <v/>
          </cell>
        </row>
        <row r="2002">
          <cell r="P2002" t="str">
            <v/>
          </cell>
          <cell r="Q2002" t="str">
            <v/>
          </cell>
        </row>
        <row r="2003">
          <cell r="P2003" t="str">
            <v/>
          </cell>
          <cell r="Q2003" t="str">
            <v/>
          </cell>
        </row>
        <row r="2004">
          <cell r="P2004" t="str">
            <v/>
          </cell>
          <cell r="Q2004" t="str">
            <v/>
          </cell>
        </row>
        <row r="2005">
          <cell r="P2005" t="str">
            <v/>
          </cell>
          <cell r="Q2005" t="str">
            <v/>
          </cell>
        </row>
        <row r="2006">
          <cell r="C2006">
            <v>2431112158</v>
          </cell>
          <cell r="D2006">
            <v>6211147624</v>
          </cell>
          <cell r="E2006" t="str">
            <v>ИППСП</v>
          </cell>
          <cell r="F2006" t="str">
            <v>24-0552</v>
          </cell>
          <cell r="G2006">
            <v>36924</v>
          </cell>
          <cell r="H2006" t="str">
            <v>Обстоен преглед за установяване на орален статус</v>
          </cell>
          <cell r="I2006">
            <v>101</v>
          </cell>
          <cell r="J2006">
            <v>13</v>
          </cell>
          <cell r="L2006">
            <v>3.25</v>
          </cell>
          <cell r="M2006">
            <v>84.5</v>
          </cell>
          <cell r="N2006">
            <v>13.95</v>
          </cell>
          <cell r="O2006">
            <v>7.8</v>
          </cell>
          <cell r="P2006">
            <v>13</v>
          </cell>
          <cell r="Q2006">
            <v>7</v>
          </cell>
          <cell r="R2006">
            <v>520</v>
          </cell>
          <cell r="S2006">
            <v>7</v>
          </cell>
          <cell r="T2006">
            <v>13</v>
          </cell>
        </row>
        <row r="2007">
          <cell r="H2007" t="str">
            <v>Препариране на кавитет. Подложки и обтурация с амалгама</v>
          </cell>
          <cell r="I2007">
            <v>301</v>
          </cell>
          <cell r="J2007">
            <v>4</v>
          </cell>
          <cell r="L2007">
            <v>1.73</v>
          </cell>
          <cell r="M2007">
            <v>44.98</v>
          </cell>
          <cell r="P2007" t="str">
            <v/>
          </cell>
          <cell r="Q2007" t="str">
            <v/>
          </cell>
        </row>
        <row r="2008">
          <cell r="H2008" t="str">
            <v>Препариране на кавитет. Подложки и обтурация с химичен композит</v>
          </cell>
          <cell r="I2008">
            <v>301</v>
          </cell>
          <cell r="J2008">
            <v>16</v>
          </cell>
          <cell r="L2008">
            <v>6.93</v>
          </cell>
          <cell r="M2008">
            <v>180.18</v>
          </cell>
          <cell r="P2008" t="str">
            <v/>
          </cell>
          <cell r="Q2008" t="str">
            <v/>
          </cell>
        </row>
        <row r="2009">
          <cell r="H2009" t="str">
            <v>Екстракция на еднокоренов зъб с анестезия</v>
          </cell>
          <cell r="I2009">
            <v>508</v>
          </cell>
          <cell r="J2009">
            <v>2</v>
          </cell>
          <cell r="L2009">
            <v>0.56999999999999995</v>
          </cell>
          <cell r="M2009">
            <v>14.82</v>
          </cell>
          <cell r="P2009" t="str">
            <v/>
          </cell>
          <cell r="Q2009" t="str">
            <v/>
          </cell>
        </row>
        <row r="2010">
          <cell r="H2010" t="str">
            <v>Екстракция на многокоренов зъб с анестезия</v>
          </cell>
          <cell r="I2010">
            <v>509</v>
          </cell>
          <cell r="J2010">
            <v>4</v>
          </cell>
          <cell r="L2010">
            <v>1.47</v>
          </cell>
          <cell r="M2010">
            <v>38.22</v>
          </cell>
          <cell r="P2010" t="str">
            <v/>
          </cell>
          <cell r="Q2010" t="str">
            <v/>
          </cell>
        </row>
        <row r="2011">
          <cell r="P2011" t="str">
            <v/>
          </cell>
          <cell r="Q2011" t="str">
            <v/>
          </cell>
        </row>
        <row r="2012">
          <cell r="P2012" t="str">
            <v/>
          </cell>
          <cell r="Q2012" t="str">
            <v/>
          </cell>
        </row>
        <row r="2013">
          <cell r="P2013" t="str">
            <v/>
          </cell>
          <cell r="Q2013" t="str">
            <v/>
          </cell>
        </row>
        <row r="2014">
          <cell r="P2014" t="str">
            <v/>
          </cell>
          <cell r="Q2014" t="str">
            <v/>
          </cell>
        </row>
        <row r="2015">
          <cell r="C2015">
            <v>2431112068</v>
          </cell>
          <cell r="D2015">
            <v>5303087621</v>
          </cell>
          <cell r="E2015" t="str">
            <v>ИППСП</v>
          </cell>
          <cell r="F2015" t="str">
            <v>24-0525</v>
          </cell>
          <cell r="G2015">
            <v>36924</v>
          </cell>
          <cell r="H2015" t="str">
            <v>Обстоен преглед за установяване на орален статус</v>
          </cell>
          <cell r="I2015">
            <v>101</v>
          </cell>
          <cell r="J2015">
            <v>15</v>
          </cell>
          <cell r="L2015">
            <v>3.75</v>
          </cell>
          <cell r="M2015">
            <v>97.5</v>
          </cell>
          <cell r="N2015">
            <v>16.96</v>
          </cell>
          <cell r="O2015">
            <v>5</v>
          </cell>
          <cell r="P2015">
            <v>17</v>
          </cell>
          <cell r="Q2015">
            <v>5</v>
          </cell>
          <cell r="R2015">
            <v>570.96</v>
          </cell>
          <cell r="S2015">
            <v>5</v>
          </cell>
          <cell r="T2015">
            <v>16.96</v>
          </cell>
          <cell r="W2015">
            <v>649.48</v>
          </cell>
        </row>
        <row r="2016">
          <cell r="H2016" t="str">
            <v>Препариране на кавитет. Подложки и обтурация с амалгама</v>
          </cell>
          <cell r="I2016">
            <v>301</v>
          </cell>
          <cell r="J2016">
            <v>8</v>
          </cell>
          <cell r="L2016">
            <v>3.47</v>
          </cell>
          <cell r="M2016">
            <v>90.22</v>
          </cell>
          <cell r="P2016" t="str">
            <v/>
          </cell>
          <cell r="Q2016" t="str">
            <v/>
          </cell>
        </row>
        <row r="2017">
          <cell r="H2017" t="str">
            <v>Препариране на кавитет. Подложки и обтурация с химичен композит</v>
          </cell>
          <cell r="I2017">
            <v>301</v>
          </cell>
          <cell r="J2017">
            <v>14</v>
          </cell>
          <cell r="L2017">
            <v>6.07</v>
          </cell>
          <cell r="M2017">
            <v>157.82</v>
          </cell>
          <cell r="P2017" t="str">
            <v/>
          </cell>
          <cell r="Q2017" t="str">
            <v/>
          </cell>
        </row>
        <row r="2018">
          <cell r="H2018" t="str">
            <v>Екстракция на еднокоренов зъб с анестезия</v>
          </cell>
          <cell r="I2018">
            <v>508</v>
          </cell>
          <cell r="L2018">
            <v>0</v>
          </cell>
          <cell r="M2018">
            <v>0</v>
          </cell>
          <cell r="P2018" t="str">
            <v/>
          </cell>
          <cell r="Q2018" t="str">
            <v/>
          </cell>
        </row>
        <row r="2019">
          <cell r="H2019" t="str">
            <v>Екстракция на многокоренов зъб с анестезия</v>
          </cell>
          <cell r="I2019">
            <v>509</v>
          </cell>
          <cell r="J2019">
            <v>10</v>
          </cell>
          <cell r="L2019">
            <v>3.67</v>
          </cell>
          <cell r="M2019">
            <v>95.42</v>
          </cell>
          <cell r="P2019" t="str">
            <v/>
          </cell>
          <cell r="Q2019" t="str">
            <v/>
          </cell>
        </row>
        <row r="2020">
          <cell r="P2020" t="str">
            <v/>
          </cell>
          <cell r="Q2020" t="str">
            <v/>
          </cell>
        </row>
        <row r="2021">
          <cell r="P2021" t="str">
            <v/>
          </cell>
          <cell r="Q2021" t="str">
            <v/>
          </cell>
        </row>
        <row r="2022">
          <cell r="P2022" t="str">
            <v/>
          </cell>
          <cell r="Q2022" t="str">
            <v/>
          </cell>
        </row>
        <row r="2023">
          <cell r="P2023" t="str">
            <v/>
          </cell>
          <cell r="Q2023" t="str">
            <v/>
          </cell>
        </row>
        <row r="2024">
          <cell r="C2024">
            <v>2431112108</v>
          </cell>
          <cell r="D2024">
            <v>6311298537</v>
          </cell>
          <cell r="E2024" t="str">
            <v>ИППСП</v>
          </cell>
          <cell r="F2024" t="str">
            <v>24-0575</v>
          </cell>
          <cell r="G2024">
            <v>36924</v>
          </cell>
          <cell r="H2024" t="str">
            <v>Обстоен преглед за установяване на орален статус</v>
          </cell>
          <cell r="I2024">
            <v>101</v>
          </cell>
          <cell r="J2024">
            <v>9</v>
          </cell>
          <cell r="L2024">
            <v>2.25</v>
          </cell>
          <cell r="M2024">
            <v>58.5</v>
          </cell>
          <cell r="N2024">
            <v>12.43</v>
          </cell>
          <cell r="O2024">
            <v>9.67</v>
          </cell>
          <cell r="P2024">
            <v>15</v>
          </cell>
          <cell r="Q2024">
            <v>7</v>
          </cell>
          <cell r="R2024">
            <v>572</v>
          </cell>
          <cell r="S2024">
            <v>9.57</v>
          </cell>
          <cell r="T2024">
            <v>12.43</v>
          </cell>
        </row>
        <row r="2025">
          <cell r="H2025" t="str">
            <v>Препариране на кавитет. Подложки и обтурация с амалгама</v>
          </cell>
          <cell r="I2025">
            <v>301</v>
          </cell>
          <cell r="J2025">
            <v>12</v>
          </cell>
          <cell r="L2025">
            <v>5.2</v>
          </cell>
          <cell r="M2025">
            <v>135.19999999999999</v>
          </cell>
          <cell r="P2025" t="str">
            <v/>
          </cell>
          <cell r="Q2025" t="str">
            <v/>
          </cell>
        </row>
        <row r="2026">
          <cell r="H2026" t="str">
            <v>Препариране на кавитет. Подложки и обтурация с химичен композит</v>
          </cell>
          <cell r="I2026">
            <v>301</v>
          </cell>
          <cell r="J2026">
            <v>10</v>
          </cell>
          <cell r="L2026">
            <v>4.33</v>
          </cell>
          <cell r="M2026">
            <v>112.58</v>
          </cell>
          <cell r="P2026" t="str">
            <v/>
          </cell>
          <cell r="Q2026" t="str">
            <v/>
          </cell>
        </row>
        <row r="2027">
          <cell r="H2027" t="str">
            <v>Екстракция на еднокоренов зъб с анестезия</v>
          </cell>
          <cell r="I2027">
            <v>508</v>
          </cell>
          <cell r="J2027">
            <v>1</v>
          </cell>
          <cell r="L2027">
            <v>0.28000000000000003</v>
          </cell>
          <cell r="M2027">
            <v>7.28</v>
          </cell>
          <cell r="P2027" t="str">
            <v/>
          </cell>
          <cell r="Q2027" t="str">
            <v/>
          </cell>
        </row>
        <row r="2028">
          <cell r="H2028" t="str">
            <v>Екстракция на многокоренов зъб с анестезия</v>
          </cell>
          <cell r="I2028">
            <v>509</v>
          </cell>
          <cell r="J2028">
            <v>1</v>
          </cell>
          <cell r="L2028">
            <v>0.37</v>
          </cell>
          <cell r="M2028">
            <v>9.6199999999999992</v>
          </cell>
          <cell r="P2028" t="str">
            <v/>
          </cell>
          <cell r="Q2028" t="str">
            <v/>
          </cell>
        </row>
        <row r="2029">
          <cell r="P2029" t="str">
            <v/>
          </cell>
          <cell r="Q2029" t="str">
            <v/>
          </cell>
        </row>
        <row r="2030">
          <cell r="P2030" t="str">
            <v/>
          </cell>
          <cell r="Q2030" t="str">
            <v/>
          </cell>
        </row>
        <row r="2031">
          <cell r="P2031" t="str">
            <v/>
          </cell>
          <cell r="Q2031" t="str">
            <v/>
          </cell>
        </row>
        <row r="2032">
          <cell r="P2032" t="str">
            <v/>
          </cell>
          <cell r="Q2032" t="str">
            <v/>
          </cell>
        </row>
        <row r="2033">
          <cell r="C2033">
            <v>2431112077</v>
          </cell>
          <cell r="D2033">
            <v>5411117630</v>
          </cell>
          <cell r="E2033" t="str">
            <v>ИППСП</v>
          </cell>
          <cell r="F2033" t="str">
            <v>24-0595</v>
          </cell>
          <cell r="G2033">
            <v>36924</v>
          </cell>
          <cell r="H2033" t="str">
            <v>Обстоен преглед за установяване на орален статус</v>
          </cell>
          <cell r="I2033">
            <v>101</v>
          </cell>
          <cell r="J2033">
            <v>16</v>
          </cell>
          <cell r="L2033">
            <v>4</v>
          </cell>
          <cell r="M2033">
            <v>104</v>
          </cell>
          <cell r="N2033">
            <v>16.97</v>
          </cell>
          <cell r="O2033">
            <v>5.0999999999999996</v>
          </cell>
          <cell r="P2033">
            <v>18</v>
          </cell>
          <cell r="Q2033">
            <v>4</v>
          </cell>
          <cell r="R2033">
            <v>572</v>
          </cell>
          <cell r="S2033">
            <v>5.03</v>
          </cell>
          <cell r="T2033">
            <v>16.97</v>
          </cell>
        </row>
        <row r="2034">
          <cell r="H2034" t="str">
            <v>Препариране на кавитет. Подложки и обтурация с амалгама</v>
          </cell>
          <cell r="I2034">
            <v>301</v>
          </cell>
          <cell r="L2034">
            <v>0</v>
          </cell>
          <cell r="M2034">
            <v>0</v>
          </cell>
          <cell r="P2034" t="str">
            <v/>
          </cell>
          <cell r="Q2034" t="str">
            <v/>
          </cell>
        </row>
        <row r="2035">
          <cell r="H2035" t="str">
            <v>Препариране на кавитет. Подложки и обтурация с химичен композит</v>
          </cell>
          <cell r="I2035">
            <v>301</v>
          </cell>
          <cell r="J2035">
            <v>21</v>
          </cell>
          <cell r="L2035">
            <v>9.1</v>
          </cell>
          <cell r="M2035">
            <v>236.6</v>
          </cell>
          <cell r="P2035" t="str">
            <v/>
          </cell>
          <cell r="Q2035" t="str">
            <v/>
          </cell>
        </row>
        <row r="2036">
          <cell r="H2036" t="str">
            <v>Екстракция на еднокоренов зъб с анестезия</v>
          </cell>
          <cell r="I2036">
            <v>508</v>
          </cell>
          <cell r="J2036">
            <v>2</v>
          </cell>
          <cell r="L2036">
            <v>0.56999999999999995</v>
          </cell>
          <cell r="M2036">
            <v>14.82</v>
          </cell>
          <cell r="P2036" t="str">
            <v/>
          </cell>
          <cell r="Q2036" t="str">
            <v/>
          </cell>
        </row>
        <row r="2037">
          <cell r="H2037" t="str">
            <v>Екстракция на многокоренов зъб с анестезия</v>
          </cell>
          <cell r="I2037">
            <v>509</v>
          </cell>
          <cell r="J2037">
            <v>9</v>
          </cell>
          <cell r="L2037">
            <v>3.3</v>
          </cell>
          <cell r="M2037">
            <v>85.8</v>
          </cell>
          <cell r="P2037" t="str">
            <v/>
          </cell>
          <cell r="Q2037" t="str">
            <v/>
          </cell>
        </row>
        <row r="2038">
          <cell r="P2038" t="str">
            <v/>
          </cell>
          <cell r="Q2038" t="str">
            <v/>
          </cell>
        </row>
        <row r="2039">
          <cell r="P2039" t="str">
            <v/>
          </cell>
          <cell r="Q2039" t="str">
            <v/>
          </cell>
        </row>
        <row r="2040">
          <cell r="P2040" t="str">
            <v/>
          </cell>
          <cell r="Q2040" t="str">
            <v/>
          </cell>
        </row>
        <row r="2041">
          <cell r="P2041" t="str">
            <v/>
          </cell>
          <cell r="Q2041" t="str">
            <v/>
          </cell>
        </row>
        <row r="2042">
          <cell r="C2042">
            <v>2431112058</v>
          </cell>
          <cell r="D2042">
            <v>7407017553</v>
          </cell>
          <cell r="E2042" t="str">
            <v>ИППСП</v>
          </cell>
          <cell r="F2042" t="str">
            <v>24-0507</v>
          </cell>
          <cell r="G2042">
            <v>36924</v>
          </cell>
          <cell r="H2042" t="str">
            <v>Обстоен преглед за установяване на орален статус</v>
          </cell>
          <cell r="I2042">
            <v>101</v>
          </cell>
          <cell r="J2042">
            <v>23</v>
          </cell>
          <cell r="L2042">
            <v>5.75</v>
          </cell>
          <cell r="M2042">
            <v>149.5</v>
          </cell>
          <cell r="N2042">
            <v>16.63</v>
          </cell>
          <cell r="O2042">
            <v>5.47</v>
          </cell>
          <cell r="P2042">
            <v>17</v>
          </cell>
          <cell r="Q2042">
            <v>5</v>
          </cell>
          <cell r="R2042">
            <v>572</v>
          </cell>
          <cell r="S2042">
            <v>5.37</v>
          </cell>
          <cell r="T2042">
            <v>16.63</v>
          </cell>
        </row>
        <row r="2043">
          <cell r="H2043" t="str">
            <v>Препариране на кавитет. Подложки и обтурация с амалгама</v>
          </cell>
          <cell r="I2043">
            <v>301</v>
          </cell>
          <cell r="J2043">
            <v>8</v>
          </cell>
          <cell r="L2043">
            <v>3.47</v>
          </cell>
          <cell r="M2043">
            <v>90.22</v>
          </cell>
          <cell r="P2043" t="str">
            <v/>
          </cell>
          <cell r="Q2043" t="str">
            <v/>
          </cell>
        </row>
        <row r="2044">
          <cell r="H2044" t="str">
            <v>Препариране на кавитет. Подложки и обтурация с химичен композит</v>
          </cell>
          <cell r="I2044">
            <v>301</v>
          </cell>
          <cell r="J2044">
            <v>10</v>
          </cell>
          <cell r="L2044">
            <v>4.33</v>
          </cell>
          <cell r="M2044">
            <v>112.58</v>
          </cell>
          <cell r="P2044" t="str">
            <v/>
          </cell>
          <cell r="Q2044" t="str">
            <v/>
          </cell>
        </row>
        <row r="2045">
          <cell r="H2045" t="str">
            <v>Екстракция на еднокоренов зъб с анестезия</v>
          </cell>
          <cell r="I2045">
            <v>508</v>
          </cell>
          <cell r="J2045">
            <v>7</v>
          </cell>
          <cell r="L2045">
            <v>1.98</v>
          </cell>
          <cell r="M2045">
            <v>51.48</v>
          </cell>
          <cell r="P2045" t="str">
            <v/>
          </cell>
          <cell r="Q2045" t="str">
            <v/>
          </cell>
        </row>
        <row r="2046">
          <cell r="H2046" t="str">
            <v>Екстракция на многокоренов зъб с анестезия</v>
          </cell>
          <cell r="I2046">
            <v>509</v>
          </cell>
          <cell r="J2046">
            <v>3</v>
          </cell>
          <cell r="L2046">
            <v>1.1000000000000001</v>
          </cell>
          <cell r="M2046">
            <v>28.6</v>
          </cell>
          <cell r="P2046" t="str">
            <v/>
          </cell>
          <cell r="Q2046" t="str">
            <v/>
          </cell>
        </row>
        <row r="2047">
          <cell r="P2047" t="str">
            <v/>
          </cell>
          <cell r="Q2047" t="str">
            <v/>
          </cell>
        </row>
        <row r="2048">
          <cell r="P2048" t="str">
            <v/>
          </cell>
          <cell r="Q2048" t="str">
            <v/>
          </cell>
        </row>
        <row r="2049">
          <cell r="P2049" t="str">
            <v/>
          </cell>
          <cell r="Q2049" t="str">
            <v/>
          </cell>
        </row>
        <row r="2050">
          <cell r="P2050" t="str">
            <v/>
          </cell>
          <cell r="Q2050" t="str">
            <v/>
          </cell>
        </row>
        <row r="2051">
          <cell r="C2051">
            <v>2431112064</v>
          </cell>
          <cell r="D2051">
            <v>5305137655</v>
          </cell>
          <cell r="E2051" t="str">
            <v>ИППСП</v>
          </cell>
          <cell r="F2051" t="str">
            <v>24-0611</v>
          </cell>
          <cell r="G2051">
            <v>36924</v>
          </cell>
          <cell r="H2051" t="str">
            <v>Обстоен преглед за установяване на орален статус</v>
          </cell>
          <cell r="I2051">
            <v>101</v>
          </cell>
          <cell r="J2051">
            <v>16</v>
          </cell>
          <cell r="L2051">
            <v>4</v>
          </cell>
          <cell r="M2051">
            <v>104</v>
          </cell>
          <cell r="N2051">
            <v>15.12</v>
          </cell>
          <cell r="O2051">
            <v>7.02</v>
          </cell>
          <cell r="P2051">
            <v>15</v>
          </cell>
          <cell r="Q2051">
            <v>7</v>
          </cell>
          <cell r="R2051">
            <v>572</v>
          </cell>
          <cell r="S2051">
            <v>7</v>
          </cell>
          <cell r="T2051">
            <v>15</v>
          </cell>
        </row>
        <row r="2052">
          <cell r="H2052" t="str">
            <v>Препариране на кавитет. Подложки и обтурация с амалгама</v>
          </cell>
          <cell r="I2052">
            <v>301</v>
          </cell>
          <cell r="J2052">
            <v>11</v>
          </cell>
          <cell r="L2052">
            <v>4.7699999999999996</v>
          </cell>
          <cell r="M2052">
            <v>124.02</v>
          </cell>
          <cell r="P2052" t="str">
            <v/>
          </cell>
          <cell r="Q2052" t="str">
            <v/>
          </cell>
        </row>
        <row r="2053">
          <cell r="H2053" t="str">
            <v>Препариране на кавитет. Подложки и обтурация с химичен композит</v>
          </cell>
          <cell r="I2053">
            <v>301</v>
          </cell>
          <cell r="J2053">
            <v>5</v>
          </cell>
          <cell r="L2053">
            <v>2.17</v>
          </cell>
          <cell r="M2053">
            <v>56.42</v>
          </cell>
          <cell r="P2053" t="str">
            <v/>
          </cell>
          <cell r="Q2053" t="str">
            <v/>
          </cell>
        </row>
        <row r="2054">
          <cell r="H2054" t="str">
            <v>Екстракция на еднокоренов зъб с анестезия</v>
          </cell>
          <cell r="I2054">
            <v>508</v>
          </cell>
          <cell r="J2054">
            <v>7</v>
          </cell>
          <cell r="L2054">
            <v>1.98</v>
          </cell>
          <cell r="M2054">
            <v>51.48</v>
          </cell>
          <cell r="P2054" t="str">
            <v/>
          </cell>
          <cell r="Q2054" t="str">
            <v/>
          </cell>
        </row>
        <row r="2055">
          <cell r="H2055" t="str">
            <v>Екстракция на многокоренов зъб с анестезия</v>
          </cell>
          <cell r="I2055">
            <v>509</v>
          </cell>
          <cell r="J2055">
            <v>6</v>
          </cell>
          <cell r="L2055">
            <v>2.2000000000000002</v>
          </cell>
          <cell r="M2055">
            <v>57.2</v>
          </cell>
          <cell r="P2055" t="str">
            <v/>
          </cell>
          <cell r="Q2055" t="str">
            <v/>
          </cell>
        </row>
        <row r="2056">
          <cell r="P2056" t="str">
            <v/>
          </cell>
          <cell r="Q2056" t="str">
            <v/>
          </cell>
        </row>
        <row r="2057">
          <cell r="P2057" t="str">
            <v/>
          </cell>
          <cell r="Q2057" t="str">
            <v/>
          </cell>
        </row>
        <row r="2058">
          <cell r="P2058" t="str">
            <v/>
          </cell>
          <cell r="Q2058" t="str">
            <v/>
          </cell>
        </row>
        <row r="2059">
          <cell r="P2059" t="str">
            <v/>
          </cell>
          <cell r="Q2059" t="str">
            <v/>
          </cell>
        </row>
        <row r="2060">
          <cell r="C2060">
            <v>2431112075</v>
          </cell>
          <cell r="D2060">
            <v>6402177602</v>
          </cell>
          <cell r="E2060" t="str">
            <v>ИППСП</v>
          </cell>
          <cell r="F2060" t="str">
            <v>24-0571</v>
          </cell>
          <cell r="G2060">
            <v>36924</v>
          </cell>
          <cell r="H2060" t="str">
            <v>Обстоен преглед за установяване на орален статус</v>
          </cell>
          <cell r="I2060">
            <v>101</v>
          </cell>
          <cell r="J2060">
            <v>10</v>
          </cell>
          <cell r="L2060">
            <v>2.5</v>
          </cell>
          <cell r="M2060">
            <v>65</v>
          </cell>
          <cell r="N2060">
            <v>16.97</v>
          </cell>
          <cell r="O2060">
            <v>5.05</v>
          </cell>
          <cell r="P2060">
            <v>17</v>
          </cell>
          <cell r="Q2060">
            <v>5</v>
          </cell>
          <cell r="R2060">
            <v>572</v>
          </cell>
          <cell r="S2060">
            <v>5.03</v>
          </cell>
          <cell r="T2060">
            <v>16.97</v>
          </cell>
        </row>
        <row r="2061">
          <cell r="H2061" t="str">
            <v>Препариране на кавитет. Подложки и обтурация с амалгама</v>
          </cell>
          <cell r="I2061">
            <v>301</v>
          </cell>
          <cell r="L2061">
            <v>0</v>
          </cell>
          <cell r="M2061">
            <v>0</v>
          </cell>
          <cell r="P2061" t="str">
            <v/>
          </cell>
          <cell r="Q2061" t="str">
            <v/>
          </cell>
        </row>
        <row r="2062">
          <cell r="H2062" t="str">
            <v>Препариране на кавитет. Подложки и обтурация с химичен композит</v>
          </cell>
          <cell r="I2062">
            <v>301</v>
          </cell>
          <cell r="J2062">
            <v>27</v>
          </cell>
          <cell r="L2062">
            <v>11.7</v>
          </cell>
          <cell r="M2062">
            <v>304.2</v>
          </cell>
          <cell r="P2062" t="str">
            <v/>
          </cell>
          <cell r="Q2062" t="str">
            <v/>
          </cell>
        </row>
        <row r="2063">
          <cell r="H2063" t="str">
            <v>Екстракция на еднокоренов зъб с анестезия</v>
          </cell>
          <cell r="I2063">
            <v>508</v>
          </cell>
          <cell r="J2063">
            <v>2</v>
          </cell>
          <cell r="L2063">
            <v>0.56999999999999995</v>
          </cell>
          <cell r="M2063">
            <v>14.82</v>
          </cell>
          <cell r="P2063" t="str">
            <v/>
          </cell>
          <cell r="Q2063" t="str">
            <v/>
          </cell>
        </row>
        <row r="2064">
          <cell r="H2064" t="str">
            <v>Екстракция на многокоренов зъб с анестезия</v>
          </cell>
          <cell r="I2064">
            <v>509</v>
          </cell>
          <cell r="J2064">
            <v>6</v>
          </cell>
          <cell r="L2064">
            <v>2.2000000000000002</v>
          </cell>
          <cell r="M2064">
            <v>57.2</v>
          </cell>
          <cell r="P2064" t="str">
            <v/>
          </cell>
          <cell r="Q2064" t="str">
            <v/>
          </cell>
        </row>
        <row r="2065">
          <cell r="P2065" t="str">
            <v/>
          </cell>
          <cell r="Q2065" t="str">
            <v/>
          </cell>
        </row>
        <row r="2066">
          <cell r="P2066" t="str">
            <v/>
          </cell>
          <cell r="Q2066" t="str">
            <v/>
          </cell>
        </row>
        <row r="2067">
          <cell r="P2067" t="str">
            <v/>
          </cell>
          <cell r="Q2067" t="str">
            <v/>
          </cell>
        </row>
        <row r="2068">
          <cell r="P2068" t="str">
            <v/>
          </cell>
          <cell r="Q2068" t="str">
            <v/>
          </cell>
        </row>
        <row r="2069">
          <cell r="C2069">
            <v>2431112131</v>
          </cell>
          <cell r="D2069">
            <v>5706297631</v>
          </cell>
          <cell r="E2069" t="str">
            <v>ИППСП</v>
          </cell>
          <cell r="F2069" t="str">
            <v>24-0574</v>
          </cell>
          <cell r="G2069">
            <v>36924</v>
          </cell>
          <cell r="H2069" t="str">
            <v>Обстоен преглед за установяване на орален статус</v>
          </cell>
          <cell r="I2069">
            <v>101</v>
          </cell>
          <cell r="J2069">
            <v>2</v>
          </cell>
          <cell r="L2069">
            <v>0.5</v>
          </cell>
          <cell r="M2069">
            <v>13</v>
          </cell>
          <cell r="N2069">
            <v>13.44</v>
          </cell>
          <cell r="O2069">
            <v>6.75</v>
          </cell>
          <cell r="P2069">
            <v>14</v>
          </cell>
          <cell r="Q2069">
            <v>6</v>
          </cell>
          <cell r="R2069">
            <v>520</v>
          </cell>
          <cell r="S2069">
            <v>6.56</v>
          </cell>
          <cell r="T2069">
            <v>13.44</v>
          </cell>
        </row>
        <row r="2070">
          <cell r="H2070" t="str">
            <v>Препариране на кавитет. Подложки и обтурация с амалгама</v>
          </cell>
          <cell r="I2070">
            <v>301</v>
          </cell>
          <cell r="J2070">
            <v>7</v>
          </cell>
          <cell r="L2070">
            <v>3.03</v>
          </cell>
          <cell r="M2070">
            <v>78.78</v>
          </cell>
          <cell r="P2070" t="str">
            <v/>
          </cell>
          <cell r="Q2070" t="str">
            <v/>
          </cell>
        </row>
        <row r="2071">
          <cell r="H2071" t="str">
            <v>Препариране на кавитет. Подложки и обтурация с химичен композит</v>
          </cell>
          <cell r="I2071">
            <v>301</v>
          </cell>
          <cell r="J2071">
            <v>18</v>
          </cell>
          <cell r="L2071">
            <v>7.8</v>
          </cell>
          <cell r="M2071">
            <v>202.8</v>
          </cell>
          <cell r="P2071" t="str">
            <v/>
          </cell>
          <cell r="Q2071" t="str">
            <v/>
          </cell>
        </row>
        <row r="2072">
          <cell r="H2072" t="str">
            <v>Екстракция на еднокоренов зъб с анестезия</v>
          </cell>
          <cell r="I2072">
            <v>508</v>
          </cell>
          <cell r="J2072">
            <v>1</v>
          </cell>
          <cell r="L2072">
            <v>0.28000000000000003</v>
          </cell>
          <cell r="M2072">
            <v>7.28</v>
          </cell>
          <cell r="P2072" t="str">
            <v/>
          </cell>
          <cell r="Q2072" t="str">
            <v/>
          </cell>
        </row>
        <row r="2073">
          <cell r="H2073" t="str">
            <v>Екстракция на многокоренов зъб с анестезия</v>
          </cell>
          <cell r="I2073">
            <v>509</v>
          </cell>
          <cell r="J2073">
            <v>5</v>
          </cell>
          <cell r="L2073">
            <v>1.83</v>
          </cell>
          <cell r="M2073">
            <v>47.58</v>
          </cell>
          <cell r="P2073" t="str">
            <v/>
          </cell>
          <cell r="Q2073" t="str">
            <v/>
          </cell>
        </row>
        <row r="2074">
          <cell r="P2074" t="str">
            <v/>
          </cell>
          <cell r="Q2074" t="str">
            <v/>
          </cell>
        </row>
        <row r="2075">
          <cell r="P2075" t="str">
            <v/>
          </cell>
          <cell r="Q2075" t="str">
            <v/>
          </cell>
        </row>
        <row r="2076">
          <cell r="P2076" t="str">
            <v/>
          </cell>
          <cell r="Q2076" t="str">
            <v/>
          </cell>
        </row>
        <row r="2077">
          <cell r="P2077" t="str">
            <v/>
          </cell>
          <cell r="Q2077" t="str">
            <v/>
          </cell>
        </row>
        <row r="2078">
          <cell r="C2078">
            <v>2431112124</v>
          </cell>
          <cell r="D2078">
            <v>5104197591</v>
          </cell>
          <cell r="E2078" t="str">
            <v>ИППСП</v>
          </cell>
          <cell r="F2078" t="str">
            <v>24-0573</v>
          </cell>
          <cell r="G2078">
            <v>36924</v>
          </cell>
          <cell r="H2078" t="str">
            <v>Обстоен преглед за установяване на орален статус</v>
          </cell>
          <cell r="I2078">
            <v>101</v>
          </cell>
          <cell r="J2078">
            <v>20</v>
          </cell>
          <cell r="L2078">
            <v>5</v>
          </cell>
          <cell r="M2078">
            <v>130</v>
          </cell>
          <cell r="N2078">
            <v>15.04</v>
          </cell>
          <cell r="O2078">
            <v>4.32</v>
          </cell>
          <cell r="P2078">
            <v>15</v>
          </cell>
          <cell r="Q2078">
            <v>5</v>
          </cell>
          <cell r="R2078">
            <v>502.32</v>
          </cell>
          <cell r="S2078">
            <v>4.32</v>
          </cell>
          <cell r="T2078">
            <v>15</v>
          </cell>
        </row>
        <row r="2079">
          <cell r="H2079" t="str">
            <v>Препариране на кавитет. Подложки и обтурация с амалгама</v>
          </cell>
          <cell r="I2079">
            <v>301</v>
          </cell>
          <cell r="J2079">
            <v>12</v>
          </cell>
          <cell r="L2079">
            <v>5.2</v>
          </cell>
          <cell r="M2079">
            <v>135.19999999999999</v>
          </cell>
          <cell r="P2079" t="str">
            <v/>
          </cell>
          <cell r="Q2079" t="str">
            <v/>
          </cell>
        </row>
        <row r="2080">
          <cell r="H2080" t="str">
            <v>Препариране на кавитет. Подложки и обтурация с химичен композит</v>
          </cell>
          <cell r="I2080">
            <v>301</v>
          </cell>
          <cell r="J2080">
            <v>9</v>
          </cell>
          <cell r="L2080">
            <v>3.9</v>
          </cell>
          <cell r="M2080">
            <v>101.4</v>
          </cell>
          <cell r="P2080" t="str">
            <v/>
          </cell>
          <cell r="Q2080" t="str">
            <v/>
          </cell>
        </row>
        <row r="2081">
          <cell r="H2081" t="str">
            <v>Екстракция на еднокоренов зъб с анестезия</v>
          </cell>
          <cell r="I2081">
            <v>508</v>
          </cell>
          <cell r="J2081">
            <v>2</v>
          </cell>
          <cell r="L2081">
            <v>0.56999999999999995</v>
          </cell>
          <cell r="M2081">
            <v>14.82</v>
          </cell>
          <cell r="P2081" t="str">
            <v/>
          </cell>
          <cell r="Q2081" t="str">
            <v/>
          </cell>
        </row>
        <row r="2082">
          <cell r="H2082" t="str">
            <v>Екстракция на многокоренов зъб с анестезия</v>
          </cell>
          <cell r="I2082">
            <v>509</v>
          </cell>
          <cell r="J2082">
            <v>1</v>
          </cell>
          <cell r="L2082">
            <v>0.37</v>
          </cell>
          <cell r="M2082">
            <v>9.6199999999999992</v>
          </cell>
          <cell r="P2082" t="str">
            <v/>
          </cell>
          <cell r="Q2082" t="str">
            <v/>
          </cell>
        </row>
        <row r="2083">
          <cell r="P2083" t="str">
            <v/>
          </cell>
          <cell r="Q2083" t="str">
            <v/>
          </cell>
        </row>
        <row r="2084">
          <cell r="P2084" t="str">
            <v/>
          </cell>
          <cell r="Q2084" t="str">
            <v/>
          </cell>
        </row>
        <row r="2085">
          <cell r="P2085" t="str">
            <v/>
          </cell>
          <cell r="Q2085" t="str">
            <v/>
          </cell>
        </row>
        <row r="2086">
          <cell r="P2086" t="str">
            <v/>
          </cell>
          <cell r="Q2086" t="str">
            <v/>
          </cell>
        </row>
        <row r="2087">
          <cell r="C2087">
            <v>2431112121</v>
          </cell>
          <cell r="D2087">
            <v>5108125970</v>
          </cell>
          <cell r="E2087" t="str">
            <v>ИППСП</v>
          </cell>
          <cell r="F2087" t="str">
            <v>24-0587</v>
          </cell>
          <cell r="G2087">
            <v>36924</v>
          </cell>
          <cell r="H2087" t="str">
            <v>Обстоен преглед за установяване на орален статус</v>
          </cell>
          <cell r="I2087">
            <v>101</v>
          </cell>
          <cell r="J2087">
            <v>29</v>
          </cell>
          <cell r="L2087">
            <v>7.25</v>
          </cell>
          <cell r="M2087">
            <v>188.5</v>
          </cell>
          <cell r="N2087">
            <v>20.05</v>
          </cell>
          <cell r="O2087">
            <v>2</v>
          </cell>
          <cell r="P2087">
            <v>20</v>
          </cell>
          <cell r="Q2087">
            <v>2</v>
          </cell>
          <cell r="R2087">
            <v>572</v>
          </cell>
          <cell r="S2087">
            <v>2</v>
          </cell>
          <cell r="T2087">
            <v>20</v>
          </cell>
        </row>
        <row r="2088">
          <cell r="H2088" t="str">
            <v>Препариране на кавитет. Подложки и обтурация с амалгама</v>
          </cell>
          <cell r="I2088">
            <v>301</v>
          </cell>
          <cell r="J2088">
            <v>19</v>
          </cell>
          <cell r="L2088">
            <v>8.23</v>
          </cell>
          <cell r="M2088">
            <v>213.98</v>
          </cell>
          <cell r="P2088" t="str">
            <v/>
          </cell>
          <cell r="Q2088" t="str">
            <v/>
          </cell>
        </row>
        <row r="2089">
          <cell r="H2089" t="str">
            <v>Препариране на кавитет. Подложки и обтурация с химичен композит</v>
          </cell>
          <cell r="I2089">
            <v>301</v>
          </cell>
          <cell r="J2089">
            <v>5</v>
          </cell>
          <cell r="L2089">
            <v>2.17</v>
          </cell>
          <cell r="M2089">
            <v>56.42</v>
          </cell>
          <cell r="P2089" t="str">
            <v/>
          </cell>
          <cell r="Q2089" t="str">
            <v/>
          </cell>
        </row>
        <row r="2090">
          <cell r="H2090" t="str">
            <v>Екстракция на еднокоренов зъб с анестезия</v>
          </cell>
          <cell r="I2090">
            <v>508</v>
          </cell>
          <cell r="J2090">
            <v>2</v>
          </cell>
          <cell r="L2090">
            <v>0.56999999999999995</v>
          </cell>
          <cell r="M2090">
            <v>14.82</v>
          </cell>
          <cell r="P2090" t="str">
            <v/>
          </cell>
          <cell r="Q2090" t="str">
            <v/>
          </cell>
        </row>
        <row r="2091">
          <cell r="H2091" t="str">
            <v>Екстракция на многокоренов зъб с анестезия</v>
          </cell>
          <cell r="I2091">
            <v>509</v>
          </cell>
          <cell r="J2091">
            <v>5</v>
          </cell>
          <cell r="L2091">
            <v>1.83</v>
          </cell>
          <cell r="M2091">
            <v>47.58</v>
          </cell>
          <cell r="P2091" t="str">
            <v/>
          </cell>
          <cell r="Q2091" t="str">
            <v/>
          </cell>
        </row>
        <row r="2092">
          <cell r="P2092" t="str">
            <v/>
          </cell>
          <cell r="Q2092" t="str">
            <v/>
          </cell>
        </row>
        <row r="2093">
          <cell r="P2093" t="str">
            <v/>
          </cell>
          <cell r="Q2093" t="str">
            <v/>
          </cell>
        </row>
        <row r="2094">
          <cell r="P2094" t="str">
            <v/>
          </cell>
          <cell r="Q2094" t="str">
            <v/>
          </cell>
        </row>
        <row r="2095">
          <cell r="P2095" t="str">
            <v/>
          </cell>
          <cell r="Q2095" t="str">
            <v/>
          </cell>
        </row>
        <row r="2096">
          <cell r="C2096">
            <v>2431112096</v>
          </cell>
          <cell r="D2096">
            <v>7203287569</v>
          </cell>
          <cell r="E2096" t="str">
            <v>ИППСП</v>
          </cell>
          <cell r="F2096" t="str">
            <v>24-0275</v>
          </cell>
          <cell r="G2096">
            <v>36924</v>
          </cell>
          <cell r="H2096" t="str">
            <v>Обстоен преглед за установяване на орален статус</v>
          </cell>
          <cell r="I2096">
            <v>101</v>
          </cell>
          <cell r="J2096">
            <v>11</v>
          </cell>
          <cell r="L2096">
            <v>2.75</v>
          </cell>
          <cell r="M2096">
            <v>71.5</v>
          </cell>
          <cell r="N2096">
            <v>7.68</v>
          </cell>
          <cell r="O2096">
            <v>17.28</v>
          </cell>
          <cell r="P2096">
            <v>18</v>
          </cell>
          <cell r="Q2096">
            <v>7</v>
          </cell>
          <cell r="R2096">
            <v>648.96</v>
          </cell>
          <cell r="S2096">
            <v>17.28</v>
          </cell>
          <cell r="T2096">
            <v>7.68</v>
          </cell>
        </row>
        <row r="2097">
          <cell r="H2097" t="str">
            <v>Препариране на кавитет. Подложки и обтурация с амалгама</v>
          </cell>
          <cell r="I2097">
            <v>301</v>
          </cell>
          <cell r="J2097">
            <v>1</v>
          </cell>
          <cell r="L2097">
            <v>0.43</v>
          </cell>
          <cell r="M2097">
            <v>11.18</v>
          </cell>
          <cell r="P2097" t="str">
            <v/>
          </cell>
          <cell r="Q2097" t="str">
            <v/>
          </cell>
        </row>
        <row r="2098">
          <cell r="H2098" t="str">
            <v>Препариране на кавитет. Подложки и обтурация с химичен композит</v>
          </cell>
          <cell r="I2098">
            <v>301</v>
          </cell>
          <cell r="J2098">
            <v>7</v>
          </cell>
          <cell r="L2098">
            <v>3.03</v>
          </cell>
          <cell r="M2098">
            <v>78.78</v>
          </cell>
          <cell r="P2098" t="str">
            <v/>
          </cell>
          <cell r="Q2098" t="str">
            <v/>
          </cell>
        </row>
        <row r="2099">
          <cell r="H2099" t="str">
            <v>Екстракция на еднокоренов зъб с анестезия</v>
          </cell>
          <cell r="I2099">
            <v>508</v>
          </cell>
          <cell r="L2099">
            <v>0</v>
          </cell>
          <cell r="M2099">
            <v>0</v>
          </cell>
          <cell r="P2099" t="str">
            <v/>
          </cell>
          <cell r="Q2099" t="str">
            <v/>
          </cell>
        </row>
        <row r="2100">
          <cell r="H2100" t="str">
            <v>Екстракция на многокоренов зъб с анестезия</v>
          </cell>
          <cell r="I2100">
            <v>509</v>
          </cell>
          <cell r="J2100">
            <v>4</v>
          </cell>
          <cell r="L2100">
            <v>1.47</v>
          </cell>
          <cell r="M2100">
            <v>38.22</v>
          </cell>
          <cell r="P2100" t="str">
            <v/>
          </cell>
          <cell r="Q2100" t="str">
            <v/>
          </cell>
        </row>
        <row r="2101">
          <cell r="P2101" t="str">
            <v/>
          </cell>
          <cell r="Q2101" t="str">
            <v/>
          </cell>
        </row>
        <row r="2102">
          <cell r="P2102" t="str">
            <v/>
          </cell>
          <cell r="Q2102" t="str">
            <v/>
          </cell>
        </row>
        <row r="2103">
          <cell r="P2103" t="str">
            <v/>
          </cell>
          <cell r="Q2103" t="str">
            <v/>
          </cell>
        </row>
        <row r="2104">
          <cell r="P2104" t="str">
            <v/>
          </cell>
          <cell r="Q2104" t="str">
            <v/>
          </cell>
        </row>
        <row r="2105">
          <cell r="C2105">
            <v>2431112142</v>
          </cell>
          <cell r="D2105">
            <v>6410017541</v>
          </cell>
          <cell r="E2105" t="str">
            <v>ИППСП</v>
          </cell>
          <cell r="F2105" t="str">
            <v>24-0542</v>
          </cell>
          <cell r="G2105">
            <v>36924</v>
          </cell>
          <cell r="H2105" t="str">
            <v>Обстоен преглед за установяване на орален статус</v>
          </cell>
          <cell r="I2105">
            <v>101</v>
          </cell>
          <cell r="J2105">
            <v>11</v>
          </cell>
          <cell r="L2105">
            <v>2.75</v>
          </cell>
          <cell r="M2105">
            <v>71.5</v>
          </cell>
          <cell r="N2105">
            <v>7.32</v>
          </cell>
          <cell r="O2105">
            <v>8.35</v>
          </cell>
          <cell r="P2105">
            <v>12</v>
          </cell>
          <cell r="Q2105">
            <v>3</v>
          </cell>
          <cell r="R2105">
            <v>390</v>
          </cell>
          <cell r="S2105">
            <v>7.68</v>
          </cell>
          <cell r="T2105">
            <v>7.32</v>
          </cell>
        </row>
        <row r="2106">
          <cell r="H2106" t="str">
            <v>Препариране на кавитет. Подложки и обтурация с амалгама</v>
          </cell>
          <cell r="I2106">
            <v>301</v>
          </cell>
          <cell r="L2106">
            <v>0</v>
          </cell>
          <cell r="M2106">
            <v>0</v>
          </cell>
          <cell r="P2106" t="str">
            <v/>
          </cell>
          <cell r="Q2106" t="str">
            <v/>
          </cell>
        </row>
        <row r="2107">
          <cell r="H2107" t="str">
            <v>Препариране на кавитет. Подложки и обтурация с химичен композит</v>
          </cell>
          <cell r="I2107">
            <v>301</v>
          </cell>
          <cell r="J2107">
            <v>8</v>
          </cell>
          <cell r="L2107">
            <v>3.47</v>
          </cell>
          <cell r="M2107">
            <v>90.22</v>
          </cell>
          <cell r="P2107" t="str">
            <v/>
          </cell>
          <cell r="Q2107" t="str">
            <v/>
          </cell>
        </row>
        <row r="2108">
          <cell r="H2108" t="str">
            <v>Екстракция на еднокоренов зъб с анестезия</v>
          </cell>
          <cell r="I2108">
            <v>508</v>
          </cell>
          <cell r="L2108">
            <v>0</v>
          </cell>
          <cell r="M2108">
            <v>0</v>
          </cell>
          <cell r="P2108" t="str">
            <v/>
          </cell>
          <cell r="Q2108" t="str">
            <v/>
          </cell>
        </row>
        <row r="2109">
          <cell r="H2109" t="str">
            <v>Екстракция на многокоренов зъб с анестезия</v>
          </cell>
          <cell r="I2109">
            <v>509</v>
          </cell>
          <cell r="J2109">
            <v>3</v>
          </cell>
          <cell r="L2109">
            <v>1.1000000000000001</v>
          </cell>
          <cell r="M2109">
            <v>28.6</v>
          </cell>
          <cell r="P2109" t="str">
            <v/>
          </cell>
          <cell r="Q2109" t="str">
            <v/>
          </cell>
        </row>
        <row r="2110">
          <cell r="P2110" t="str">
            <v/>
          </cell>
          <cell r="Q2110" t="str">
            <v/>
          </cell>
        </row>
        <row r="2111">
          <cell r="P2111" t="str">
            <v/>
          </cell>
          <cell r="Q2111" t="str">
            <v/>
          </cell>
        </row>
        <row r="2112">
          <cell r="P2112" t="str">
            <v/>
          </cell>
          <cell r="Q2112" t="str">
            <v/>
          </cell>
        </row>
        <row r="2113">
          <cell r="P2113" t="str">
            <v/>
          </cell>
          <cell r="Q2113" t="str">
            <v/>
          </cell>
        </row>
        <row r="2114">
          <cell r="C2114">
            <v>2431112080</v>
          </cell>
          <cell r="D2114">
            <v>7101027743</v>
          </cell>
          <cell r="E2114" t="str">
            <v>ИППСП</v>
          </cell>
          <cell r="F2114" t="str">
            <v>24-0591</v>
          </cell>
          <cell r="G2114">
            <v>36924</v>
          </cell>
          <cell r="H2114" t="str">
            <v>Обстоен преглед за установяване на орален статус</v>
          </cell>
          <cell r="I2114">
            <v>101</v>
          </cell>
          <cell r="J2114">
            <v>4</v>
          </cell>
          <cell r="L2114">
            <v>1</v>
          </cell>
          <cell r="M2114">
            <v>26</v>
          </cell>
          <cell r="N2114">
            <v>11.05</v>
          </cell>
          <cell r="O2114">
            <v>0</v>
          </cell>
          <cell r="P2114">
            <v>15</v>
          </cell>
          <cell r="Q2114">
            <v>7</v>
          </cell>
          <cell r="R2114">
            <v>287.3</v>
          </cell>
          <cell r="S2114">
            <v>0</v>
          </cell>
          <cell r="T2114">
            <v>11.05</v>
          </cell>
        </row>
        <row r="2115">
          <cell r="H2115" t="str">
            <v>Препариране на кавитет. Подложки и обтурация с амалгама</v>
          </cell>
          <cell r="I2115">
            <v>301</v>
          </cell>
          <cell r="L2115">
            <v>0</v>
          </cell>
          <cell r="M2115">
            <v>0</v>
          </cell>
          <cell r="P2115" t="str">
            <v/>
          </cell>
          <cell r="Q2115" t="str">
            <v/>
          </cell>
        </row>
        <row r="2116">
          <cell r="H2116" t="str">
            <v>Препариране на кавитет. Подложки и обтурация с химичен композит</v>
          </cell>
          <cell r="I2116">
            <v>301</v>
          </cell>
          <cell r="J2116">
            <v>20</v>
          </cell>
          <cell r="L2116">
            <v>8.67</v>
          </cell>
          <cell r="M2116">
            <v>225.42</v>
          </cell>
          <cell r="P2116" t="str">
            <v/>
          </cell>
          <cell r="Q2116" t="str">
            <v/>
          </cell>
        </row>
        <row r="2117">
          <cell r="H2117" t="str">
            <v>Екстракция на еднокоренов зъб с анестезия</v>
          </cell>
          <cell r="I2117">
            <v>508</v>
          </cell>
          <cell r="J2117">
            <v>1</v>
          </cell>
          <cell r="L2117">
            <v>0.28000000000000003</v>
          </cell>
          <cell r="M2117">
            <v>7.28</v>
          </cell>
          <cell r="P2117" t="str">
            <v/>
          </cell>
          <cell r="Q2117" t="str">
            <v/>
          </cell>
        </row>
        <row r="2118">
          <cell r="H2118" t="str">
            <v>Екстракция на многокоренов зъб с анестезия</v>
          </cell>
          <cell r="I2118">
            <v>509</v>
          </cell>
          <cell r="J2118">
            <v>3</v>
          </cell>
          <cell r="L2118">
            <v>1.1000000000000001</v>
          </cell>
          <cell r="M2118">
            <v>28.6</v>
          </cell>
          <cell r="P2118" t="str">
            <v/>
          </cell>
          <cell r="Q2118" t="str">
            <v/>
          </cell>
        </row>
        <row r="2119">
          <cell r="P2119" t="str">
            <v/>
          </cell>
          <cell r="Q2119" t="str">
            <v/>
          </cell>
        </row>
        <row r="2120">
          <cell r="P2120" t="str">
            <v/>
          </cell>
          <cell r="Q2120" t="str">
            <v/>
          </cell>
        </row>
        <row r="2121">
          <cell r="P2121" t="str">
            <v/>
          </cell>
          <cell r="Q2121" t="str">
            <v/>
          </cell>
        </row>
        <row r="2122">
          <cell r="P2122" t="str">
            <v/>
          </cell>
          <cell r="Q2122" t="str">
            <v/>
          </cell>
        </row>
        <row r="2123">
          <cell r="C2123">
            <v>2431112019</v>
          </cell>
          <cell r="D2123">
            <v>5503200231</v>
          </cell>
          <cell r="E2123" t="str">
            <v>ИППСП</v>
          </cell>
          <cell r="F2123" t="str">
            <v>24-0576</v>
          </cell>
          <cell r="G2123">
            <v>36924</v>
          </cell>
          <cell r="H2123" t="str">
            <v>Обстоен преглед за установяване на орален статус</v>
          </cell>
          <cell r="I2123">
            <v>101</v>
          </cell>
          <cell r="J2123">
            <v>9</v>
          </cell>
          <cell r="L2123">
            <v>2.25</v>
          </cell>
          <cell r="M2123">
            <v>58.5</v>
          </cell>
          <cell r="N2123">
            <v>11.19</v>
          </cell>
          <cell r="O2123">
            <v>10.85</v>
          </cell>
          <cell r="P2123">
            <v>15</v>
          </cell>
          <cell r="Q2123">
            <v>7</v>
          </cell>
          <cell r="R2123">
            <v>572</v>
          </cell>
          <cell r="S2123">
            <v>10.81</v>
          </cell>
          <cell r="T2123">
            <v>11.19</v>
          </cell>
        </row>
        <row r="2124">
          <cell r="H2124" t="str">
            <v>Препариране на кавитет. Подложки и обтурация с амалгама</v>
          </cell>
          <cell r="I2124">
            <v>301</v>
          </cell>
          <cell r="J2124">
            <v>10</v>
          </cell>
          <cell r="L2124">
            <v>4.33</v>
          </cell>
          <cell r="M2124">
            <v>112.58</v>
          </cell>
          <cell r="P2124" t="str">
            <v/>
          </cell>
          <cell r="Q2124" t="str">
            <v/>
          </cell>
        </row>
        <row r="2125">
          <cell r="H2125" t="str">
            <v>Препариране на кавитет. Подложки и обтурация с химичен композит</v>
          </cell>
          <cell r="I2125">
            <v>301</v>
          </cell>
          <cell r="J2125">
            <v>10</v>
          </cell>
          <cell r="L2125">
            <v>4.33</v>
          </cell>
          <cell r="M2125">
            <v>112.58</v>
          </cell>
          <cell r="P2125" t="str">
            <v/>
          </cell>
          <cell r="Q2125" t="str">
            <v/>
          </cell>
        </row>
        <row r="2126">
          <cell r="H2126" t="str">
            <v>Екстракция на еднокоренов зъб с анестезия</v>
          </cell>
          <cell r="I2126">
            <v>508</v>
          </cell>
          <cell r="J2126">
            <v>1</v>
          </cell>
          <cell r="L2126">
            <v>0.28000000000000003</v>
          </cell>
          <cell r="M2126">
            <v>7.28</v>
          </cell>
          <cell r="P2126" t="str">
            <v/>
          </cell>
          <cell r="Q2126" t="str">
            <v/>
          </cell>
        </row>
        <row r="2127">
          <cell r="H2127" t="str">
            <v>Екстракция на многокоренов зъб с анестезия</v>
          </cell>
          <cell r="I2127">
            <v>509</v>
          </cell>
          <cell r="L2127">
            <v>0</v>
          </cell>
          <cell r="M2127">
            <v>0</v>
          </cell>
          <cell r="P2127" t="str">
            <v/>
          </cell>
          <cell r="Q2127" t="str">
            <v/>
          </cell>
        </row>
        <row r="2128">
          <cell r="P2128" t="str">
            <v/>
          </cell>
          <cell r="Q2128" t="str">
            <v/>
          </cell>
        </row>
        <row r="2129">
          <cell r="P2129" t="str">
            <v/>
          </cell>
          <cell r="Q2129" t="str">
            <v/>
          </cell>
        </row>
        <row r="2130">
          <cell r="P2130" t="str">
            <v/>
          </cell>
          <cell r="Q2130" t="str">
            <v/>
          </cell>
        </row>
        <row r="2131">
          <cell r="P2131" t="str">
            <v/>
          </cell>
          <cell r="Q2131" t="str">
            <v/>
          </cell>
        </row>
        <row r="2132">
          <cell r="C2132">
            <v>2431112123</v>
          </cell>
          <cell r="D2132">
            <v>6211267595</v>
          </cell>
          <cell r="E2132" t="str">
            <v>ИППСП</v>
          </cell>
          <cell r="F2132" t="str">
            <v>24-0383</v>
          </cell>
          <cell r="G2132">
            <v>36923</v>
          </cell>
          <cell r="H2132" t="str">
            <v>Обстоен преглед за установяване на орален статус</v>
          </cell>
          <cell r="I2132">
            <v>101</v>
          </cell>
          <cell r="J2132">
            <v>7</v>
          </cell>
          <cell r="L2132">
            <v>1.75</v>
          </cell>
          <cell r="M2132">
            <v>45.5</v>
          </cell>
          <cell r="N2132">
            <v>16.34</v>
          </cell>
          <cell r="O2132">
            <v>5.68</v>
          </cell>
          <cell r="P2132">
            <v>17</v>
          </cell>
          <cell r="Q2132">
            <v>5</v>
          </cell>
          <cell r="R2132">
            <v>572</v>
          </cell>
          <cell r="S2132">
            <v>5.66</v>
          </cell>
          <cell r="T2132">
            <v>16.34</v>
          </cell>
        </row>
        <row r="2133">
          <cell r="H2133" t="str">
            <v>Препариране на кавитет. Подложки и обтурация с амалгама</v>
          </cell>
          <cell r="I2133">
            <v>301</v>
          </cell>
          <cell r="J2133">
            <v>7</v>
          </cell>
          <cell r="L2133">
            <v>3.03</v>
          </cell>
          <cell r="M2133">
            <v>78.78</v>
          </cell>
          <cell r="P2133" t="str">
            <v/>
          </cell>
          <cell r="Q2133" t="str">
            <v/>
          </cell>
        </row>
        <row r="2134">
          <cell r="H2134" t="str">
            <v>Препариране на кавитет. Подложки и обтурация с химичен композит</v>
          </cell>
          <cell r="I2134">
            <v>301</v>
          </cell>
          <cell r="J2134">
            <v>19</v>
          </cell>
          <cell r="L2134">
            <v>8.23</v>
          </cell>
          <cell r="M2134">
            <v>213.98</v>
          </cell>
          <cell r="P2134" t="str">
            <v/>
          </cell>
          <cell r="Q2134" t="str">
            <v/>
          </cell>
        </row>
        <row r="2135">
          <cell r="H2135" t="str">
            <v>Екстракция на еднокоренов зъб с анестезия</v>
          </cell>
          <cell r="I2135">
            <v>508</v>
          </cell>
          <cell r="J2135">
            <v>4</v>
          </cell>
          <cell r="L2135">
            <v>1.1299999999999999</v>
          </cell>
          <cell r="M2135">
            <v>29.38</v>
          </cell>
          <cell r="P2135" t="str">
            <v/>
          </cell>
          <cell r="Q2135" t="str">
            <v/>
          </cell>
        </row>
        <row r="2136">
          <cell r="H2136" t="str">
            <v>Екстракция на многокоренов зъб с анестезия</v>
          </cell>
          <cell r="I2136">
            <v>509</v>
          </cell>
          <cell r="J2136">
            <v>6</v>
          </cell>
          <cell r="L2136">
            <v>2.2000000000000002</v>
          </cell>
          <cell r="M2136">
            <v>57.2</v>
          </cell>
          <cell r="P2136" t="str">
            <v/>
          </cell>
          <cell r="Q2136" t="str">
            <v/>
          </cell>
        </row>
        <row r="2137">
          <cell r="P2137" t="str">
            <v/>
          </cell>
          <cell r="Q2137" t="str">
            <v/>
          </cell>
        </row>
        <row r="2138">
          <cell r="P2138" t="str">
            <v/>
          </cell>
          <cell r="Q2138" t="str">
            <v/>
          </cell>
        </row>
        <row r="2139">
          <cell r="P2139" t="str">
            <v/>
          </cell>
          <cell r="Q2139" t="str">
            <v/>
          </cell>
        </row>
        <row r="2140">
          <cell r="P2140" t="str">
            <v/>
          </cell>
          <cell r="Q2140" t="str">
            <v/>
          </cell>
        </row>
        <row r="2141">
          <cell r="C2141">
            <v>2431112099</v>
          </cell>
          <cell r="D2141">
            <v>5508277534</v>
          </cell>
          <cell r="E2141" t="str">
            <v>ИППСП</v>
          </cell>
          <cell r="F2141" t="str">
            <v>24-0442</v>
          </cell>
          <cell r="G2141">
            <v>36923</v>
          </cell>
          <cell r="H2141" t="str">
            <v>Обстоен преглед за установяване на орален статус</v>
          </cell>
          <cell r="I2141">
            <v>101</v>
          </cell>
          <cell r="J2141">
            <v>20</v>
          </cell>
          <cell r="L2141">
            <v>5</v>
          </cell>
          <cell r="M2141">
            <v>130</v>
          </cell>
          <cell r="N2141">
            <v>14.96</v>
          </cell>
          <cell r="O2141">
            <v>5.13</v>
          </cell>
          <cell r="P2141">
            <v>15</v>
          </cell>
          <cell r="Q2141">
            <v>5</v>
          </cell>
          <cell r="R2141">
            <v>520</v>
          </cell>
          <cell r="S2141">
            <v>5.04</v>
          </cell>
          <cell r="T2141">
            <v>14.96</v>
          </cell>
        </row>
        <row r="2142">
          <cell r="H2142" t="str">
            <v>Препариране на кавитет. Подложки и обтурация с амалгама</v>
          </cell>
          <cell r="I2142">
            <v>301</v>
          </cell>
          <cell r="J2142">
            <v>7</v>
          </cell>
          <cell r="L2142">
            <v>3.03</v>
          </cell>
          <cell r="M2142">
            <v>78.78</v>
          </cell>
          <cell r="P2142" t="str">
            <v/>
          </cell>
          <cell r="Q2142" t="str">
            <v/>
          </cell>
        </row>
        <row r="2143">
          <cell r="H2143" t="str">
            <v>Препариране на кавитет. Подложки и обтурация с химичен композит</v>
          </cell>
          <cell r="I2143">
            <v>301</v>
          </cell>
          <cell r="J2143">
            <v>10</v>
          </cell>
          <cell r="L2143">
            <v>4.33</v>
          </cell>
          <cell r="M2143">
            <v>112.58</v>
          </cell>
          <cell r="P2143" t="str">
            <v/>
          </cell>
          <cell r="Q2143" t="str">
            <v/>
          </cell>
        </row>
        <row r="2144">
          <cell r="H2144" t="str">
            <v>Екстракция на еднокоренов зъб с анестезия</v>
          </cell>
          <cell r="I2144">
            <v>508</v>
          </cell>
          <cell r="J2144">
            <v>4</v>
          </cell>
          <cell r="L2144">
            <v>1.1299999999999999</v>
          </cell>
          <cell r="M2144">
            <v>29.38</v>
          </cell>
          <cell r="P2144" t="str">
            <v/>
          </cell>
          <cell r="Q2144" t="str">
            <v/>
          </cell>
        </row>
        <row r="2145">
          <cell r="H2145" t="str">
            <v>Екстракция на многокоренов зъб с анестезия</v>
          </cell>
          <cell r="I2145">
            <v>509</v>
          </cell>
          <cell r="J2145">
            <v>4</v>
          </cell>
          <cell r="L2145">
            <v>1.47</v>
          </cell>
          <cell r="M2145">
            <v>38.22</v>
          </cell>
          <cell r="P2145" t="str">
            <v/>
          </cell>
          <cell r="Q2145" t="str">
            <v/>
          </cell>
        </row>
        <row r="2146">
          <cell r="P2146" t="str">
            <v/>
          </cell>
          <cell r="Q2146" t="str">
            <v/>
          </cell>
        </row>
        <row r="2147">
          <cell r="P2147" t="str">
            <v/>
          </cell>
          <cell r="Q2147" t="str">
            <v/>
          </cell>
        </row>
        <row r="2148">
          <cell r="P2148" t="str">
            <v/>
          </cell>
          <cell r="Q2148" t="str">
            <v/>
          </cell>
        </row>
        <row r="2149">
          <cell r="P2149" t="str">
            <v/>
          </cell>
          <cell r="Q2149" t="str">
            <v/>
          </cell>
        </row>
        <row r="2150">
          <cell r="C2150">
            <v>2431112016</v>
          </cell>
          <cell r="D2150">
            <v>5507247670</v>
          </cell>
          <cell r="E2150" t="str">
            <v>ИППСП</v>
          </cell>
          <cell r="F2150" t="str">
            <v>24-0284</v>
          </cell>
          <cell r="G2150">
            <v>36923</v>
          </cell>
          <cell r="H2150" t="str">
            <v>Обстоен преглед за установяване на орален статус</v>
          </cell>
          <cell r="I2150">
            <v>101</v>
          </cell>
          <cell r="J2150">
            <v>15</v>
          </cell>
          <cell r="L2150">
            <v>3.75</v>
          </cell>
          <cell r="M2150">
            <v>97.5</v>
          </cell>
          <cell r="N2150">
            <v>16.16</v>
          </cell>
          <cell r="O2150">
            <v>7.32</v>
          </cell>
          <cell r="P2150">
            <v>17</v>
          </cell>
          <cell r="Q2150">
            <v>5</v>
          </cell>
          <cell r="R2150">
            <v>572</v>
          </cell>
          <cell r="S2150">
            <v>5.84</v>
          </cell>
          <cell r="T2150">
            <v>16.16</v>
          </cell>
        </row>
        <row r="2151">
          <cell r="H2151" t="str">
            <v>Препариране на кавитет. Подложки и обтурация с амалгама</v>
          </cell>
          <cell r="I2151">
            <v>301</v>
          </cell>
          <cell r="J2151">
            <v>7</v>
          </cell>
          <cell r="L2151">
            <v>3.03</v>
          </cell>
          <cell r="M2151">
            <v>78.78</v>
          </cell>
          <cell r="P2151" t="str">
            <v/>
          </cell>
          <cell r="Q2151" t="str">
            <v/>
          </cell>
        </row>
        <row r="2152">
          <cell r="H2152" t="str">
            <v>Препариране на кавитет. Подложки и обтурация с химичен композит</v>
          </cell>
          <cell r="I2152">
            <v>301</v>
          </cell>
          <cell r="J2152">
            <v>21</v>
          </cell>
          <cell r="L2152">
            <v>9.1</v>
          </cell>
          <cell r="M2152">
            <v>236.6</v>
          </cell>
          <cell r="P2152" t="str">
            <v/>
          </cell>
          <cell r="Q2152" t="str">
            <v/>
          </cell>
        </row>
        <row r="2153">
          <cell r="H2153" t="str">
            <v>Екстракция на еднокоренов зъб с анестезия</v>
          </cell>
          <cell r="I2153">
            <v>508</v>
          </cell>
          <cell r="J2153">
            <v>1</v>
          </cell>
          <cell r="L2153">
            <v>0.28000000000000003</v>
          </cell>
          <cell r="M2153">
            <v>7.28</v>
          </cell>
          <cell r="P2153" t="str">
            <v/>
          </cell>
          <cell r="Q2153" t="str">
            <v/>
          </cell>
        </row>
        <row r="2154">
          <cell r="H2154" t="str">
            <v>Екстракция на многокоренов зъб с анестезия</v>
          </cell>
          <cell r="I2154">
            <v>509</v>
          </cell>
          <cell r="L2154">
            <v>0</v>
          </cell>
          <cell r="M2154">
            <v>0</v>
          </cell>
          <cell r="P2154" t="str">
            <v/>
          </cell>
          <cell r="Q2154" t="str">
            <v/>
          </cell>
        </row>
        <row r="2155">
          <cell r="P2155" t="str">
            <v/>
          </cell>
          <cell r="Q2155" t="str">
            <v/>
          </cell>
        </row>
        <row r="2156">
          <cell r="P2156" t="str">
            <v/>
          </cell>
          <cell r="Q2156" t="str">
            <v/>
          </cell>
        </row>
        <row r="2157">
          <cell r="P2157" t="str">
            <v/>
          </cell>
          <cell r="Q2157" t="str">
            <v/>
          </cell>
        </row>
        <row r="2158">
          <cell r="P2158" t="str">
            <v/>
          </cell>
          <cell r="Q2158" t="str">
            <v/>
          </cell>
        </row>
        <row r="2159">
          <cell r="C2159">
            <v>2431112012</v>
          </cell>
          <cell r="D2159">
            <v>6008283510</v>
          </cell>
          <cell r="E2159" t="str">
            <v>ИППСП</v>
          </cell>
          <cell r="F2159" t="str">
            <v>24-0340</v>
          </cell>
          <cell r="G2159">
            <v>36923</v>
          </cell>
          <cell r="H2159" t="str">
            <v>Обстоен преглед за установяване на орален статус</v>
          </cell>
          <cell r="I2159">
            <v>101</v>
          </cell>
          <cell r="J2159">
            <v>19</v>
          </cell>
          <cell r="L2159">
            <v>4.75</v>
          </cell>
          <cell r="M2159">
            <v>123.5</v>
          </cell>
          <cell r="N2159">
            <v>18.07</v>
          </cell>
          <cell r="O2159">
            <v>7.03</v>
          </cell>
          <cell r="P2159">
            <v>18</v>
          </cell>
          <cell r="Q2159">
            <v>7</v>
          </cell>
          <cell r="R2159">
            <v>650</v>
          </cell>
          <cell r="S2159">
            <v>7</v>
          </cell>
          <cell r="T2159">
            <v>18</v>
          </cell>
        </row>
        <row r="2160">
          <cell r="H2160" t="str">
            <v>Препариране на кавитет. Подложки и обтурация с амалгама</v>
          </cell>
          <cell r="I2160">
            <v>301</v>
          </cell>
          <cell r="J2160">
            <v>15</v>
          </cell>
          <cell r="L2160">
            <v>6.5</v>
          </cell>
          <cell r="M2160">
            <v>169</v>
          </cell>
          <cell r="P2160" t="str">
            <v/>
          </cell>
          <cell r="Q2160" t="str">
            <v/>
          </cell>
        </row>
        <row r="2161">
          <cell r="H2161" t="str">
            <v>Препариране на кавитет. Подложки и обтурация с химичен композит</v>
          </cell>
          <cell r="I2161">
            <v>301</v>
          </cell>
          <cell r="J2161">
            <v>4</v>
          </cell>
          <cell r="L2161">
            <v>1.73</v>
          </cell>
          <cell r="M2161">
            <v>44.98</v>
          </cell>
          <cell r="P2161" t="str">
            <v/>
          </cell>
          <cell r="Q2161" t="str">
            <v/>
          </cell>
        </row>
        <row r="2162">
          <cell r="H2162" t="str">
            <v>Екстракция на еднокоренов зъб с анестезия</v>
          </cell>
          <cell r="I2162">
            <v>508</v>
          </cell>
          <cell r="J2162">
            <v>5</v>
          </cell>
          <cell r="L2162">
            <v>1.42</v>
          </cell>
          <cell r="M2162">
            <v>36.92</v>
          </cell>
          <cell r="P2162" t="str">
            <v/>
          </cell>
          <cell r="Q2162" t="str">
            <v/>
          </cell>
        </row>
        <row r="2163">
          <cell r="H2163" t="str">
            <v>Екстракция на многокоренов зъб с анестезия</v>
          </cell>
          <cell r="I2163">
            <v>509</v>
          </cell>
          <cell r="J2163">
            <v>10</v>
          </cell>
          <cell r="L2163">
            <v>3.67</v>
          </cell>
          <cell r="M2163">
            <v>95.42</v>
          </cell>
          <cell r="P2163" t="str">
            <v/>
          </cell>
          <cell r="Q2163" t="str">
            <v/>
          </cell>
        </row>
        <row r="2164">
          <cell r="P2164" t="str">
            <v/>
          </cell>
          <cell r="Q2164" t="str">
            <v/>
          </cell>
        </row>
        <row r="2165">
          <cell r="P2165" t="str">
            <v/>
          </cell>
          <cell r="Q2165" t="str">
            <v/>
          </cell>
        </row>
        <row r="2166">
          <cell r="P2166" t="str">
            <v/>
          </cell>
          <cell r="Q2166" t="str">
            <v/>
          </cell>
        </row>
        <row r="2167">
          <cell r="P2167" t="str">
            <v/>
          </cell>
          <cell r="Q2167" t="str">
            <v/>
          </cell>
        </row>
        <row r="2168">
          <cell r="C2168">
            <v>2431112081</v>
          </cell>
          <cell r="D2168">
            <v>5011234632</v>
          </cell>
          <cell r="E2168" t="str">
            <v>ИППСП</v>
          </cell>
          <cell r="F2168" t="str">
            <v>24-0625</v>
          </cell>
          <cell r="G2168">
            <v>36927</v>
          </cell>
          <cell r="H2168" t="str">
            <v>Обстоен преглед за установяване на орален статус</v>
          </cell>
          <cell r="I2168">
            <v>101</v>
          </cell>
          <cell r="L2168">
            <v>0</v>
          </cell>
          <cell r="M2168">
            <v>0</v>
          </cell>
          <cell r="N2168">
            <v>0</v>
          </cell>
          <cell r="O2168">
            <v>0</v>
          </cell>
          <cell r="R2168">
            <v>0</v>
          </cell>
          <cell r="S2168">
            <v>0</v>
          </cell>
          <cell r="T2168">
            <v>0</v>
          </cell>
        </row>
        <row r="2169">
          <cell r="H2169" t="str">
            <v>Препариране на кавитет. Подложки и обтурация с амалгама</v>
          </cell>
          <cell r="I2169">
            <v>301</v>
          </cell>
          <cell r="L2169">
            <v>0</v>
          </cell>
          <cell r="M2169">
            <v>0</v>
          </cell>
          <cell r="P2169" t="str">
            <v/>
          </cell>
          <cell r="Q2169" t="str">
            <v/>
          </cell>
        </row>
        <row r="2170">
          <cell r="H2170" t="str">
            <v>Препариране на кавитет. Подложки и обтурация с химичен композит</v>
          </cell>
          <cell r="I2170">
            <v>301</v>
          </cell>
          <cell r="L2170">
            <v>0</v>
          </cell>
          <cell r="M2170">
            <v>0</v>
          </cell>
          <cell r="P2170" t="str">
            <v/>
          </cell>
          <cell r="Q2170" t="str">
            <v/>
          </cell>
        </row>
        <row r="2171">
          <cell r="H2171" t="str">
            <v>Екстракция на еднокоренов зъб с анестезия</v>
          </cell>
          <cell r="I2171">
            <v>508</v>
          </cell>
          <cell r="L2171">
            <v>0</v>
          </cell>
          <cell r="M2171">
            <v>0</v>
          </cell>
          <cell r="P2171" t="str">
            <v/>
          </cell>
          <cell r="Q2171" t="str">
            <v/>
          </cell>
        </row>
        <row r="2172">
          <cell r="H2172" t="str">
            <v>Екстракция на многокоренов зъб с анестезия</v>
          </cell>
          <cell r="I2172">
            <v>509</v>
          </cell>
          <cell r="L2172">
            <v>0</v>
          </cell>
          <cell r="M2172">
            <v>0</v>
          </cell>
          <cell r="P2172" t="str">
            <v/>
          </cell>
          <cell r="Q2172" t="str">
            <v/>
          </cell>
        </row>
        <row r="2173">
          <cell r="P2173" t="str">
            <v/>
          </cell>
          <cell r="Q2173" t="str">
            <v/>
          </cell>
        </row>
        <row r="2174">
          <cell r="P2174" t="str">
            <v/>
          </cell>
          <cell r="Q2174" t="str">
            <v/>
          </cell>
        </row>
        <row r="2175">
          <cell r="P2175" t="str">
            <v/>
          </cell>
          <cell r="Q2175" t="str">
            <v/>
          </cell>
        </row>
        <row r="2176">
          <cell r="P2176" t="str">
            <v/>
          </cell>
          <cell r="Q2176" t="str">
            <v/>
          </cell>
        </row>
        <row r="2177">
          <cell r="C2177">
            <v>2431112087</v>
          </cell>
          <cell r="D2177">
            <v>6402287657</v>
          </cell>
          <cell r="E2177" t="str">
            <v>ИППСП</v>
          </cell>
          <cell r="F2177" t="str">
            <v>24-0531</v>
          </cell>
          <cell r="G2177">
            <v>36922</v>
          </cell>
          <cell r="H2177" t="str">
            <v>Обстоен преглед за установяване на орален статус</v>
          </cell>
          <cell r="I2177">
            <v>101</v>
          </cell>
          <cell r="J2177">
            <v>14</v>
          </cell>
          <cell r="L2177">
            <v>3.5</v>
          </cell>
          <cell r="M2177">
            <v>91</v>
          </cell>
          <cell r="N2177">
            <v>13.93</v>
          </cell>
          <cell r="O2177">
            <v>8.17</v>
          </cell>
          <cell r="P2177">
            <v>16</v>
          </cell>
          <cell r="Q2177">
            <v>6</v>
          </cell>
          <cell r="R2177">
            <v>572</v>
          </cell>
          <cell r="S2177">
            <v>8.07</v>
          </cell>
          <cell r="T2177">
            <v>13.93</v>
          </cell>
        </row>
        <row r="2178">
          <cell r="H2178" t="str">
            <v>Препариране на кавитет. Подложки и обтурация с амалгама</v>
          </cell>
          <cell r="I2178">
            <v>301</v>
          </cell>
          <cell r="J2178">
            <v>6</v>
          </cell>
          <cell r="L2178">
            <v>2.6</v>
          </cell>
          <cell r="M2178">
            <v>67.599999999999994</v>
          </cell>
          <cell r="P2178" t="str">
            <v/>
          </cell>
          <cell r="Q2178" t="str">
            <v/>
          </cell>
        </row>
        <row r="2179">
          <cell r="H2179" t="str">
            <v>Препариране на кавитет. Подложки и обтурация с химичен композит</v>
          </cell>
          <cell r="I2179">
            <v>301</v>
          </cell>
          <cell r="J2179">
            <v>13</v>
          </cell>
          <cell r="L2179">
            <v>5.63</v>
          </cell>
          <cell r="M2179">
            <v>146.38</v>
          </cell>
          <cell r="P2179" t="str">
            <v/>
          </cell>
          <cell r="Q2179" t="str">
            <v/>
          </cell>
        </row>
        <row r="2180">
          <cell r="H2180" t="str">
            <v>Екстракция на еднокоренов зъб с анестезия</v>
          </cell>
          <cell r="I2180">
            <v>508</v>
          </cell>
          <cell r="L2180">
            <v>0</v>
          </cell>
          <cell r="M2180">
            <v>0</v>
          </cell>
          <cell r="P2180" t="str">
            <v/>
          </cell>
          <cell r="Q2180" t="str">
            <v/>
          </cell>
        </row>
        <row r="2181">
          <cell r="H2181" t="str">
            <v>Екстракция на многокоренов зъб с анестезия</v>
          </cell>
          <cell r="I2181">
            <v>509</v>
          </cell>
          <cell r="J2181">
            <v>6</v>
          </cell>
          <cell r="L2181">
            <v>2.2000000000000002</v>
          </cell>
          <cell r="M2181">
            <v>57.2</v>
          </cell>
          <cell r="P2181" t="str">
            <v/>
          </cell>
          <cell r="Q2181" t="str">
            <v/>
          </cell>
        </row>
        <row r="2182">
          <cell r="P2182" t="str">
            <v/>
          </cell>
          <cell r="Q2182" t="str">
            <v/>
          </cell>
        </row>
        <row r="2183">
          <cell r="P2183" t="str">
            <v/>
          </cell>
          <cell r="Q2183" t="str">
            <v/>
          </cell>
        </row>
        <row r="2184">
          <cell r="P2184" t="str">
            <v/>
          </cell>
          <cell r="Q2184" t="str">
            <v/>
          </cell>
        </row>
        <row r="2185">
          <cell r="P2185" t="str">
            <v/>
          </cell>
          <cell r="Q2185" t="str">
            <v/>
          </cell>
        </row>
        <row r="2186">
          <cell r="C2186">
            <v>2431112034</v>
          </cell>
          <cell r="D2186">
            <v>4012277616</v>
          </cell>
          <cell r="E2186" t="str">
            <v>ИППСП</v>
          </cell>
          <cell r="F2186" t="str">
            <v>24-0154</v>
          </cell>
          <cell r="G2186">
            <v>36930</v>
          </cell>
          <cell r="H2186" t="str">
            <v>Обстоен преглед за установяване на орален статус</v>
          </cell>
          <cell r="I2186">
            <v>101</v>
          </cell>
          <cell r="J2186">
            <v>17</v>
          </cell>
          <cell r="L2186">
            <v>4.25</v>
          </cell>
          <cell r="M2186">
            <v>110.5</v>
          </cell>
          <cell r="N2186">
            <v>14.69</v>
          </cell>
          <cell r="O2186">
            <v>5.38</v>
          </cell>
          <cell r="P2186">
            <v>15</v>
          </cell>
          <cell r="Q2186">
            <v>5</v>
          </cell>
          <cell r="R2186">
            <v>520</v>
          </cell>
          <cell r="S2186">
            <v>5.31</v>
          </cell>
          <cell r="T2186">
            <v>14.69</v>
          </cell>
        </row>
        <row r="2187">
          <cell r="H2187" t="str">
            <v>Препариране на кавитет. Подложки и обтурация с амалгама</v>
          </cell>
          <cell r="I2187">
            <v>301</v>
          </cell>
          <cell r="J2187">
            <v>9</v>
          </cell>
          <cell r="L2187">
            <v>3.9</v>
          </cell>
          <cell r="M2187">
            <v>101.4</v>
          </cell>
          <cell r="P2187" t="str">
            <v/>
          </cell>
          <cell r="Q2187" t="str">
            <v/>
          </cell>
        </row>
        <row r="2188">
          <cell r="H2188" t="str">
            <v>Препариране на кавитет. Подложки и обтурация с химичен композит</v>
          </cell>
          <cell r="I2188">
            <v>301</v>
          </cell>
          <cell r="J2188">
            <v>9</v>
          </cell>
          <cell r="L2188">
            <v>3.9</v>
          </cell>
          <cell r="M2188">
            <v>101.4</v>
          </cell>
          <cell r="P2188" t="str">
            <v/>
          </cell>
          <cell r="Q2188" t="str">
            <v/>
          </cell>
        </row>
        <row r="2189">
          <cell r="H2189" t="str">
            <v>Екстракция на еднокоренов зъб с анестезия</v>
          </cell>
          <cell r="I2189">
            <v>508</v>
          </cell>
          <cell r="J2189">
            <v>8</v>
          </cell>
          <cell r="L2189">
            <v>2.27</v>
          </cell>
          <cell r="M2189">
            <v>59.02</v>
          </cell>
          <cell r="P2189" t="str">
            <v/>
          </cell>
          <cell r="Q2189" t="str">
            <v/>
          </cell>
        </row>
        <row r="2190">
          <cell r="H2190" t="str">
            <v>Екстракция на многокоренов зъб с анестезия</v>
          </cell>
          <cell r="I2190">
            <v>509</v>
          </cell>
          <cell r="J2190">
            <v>1</v>
          </cell>
          <cell r="L2190">
            <v>0.37</v>
          </cell>
          <cell r="M2190">
            <v>9.6199999999999992</v>
          </cell>
          <cell r="P2190" t="str">
            <v/>
          </cell>
          <cell r="Q2190" t="str">
            <v/>
          </cell>
        </row>
        <row r="2191">
          <cell r="P2191" t="str">
            <v/>
          </cell>
          <cell r="Q2191" t="str">
            <v/>
          </cell>
        </row>
        <row r="2192">
          <cell r="P2192" t="str">
            <v/>
          </cell>
          <cell r="Q2192" t="str">
            <v/>
          </cell>
        </row>
        <row r="2193">
          <cell r="P2193" t="str">
            <v/>
          </cell>
          <cell r="Q2193" t="str">
            <v/>
          </cell>
        </row>
        <row r="2194">
          <cell r="P2194" t="str">
            <v/>
          </cell>
          <cell r="Q2194" t="str">
            <v/>
          </cell>
        </row>
        <row r="2195">
          <cell r="C2195">
            <v>2431112054</v>
          </cell>
          <cell r="D2195">
            <v>6508227577</v>
          </cell>
          <cell r="E2195" t="str">
            <v>ИППСП</v>
          </cell>
          <cell r="F2195" t="str">
            <v>24-0624</v>
          </cell>
          <cell r="G2195">
            <v>36931</v>
          </cell>
          <cell r="H2195" t="str">
            <v>Обстоен преглед за установяване на орален статус</v>
          </cell>
          <cell r="I2195">
            <v>101</v>
          </cell>
          <cell r="L2195">
            <v>0</v>
          </cell>
          <cell r="M2195">
            <v>0</v>
          </cell>
          <cell r="N2195">
            <v>6.04</v>
          </cell>
          <cell r="O2195">
            <v>16.079999999999998</v>
          </cell>
          <cell r="P2195">
            <v>15</v>
          </cell>
          <cell r="Q2195">
            <v>7</v>
          </cell>
          <cell r="R2195">
            <v>572</v>
          </cell>
          <cell r="S2195">
            <v>15.96</v>
          </cell>
          <cell r="T2195">
            <v>6.04</v>
          </cell>
        </row>
        <row r="2196">
          <cell r="H2196" t="str">
            <v>Препариране на кавитет. Подложки и обтурация с амалгама</v>
          </cell>
          <cell r="I2196">
            <v>301</v>
          </cell>
          <cell r="J2196">
            <v>5</v>
          </cell>
          <cell r="L2196">
            <v>2.17</v>
          </cell>
          <cell r="M2196">
            <v>56.42</v>
          </cell>
          <cell r="P2196" t="str">
            <v/>
          </cell>
          <cell r="Q2196" t="str">
            <v/>
          </cell>
        </row>
        <row r="2197">
          <cell r="H2197" t="str">
            <v>Препариране на кавитет. Подложки и обтурация с химичен композит</v>
          </cell>
          <cell r="I2197">
            <v>301</v>
          </cell>
          <cell r="J2197">
            <v>3</v>
          </cell>
          <cell r="L2197">
            <v>1.3</v>
          </cell>
          <cell r="M2197">
            <v>33.799999999999997</v>
          </cell>
          <cell r="P2197" t="str">
            <v/>
          </cell>
          <cell r="Q2197" t="str">
            <v/>
          </cell>
        </row>
        <row r="2198">
          <cell r="H2198" t="str">
            <v>Екстракция на еднокоренов зъб с анестезия</v>
          </cell>
          <cell r="I2198">
            <v>508</v>
          </cell>
          <cell r="L2198">
            <v>0</v>
          </cell>
          <cell r="M2198">
            <v>0</v>
          </cell>
          <cell r="P2198" t="str">
            <v/>
          </cell>
          <cell r="Q2198" t="str">
            <v/>
          </cell>
        </row>
        <row r="2199">
          <cell r="H2199" t="str">
            <v>Екстракция на многокоренов зъб с анестезия</v>
          </cell>
          <cell r="I2199">
            <v>509</v>
          </cell>
          <cell r="J2199">
            <v>7</v>
          </cell>
          <cell r="L2199">
            <v>2.57</v>
          </cell>
          <cell r="M2199">
            <v>66.819999999999993</v>
          </cell>
          <cell r="P2199" t="str">
            <v/>
          </cell>
          <cell r="Q2199" t="str">
            <v/>
          </cell>
        </row>
        <row r="2200">
          <cell r="P2200" t="str">
            <v/>
          </cell>
          <cell r="Q2200" t="str">
            <v/>
          </cell>
        </row>
        <row r="2201">
          <cell r="P2201" t="str">
            <v/>
          </cell>
          <cell r="Q2201" t="str">
            <v/>
          </cell>
        </row>
        <row r="2202">
          <cell r="P2202" t="str">
            <v/>
          </cell>
          <cell r="Q2202" t="str">
            <v/>
          </cell>
        </row>
        <row r="2203">
          <cell r="P2203" t="str">
            <v/>
          </cell>
          <cell r="Q2203" t="str">
            <v/>
          </cell>
        </row>
        <row r="2204">
          <cell r="C2204">
            <v>2431114001</v>
          </cell>
          <cell r="D2204" t="str">
            <v>5907087560</v>
          </cell>
          <cell r="E2204" t="str">
            <v>"ГППСП-ДЕНТАСТОМ" ООД</v>
          </cell>
          <cell r="F2204" t="str">
            <v>24-0594</v>
          </cell>
          <cell r="G2204" t="str">
            <v>02.02.2001</v>
          </cell>
          <cell r="H2204" t="str">
            <v>Обстоен преглед за установяване на орален статус</v>
          </cell>
          <cell r="I2204">
            <v>101</v>
          </cell>
          <cell r="J2204">
            <v>9</v>
          </cell>
          <cell r="L2204">
            <v>2.25</v>
          </cell>
          <cell r="M2204">
            <v>58.5</v>
          </cell>
          <cell r="N2204">
            <v>8.69</v>
          </cell>
          <cell r="O2204">
            <v>18.41</v>
          </cell>
          <cell r="P2204">
            <v>20</v>
          </cell>
          <cell r="Q2204">
            <v>7</v>
          </cell>
          <cell r="R2204">
            <v>702</v>
          </cell>
          <cell r="S2204">
            <v>18.309999999999999</v>
          </cell>
          <cell r="T2204">
            <v>8.69</v>
          </cell>
        </row>
        <row r="2205">
          <cell r="D2205" t="str">
            <v>6305044596</v>
          </cell>
          <cell r="H2205" t="str">
            <v>Препариране на кавитет. Подложки и обтурация с амалгама</v>
          </cell>
          <cell r="I2205">
            <v>301</v>
          </cell>
          <cell r="J2205">
            <v>3</v>
          </cell>
          <cell r="L2205">
            <v>1.3</v>
          </cell>
          <cell r="M2205">
            <v>33.799999999999997</v>
          </cell>
          <cell r="P2205" t="str">
            <v/>
          </cell>
          <cell r="Q2205" t="str">
            <v/>
          </cell>
        </row>
        <row r="2206">
          <cell r="H2206" t="str">
            <v>Препариране на кавитет. Подложки и обтурация с химичен композит</v>
          </cell>
          <cell r="I2206">
            <v>301</v>
          </cell>
          <cell r="J2206">
            <v>11</v>
          </cell>
          <cell r="L2206">
            <v>4.7699999999999996</v>
          </cell>
          <cell r="M2206">
            <v>124.02</v>
          </cell>
          <cell r="P2206" t="str">
            <v/>
          </cell>
          <cell r="Q2206" t="str">
            <v/>
          </cell>
        </row>
        <row r="2207">
          <cell r="H2207" t="str">
            <v>Екстракция на еднокоренов зъб с анестезия</v>
          </cell>
          <cell r="I2207">
            <v>508</v>
          </cell>
          <cell r="L2207">
            <v>0</v>
          </cell>
          <cell r="M2207">
            <v>0</v>
          </cell>
          <cell r="P2207" t="str">
            <v/>
          </cell>
          <cell r="Q2207" t="str">
            <v/>
          </cell>
        </row>
        <row r="2208">
          <cell r="H2208" t="str">
            <v>Екстракция на многокоренов зъб с анестезия</v>
          </cell>
          <cell r="I2208">
            <v>509</v>
          </cell>
          <cell r="J2208">
            <v>1</v>
          </cell>
          <cell r="L2208">
            <v>0.37</v>
          </cell>
          <cell r="M2208">
            <v>9.6199999999999992</v>
          </cell>
          <cell r="P2208" t="str">
            <v/>
          </cell>
          <cell r="Q2208" t="str">
            <v/>
          </cell>
        </row>
        <row r="2209">
          <cell r="P2209" t="str">
            <v/>
          </cell>
          <cell r="Q2209" t="str">
            <v/>
          </cell>
        </row>
        <row r="2210">
          <cell r="P2210" t="str">
            <v/>
          </cell>
          <cell r="Q2210" t="str">
            <v/>
          </cell>
        </row>
        <row r="2211">
          <cell r="P2211" t="str">
            <v/>
          </cell>
          <cell r="Q2211" t="str">
            <v/>
          </cell>
        </row>
        <row r="2212">
          <cell r="P2212" t="str">
            <v/>
          </cell>
          <cell r="Q2212" t="str">
            <v/>
          </cell>
        </row>
        <row r="2213">
          <cell r="C2213">
            <v>2431112164</v>
          </cell>
          <cell r="D2213" t="str">
            <v>7202177612</v>
          </cell>
          <cell r="E2213" t="str">
            <v>ИППСП</v>
          </cell>
          <cell r="F2213" t="str">
            <v>24-0666</v>
          </cell>
          <cell r="G2213">
            <v>36992</v>
          </cell>
          <cell r="H2213" t="str">
            <v>Обстоен преглед за установяване на орален статус</v>
          </cell>
          <cell r="I2213">
            <v>101</v>
          </cell>
          <cell r="J2213">
            <v>10</v>
          </cell>
          <cell r="L2213">
            <v>2.5</v>
          </cell>
          <cell r="M2213">
            <v>65</v>
          </cell>
          <cell r="N2213">
            <v>10.1</v>
          </cell>
          <cell r="O2213">
            <v>0</v>
          </cell>
          <cell r="P2213">
            <v>10</v>
          </cell>
          <cell r="Q2213">
            <v>0</v>
          </cell>
          <cell r="R2213">
            <v>260</v>
          </cell>
          <cell r="S2213">
            <v>0</v>
          </cell>
          <cell r="T2213">
            <v>10</v>
          </cell>
        </row>
        <row r="2214">
          <cell r="H2214" t="str">
            <v>Препариране на кавитет. Подложки и обтурация с амалгама</v>
          </cell>
          <cell r="I2214">
            <v>301</v>
          </cell>
          <cell r="J2214">
            <v>7</v>
          </cell>
          <cell r="L2214">
            <v>3.03</v>
          </cell>
          <cell r="M2214">
            <v>78.78</v>
          </cell>
        </row>
        <row r="2215">
          <cell r="H2215" t="str">
            <v>Препариране на кавитет. Подложки и обтурация с химичен композит</v>
          </cell>
          <cell r="I2215">
            <v>301</v>
          </cell>
          <cell r="J2215">
            <v>5</v>
          </cell>
          <cell r="L2215">
            <v>2.17</v>
          </cell>
          <cell r="M2215">
            <v>56.42</v>
          </cell>
        </row>
        <row r="2216">
          <cell r="H2216" t="str">
            <v>Екстракция на еднокоренов зъб с анестезия</v>
          </cell>
          <cell r="I2216">
            <v>508</v>
          </cell>
          <cell r="J2216">
            <v>2</v>
          </cell>
          <cell r="L2216">
            <v>0.56999999999999995</v>
          </cell>
          <cell r="M2216">
            <v>14.82</v>
          </cell>
        </row>
        <row r="2217">
          <cell r="H2217" t="str">
            <v>Екстракция на многокоренов зъб с анестезия</v>
          </cell>
          <cell r="I2217">
            <v>509</v>
          </cell>
          <cell r="J2217">
            <v>5</v>
          </cell>
          <cell r="L2217">
            <v>1.83</v>
          </cell>
          <cell r="M2217">
            <v>47.58</v>
          </cell>
        </row>
        <row r="2222">
          <cell r="C2222">
            <v>2431112166</v>
          </cell>
          <cell r="D2222">
            <v>7503027602</v>
          </cell>
          <cell r="E2222" t="str">
            <v>ИППСП</v>
          </cell>
          <cell r="F2222" t="str">
            <v>24-0693</v>
          </cell>
          <cell r="G2222">
            <v>37135</v>
          </cell>
          <cell r="H2222" t="str">
            <v>Обстоен преглед за установяване на орален статус</v>
          </cell>
          <cell r="I2222">
            <v>101</v>
          </cell>
          <cell r="J2222">
            <v>8</v>
          </cell>
          <cell r="L2222">
            <v>2</v>
          </cell>
          <cell r="M2222">
            <v>52</v>
          </cell>
          <cell r="N2222">
            <v>6.77</v>
          </cell>
          <cell r="O2222">
            <v>1.33</v>
          </cell>
          <cell r="P2222">
            <v>7</v>
          </cell>
          <cell r="Q2222">
            <v>1</v>
          </cell>
          <cell r="R2222">
            <v>208</v>
          </cell>
          <cell r="S2222">
            <v>1.23</v>
          </cell>
          <cell r="T2222">
            <v>6.77</v>
          </cell>
        </row>
        <row r="2223">
          <cell r="H2223" t="str">
            <v>Препариране на кавитет. Подложки и обтурация с амалгама</v>
          </cell>
          <cell r="I2223">
            <v>301</v>
          </cell>
          <cell r="J2223">
            <v>2</v>
          </cell>
          <cell r="L2223">
            <v>0.87</v>
          </cell>
          <cell r="M2223">
            <v>22.62</v>
          </cell>
        </row>
        <row r="2224">
          <cell r="H2224" t="str">
            <v>Препариране на кавитет. Подложки и обтурация с химичен композит</v>
          </cell>
          <cell r="I2224">
            <v>301</v>
          </cell>
          <cell r="J2224">
            <v>6</v>
          </cell>
          <cell r="L2224">
            <v>2.6</v>
          </cell>
          <cell r="M2224">
            <v>67.599999999999994</v>
          </cell>
        </row>
        <row r="2225">
          <cell r="H2225" t="str">
            <v>Екстракция на еднокоренов зъб с анестезия</v>
          </cell>
          <cell r="I2225">
            <v>508</v>
          </cell>
          <cell r="J2225">
            <v>2</v>
          </cell>
          <cell r="L2225">
            <v>0.56999999999999995</v>
          </cell>
          <cell r="M2225">
            <v>14.82</v>
          </cell>
        </row>
        <row r="2226">
          <cell r="H2226" t="str">
            <v>Екстракция на многокоренов зъб с анестезия</v>
          </cell>
          <cell r="I2226">
            <v>509</v>
          </cell>
          <cell r="J2226">
            <v>2</v>
          </cell>
          <cell r="L2226">
            <v>0.73</v>
          </cell>
          <cell r="M2226">
            <v>18.98</v>
          </cell>
        </row>
        <row r="2231">
          <cell r="C2231">
            <v>2431112165</v>
          </cell>
          <cell r="D2231">
            <v>7407277566</v>
          </cell>
          <cell r="E2231" t="str">
            <v>ИППСП</v>
          </cell>
          <cell r="F2231" t="str">
            <v>24-0694</v>
          </cell>
          <cell r="G2231">
            <v>37135</v>
          </cell>
          <cell r="H2231" t="str">
            <v>Обстоен преглед за установяване на орален статус</v>
          </cell>
          <cell r="I2231">
            <v>101</v>
          </cell>
          <cell r="J2231">
            <v>8</v>
          </cell>
          <cell r="L2231">
            <v>2</v>
          </cell>
          <cell r="M2231">
            <v>52</v>
          </cell>
          <cell r="N2231">
            <v>8.0299999999999994</v>
          </cell>
          <cell r="O2231">
            <v>0</v>
          </cell>
          <cell r="P2231">
            <v>8</v>
          </cell>
          <cell r="Q2231">
            <v>0</v>
          </cell>
          <cell r="R2231">
            <v>208</v>
          </cell>
          <cell r="S2231">
            <v>0</v>
          </cell>
          <cell r="T2231">
            <v>8</v>
          </cell>
        </row>
        <row r="2232">
          <cell r="H2232" t="str">
            <v>Препариране на кавитет. Подложки и обтурация с амалгама</v>
          </cell>
          <cell r="I2232">
            <v>301</v>
          </cell>
          <cell r="L2232">
            <v>0</v>
          </cell>
          <cell r="M2232">
            <v>0</v>
          </cell>
        </row>
        <row r="2233">
          <cell r="H2233" t="str">
            <v>Препариране на кавитет. Подложки и обтурация с химичен композит</v>
          </cell>
          <cell r="I2233">
            <v>301</v>
          </cell>
          <cell r="J2233">
            <v>4</v>
          </cell>
          <cell r="L2233">
            <v>1.73</v>
          </cell>
          <cell r="M2233">
            <v>44.98</v>
          </cell>
        </row>
        <row r="2234">
          <cell r="H2234" t="str">
            <v>Екстракция на еднокоренов зъб с анестезия</v>
          </cell>
          <cell r="I2234">
            <v>508</v>
          </cell>
          <cell r="J2234">
            <v>10</v>
          </cell>
          <cell r="L2234">
            <v>2.83</v>
          </cell>
          <cell r="M2234">
            <v>73.58</v>
          </cell>
        </row>
        <row r="2235">
          <cell r="H2235" t="str">
            <v>Екстракция на многокоренов зъб с анестезия</v>
          </cell>
          <cell r="I2235">
            <v>509</v>
          </cell>
          <cell r="J2235">
            <v>4</v>
          </cell>
          <cell r="L2235">
            <v>1.47</v>
          </cell>
          <cell r="M2235">
            <v>38.22</v>
          </cell>
        </row>
        <row r="2240">
          <cell r="C2240">
            <v>2436112002</v>
          </cell>
          <cell r="D2240">
            <v>6707067661</v>
          </cell>
          <cell r="E2240" t="str">
            <v>ИППСП</v>
          </cell>
          <cell r="F2240" t="str">
            <v>24-0290</v>
          </cell>
          <cell r="G2240">
            <v>36918</v>
          </cell>
          <cell r="H2240" t="str">
            <v>Обстоен преглед за установяване на орален статус</v>
          </cell>
          <cell r="I2240">
            <v>101</v>
          </cell>
          <cell r="J2240">
            <v>14</v>
          </cell>
          <cell r="L2240">
            <v>3.5</v>
          </cell>
          <cell r="M2240">
            <v>91</v>
          </cell>
          <cell r="N2240">
            <v>16.21</v>
          </cell>
          <cell r="O2240">
            <v>20.95</v>
          </cell>
          <cell r="P2240">
            <v>32</v>
          </cell>
          <cell r="Q2240">
            <v>5</v>
          </cell>
          <cell r="R2240">
            <v>962</v>
          </cell>
          <cell r="S2240">
            <v>20.79</v>
          </cell>
          <cell r="T2240">
            <v>16.21</v>
          </cell>
        </row>
        <row r="2241">
          <cell r="H2241" t="str">
            <v>Препариране на кавитет. Подложки и обтурация с амалгама</v>
          </cell>
          <cell r="I2241">
            <v>301</v>
          </cell>
          <cell r="J2241">
            <v>6</v>
          </cell>
          <cell r="L2241">
            <v>2.6</v>
          </cell>
          <cell r="M2241">
            <v>67.599999999999994</v>
          </cell>
          <cell r="P2241" t="str">
            <v/>
          </cell>
          <cell r="Q2241" t="str">
            <v/>
          </cell>
        </row>
        <row r="2242">
          <cell r="H2242" t="str">
            <v>Препариране на кавитет. Подложки и обтурация с химичен композит</v>
          </cell>
          <cell r="I2242">
            <v>301</v>
          </cell>
          <cell r="J2242">
            <v>12</v>
          </cell>
          <cell r="L2242">
            <v>5.2</v>
          </cell>
          <cell r="M2242">
            <v>135.19999999999999</v>
          </cell>
          <cell r="P2242" t="str">
            <v/>
          </cell>
          <cell r="Q2242" t="str">
            <v/>
          </cell>
        </row>
        <row r="2243">
          <cell r="H2243" t="str">
            <v>Екстракция на еднокоренов зъб с анестезия</v>
          </cell>
          <cell r="I2243">
            <v>508</v>
          </cell>
          <cell r="J2243">
            <v>7</v>
          </cell>
          <cell r="L2243">
            <v>1.98</v>
          </cell>
          <cell r="M2243">
            <v>51.48</v>
          </cell>
          <cell r="P2243" t="str">
            <v/>
          </cell>
          <cell r="Q2243" t="str">
            <v/>
          </cell>
        </row>
        <row r="2244">
          <cell r="H2244" t="str">
            <v>Екстракция на многокоренов зъб с анестезия</v>
          </cell>
          <cell r="I2244">
            <v>509</v>
          </cell>
          <cell r="J2244">
            <v>8</v>
          </cell>
          <cell r="L2244">
            <v>2.93</v>
          </cell>
          <cell r="M2244">
            <v>76.180000000000007</v>
          </cell>
          <cell r="P2244" t="str">
            <v/>
          </cell>
          <cell r="Q2244" t="str">
            <v/>
          </cell>
        </row>
        <row r="2245">
          <cell r="P2245" t="str">
            <v/>
          </cell>
          <cell r="Q2245" t="str">
            <v/>
          </cell>
        </row>
        <row r="2246">
          <cell r="P2246" t="str">
            <v/>
          </cell>
          <cell r="Q2246" t="str">
            <v/>
          </cell>
        </row>
        <row r="2247">
          <cell r="P2247" t="str">
            <v/>
          </cell>
          <cell r="Q2247" t="str">
            <v/>
          </cell>
        </row>
        <row r="2248">
          <cell r="P2248" t="str">
            <v/>
          </cell>
          <cell r="Q2248" t="str">
            <v/>
          </cell>
        </row>
        <row r="2249">
          <cell r="C2249">
            <v>2436112003</v>
          </cell>
          <cell r="D2249">
            <v>6808091711</v>
          </cell>
          <cell r="E2249" t="str">
            <v>ИППСП</v>
          </cell>
          <cell r="F2249" t="str">
            <v>24-0423</v>
          </cell>
          <cell r="G2249">
            <v>36922</v>
          </cell>
          <cell r="H2249" t="str">
            <v>Обстоен преглед за установяване на орален статус</v>
          </cell>
          <cell r="I2249">
            <v>101</v>
          </cell>
          <cell r="J2249">
            <v>24</v>
          </cell>
          <cell r="L2249">
            <v>6</v>
          </cell>
          <cell r="M2249">
            <v>156</v>
          </cell>
          <cell r="N2249">
            <v>18.43</v>
          </cell>
          <cell r="O2249">
            <v>9.58</v>
          </cell>
          <cell r="P2249">
            <v>23</v>
          </cell>
          <cell r="Q2249">
            <v>5</v>
          </cell>
          <cell r="R2249">
            <v>728</v>
          </cell>
          <cell r="S2249">
            <v>9.57</v>
          </cell>
          <cell r="T2249">
            <v>18.43</v>
          </cell>
        </row>
        <row r="2250">
          <cell r="H2250" t="str">
            <v>Препариране на кавитет. Подложки и обтурация с амалгама</v>
          </cell>
          <cell r="I2250">
            <v>301</v>
          </cell>
          <cell r="J2250">
            <v>7</v>
          </cell>
          <cell r="L2250">
            <v>3.03</v>
          </cell>
          <cell r="M2250">
            <v>78.78</v>
          </cell>
          <cell r="P2250" t="str">
            <v/>
          </cell>
          <cell r="Q2250" t="str">
            <v/>
          </cell>
        </row>
        <row r="2251">
          <cell r="H2251" t="str">
            <v>Препариране на кавитет. Подложки и обтурация с химичен композит</v>
          </cell>
          <cell r="I2251">
            <v>301</v>
          </cell>
          <cell r="J2251">
            <v>14</v>
          </cell>
          <cell r="L2251">
            <v>6.07</v>
          </cell>
          <cell r="M2251">
            <v>157.82</v>
          </cell>
          <cell r="P2251" t="str">
            <v/>
          </cell>
          <cell r="Q2251" t="str">
            <v/>
          </cell>
        </row>
        <row r="2252">
          <cell r="H2252" t="str">
            <v>Екстракция на еднокоренов зъб с анестезия</v>
          </cell>
          <cell r="I2252">
            <v>508</v>
          </cell>
          <cell r="J2252">
            <v>4</v>
          </cell>
          <cell r="L2252">
            <v>1.1299999999999999</v>
          </cell>
          <cell r="M2252">
            <v>29.38</v>
          </cell>
          <cell r="P2252" t="str">
            <v/>
          </cell>
          <cell r="Q2252" t="str">
            <v/>
          </cell>
        </row>
        <row r="2253">
          <cell r="H2253" t="str">
            <v>Екстракция на многокоренов зъб с анестезия</v>
          </cell>
          <cell r="I2253">
            <v>509</v>
          </cell>
          <cell r="J2253">
            <v>6</v>
          </cell>
          <cell r="L2253">
            <v>2.2000000000000002</v>
          </cell>
          <cell r="M2253">
            <v>57.2</v>
          </cell>
          <cell r="P2253" t="str">
            <v/>
          </cell>
          <cell r="Q2253" t="str">
            <v/>
          </cell>
        </row>
        <row r="2254">
          <cell r="P2254" t="str">
            <v/>
          </cell>
          <cell r="Q2254" t="str">
            <v/>
          </cell>
        </row>
        <row r="2255">
          <cell r="P2255" t="str">
            <v/>
          </cell>
          <cell r="Q2255" t="str">
            <v/>
          </cell>
        </row>
        <row r="2256">
          <cell r="P2256" t="str">
            <v/>
          </cell>
          <cell r="Q2256" t="str">
            <v/>
          </cell>
        </row>
        <row r="2257">
          <cell r="P2257" t="str">
            <v/>
          </cell>
          <cell r="Q2257" t="str">
            <v/>
          </cell>
        </row>
        <row r="2258">
          <cell r="C2258">
            <v>2436112004</v>
          </cell>
          <cell r="D2258">
            <v>5712157557</v>
          </cell>
          <cell r="E2258" t="str">
            <v>ИППСП</v>
          </cell>
          <cell r="F2258" t="str">
            <v>24-0112</v>
          </cell>
          <cell r="G2258">
            <v>36916</v>
          </cell>
          <cell r="H2258" t="str">
            <v>Обстоен преглед за установяване на орален статус</v>
          </cell>
          <cell r="I2258">
            <v>101</v>
          </cell>
          <cell r="J2258">
            <v>26</v>
          </cell>
          <cell r="L2258">
            <v>6.5</v>
          </cell>
          <cell r="M2258">
            <v>169</v>
          </cell>
          <cell r="N2258">
            <v>23.21</v>
          </cell>
          <cell r="O2258">
            <v>7.3</v>
          </cell>
          <cell r="P2258">
            <v>23</v>
          </cell>
          <cell r="Q2258">
            <v>7</v>
          </cell>
          <cell r="R2258">
            <v>780</v>
          </cell>
          <cell r="S2258">
            <v>7</v>
          </cell>
          <cell r="T2258">
            <v>23</v>
          </cell>
        </row>
        <row r="2259">
          <cell r="H2259" t="str">
            <v>Препариране на кавитет. Подложки и обтурация с амалгама</v>
          </cell>
          <cell r="I2259">
            <v>301</v>
          </cell>
          <cell r="J2259">
            <v>19</v>
          </cell>
          <cell r="L2259">
            <v>8.23</v>
          </cell>
          <cell r="M2259">
            <v>213.98</v>
          </cell>
          <cell r="P2259" t="str">
            <v/>
          </cell>
          <cell r="Q2259" t="str">
            <v/>
          </cell>
        </row>
        <row r="2260">
          <cell r="H2260" t="str">
            <v>Препариране на кавитет. Подложки и обтурация с химичен композит</v>
          </cell>
          <cell r="I2260">
            <v>301</v>
          </cell>
          <cell r="J2260">
            <v>1</v>
          </cell>
          <cell r="L2260">
            <v>0.43</v>
          </cell>
          <cell r="M2260">
            <v>11.18</v>
          </cell>
          <cell r="P2260" t="str">
            <v/>
          </cell>
          <cell r="Q2260" t="str">
            <v/>
          </cell>
        </row>
        <row r="2261">
          <cell r="H2261" t="str">
            <v>Екстракция на еднокоренов зъб с анестезия</v>
          </cell>
          <cell r="I2261">
            <v>508</v>
          </cell>
          <cell r="J2261">
            <v>9</v>
          </cell>
          <cell r="L2261">
            <v>2.5499999999999998</v>
          </cell>
          <cell r="M2261">
            <v>66.3</v>
          </cell>
          <cell r="P2261" t="str">
            <v/>
          </cell>
          <cell r="Q2261" t="str">
            <v/>
          </cell>
        </row>
        <row r="2262">
          <cell r="H2262" t="str">
            <v>Екстракция на многокоренов зъб с анестезия</v>
          </cell>
          <cell r="I2262">
            <v>509</v>
          </cell>
          <cell r="J2262">
            <v>15</v>
          </cell>
          <cell r="L2262">
            <v>5.5</v>
          </cell>
          <cell r="M2262">
            <v>143</v>
          </cell>
          <cell r="P2262" t="str">
            <v/>
          </cell>
          <cell r="Q2262" t="str">
            <v/>
          </cell>
        </row>
        <row r="2263">
          <cell r="P2263" t="str">
            <v/>
          </cell>
          <cell r="Q2263" t="str">
            <v/>
          </cell>
        </row>
        <row r="2264">
          <cell r="P2264" t="str">
            <v/>
          </cell>
          <cell r="Q2264" t="str">
            <v/>
          </cell>
        </row>
        <row r="2265">
          <cell r="P2265" t="str">
            <v/>
          </cell>
          <cell r="Q2265" t="str">
            <v/>
          </cell>
        </row>
        <row r="2266">
          <cell r="P2266" t="str">
            <v/>
          </cell>
          <cell r="Q2266" t="str">
            <v/>
          </cell>
        </row>
        <row r="2267">
          <cell r="C2267">
            <v>2436112005</v>
          </cell>
          <cell r="D2267">
            <v>6004297639</v>
          </cell>
          <cell r="E2267" t="str">
            <v>ИППСП</v>
          </cell>
          <cell r="F2267" t="str">
            <v>24-031</v>
          </cell>
          <cell r="G2267">
            <v>36914</v>
          </cell>
          <cell r="H2267" t="str">
            <v>Обстоен преглед за установяване на орален статус</v>
          </cell>
          <cell r="I2267">
            <v>101</v>
          </cell>
          <cell r="J2267">
            <v>16</v>
          </cell>
          <cell r="L2267">
            <v>4</v>
          </cell>
          <cell r="M2267">
            <v>104</v>
          </cell>
          <cell r="N2267">
            <v>16.96</v>
          </cell>
          <cell r="O2267">
            <v>4.93</v>
          </cell>
          <cell r="P2267">
            <v>18</v>
          </cell>
          <cell r="Q2267">
            <v>4</v>
          </cell>
          <cell r="R2267">
            <v>569.14</v>
          </cell>
          <cell r="S2267">
            <v>4.93</v>
          </cell>
          <cell r="T2267">
            <v>16.96</v>
          </cell>
        </row>
        <row r="2268">
          <cell r="H2268" t="str">
            <v>Препариране на кавитет. Подложки и обтурация с амалгама</v>
          </cell>
          <cell r="I2268">
            <v>301</v>
          </cell>
          <cell r="L2268">
            <v>0</v>
          </cell>
          <cell r="M2268">
            <v>0</v>
          </cell>
          <cell r="P2268" t="str">
            <v/>
          </cell>
          <cell r="Q2268" t="str">
            <v/>
          </cell>
        </row>
        <row r="2269">
          <cell r="H2269" t="str">
            <v>Препариране на кавитет. Подложки и обтурация с химичен композит</v>
          </cell>
          <cell r="I2269">
            <v>301</v>
          </cell>
          <cell r="J2269">
            <v>18</v>
          </cell>
          <cell r="L2269">
            <v>7.8</v>
          </cell>
          <cell r="M2269">
            <v>202.8</v>
          </cell>
          <cell r="P2269" t="str">
            <v/>
          </cell>
          <cell r="Q2269" t="str">
            <v/>
          </cell>
        </row>
        <row r="2270">
          <cell r="H2270" t="str">
            <v>Екстракция на еднокоренов зъб с анестезия</v>
          </cell>
          <cell r="I2270">
            <v>508</v>
          </cell>
          <cell r="J2270">
            <v>4</v>
          </cell>
          <cell r="L2270">
            <v>1.1299999999999999</v>
          </cell>
          <cell r="M2270">
            <v>29.38</v>
          </cell>
          <cell r="P2270" t="str">
            <v/>
          </cell>
          <cell r="Q2270" t="str">
            <v/>
          </cell>
        </row>
        <row r="2271">
          <cell r="H2271" t="str">
            <v>Екстракция на многокоренов зъб с анестезия</v>
          </cell>
          <cell r="I2271">
            <v>509</v>
          </cell>
          <cell r="J2271">
            <v>11</v>
          </cell>
          <cell r="L2271">
            <v>4.03</v>
          </cell>
          <cell r="M2271">
            <v>104.78</v>
          </cell>
          <cell r="P2271" t="str">
            <v/>
          </cell>
          <cell r="Q2271" t="str">
            <v/>
          </cell>
        </row>
        <row r="2272">
          <cell r="P2272" t="str">
            <v/>
          </cell>
          <cell r="Q2272" t="str">
            <v/>
          </cell>
        </row>
        <row r="2273">
          <cell r="P2273" t="str">
            <v/>
          </cell>
          <cell r="Q2273" t="str">
            <v/>
          </cell>
        </row>
        <row r="2274">
          <cell r="P2274" t="str">
            <v/>
          </cell>
          <cell r="Q2274" t="str">
            <v/>
          </cell>
        </row>
        <row r="2275">
          <cell r="P2275" t="str">
            <v/>
          </cell>
          <cell r="Q2275" t="str">
            <v/>
          </cell>
        </row>
        <row r="2276">
          <cell r="C2276">
            <v>2436112007</v>
          </cell>
          <cell r="D2276">
            <v>5612307545</v>
          </cell>
          <cell r="E2276" t="str">
            <v>ИППСП</v>
          </cell>
          <cell r="F2276" t="str">
            <v>24-0258</v>
          </cell>
          <cell r="G2276">
            <v>36923</v>
          </cell>
          <cell r="H2276" t="str">
            <v>Обстоен преглед за установяване на орален статус</v>
          </cell>
          <cell r="I2276">
            <v>101</v>
          </cell>
          <cell r="J2276">
            <v>11</v>
          </cell>
          <cell r="L2276">
            <v>2.75</v>
          </cell>
          <cell r="M2276">
            <v>71.5</v>
          </cell>
          <cell r="N2276">
            <v>15.55</v>
          </cell>
          <cell r="O2276">
            <v>2.37</v>
          </cell>
          <cell r="P2276">
            <v>17</v>
          </cell>
          <cell r="Q2276">
            <v>1</v>
          </cell>
          <cell r="R2276">
            <v>465.92</v>
          </cell>
          <cell r="S2276">
            <v>2.37</v>
          </cell>
          <cell r="T2276">
            <v>15.55</v>
          </cell>
        </row>
        <row r="2277">
          <cell r="H2277" t="str">
            <v>Препариране на кавитет. Подложки и обтурация с амалгама</v>
          </cell>
          <cell r="I2277">
            <v>301</v>
          </cell>
          <cell r="L2277">
            <v>0</v>
          </cell>
          <cell r="M2277">
            <v>0</v>
          </cell>
          <cell r="P2277" t="str">
            <v/>
          </cell>
          <cell r="Q2277" t="str">
            <v/>
          </cell>
        </row>
        <row r="2278">
          <cell r="H2278" t="str">
            <v>Препариране на кавитет. Подложки и обтурация с химичен композит</v>
          </cell>
          <cell r="I2278">
            <v>301</v>
          </cell>
          <cell r="J2278">
            <v>18</v>
          </cell>
          <cell r="L2278">
            <v>7.8</v>
          </cell>
          <cell r="M2278">
            <v>202.8</v>
          </cell>
          <cell r="P2278" t="str">
            <v/>
          </cell>
          <cell r="Q2278" t="str">
            <v/>
          </cell>
        </row>
        <row r="2279">
          <cell r="H2279" t="str">
            <v>Екстракция на еднокоренов зъб с анестезия</v>
          </cell>
          <cell r="I2279">
            <v>508</v>
          </cell>
          <cell r="J2279">
            <v>6</v>
          </cell>
          <cell r="L2279">
            <v>1.7</v>
          </cell>
          <cell r="M2279">
            <v>44.2</v>
          </cell>
          <cell r="P2279" t="str">
            <v/>
          </cell>
          <cell r="Q2279" t="str">
            <v/>
          </cell>
        </row>
        <row r="2280">
          <cell r="H2280" t="str">
            <v>Екстракция на многокоренов зъб с анестезия</v>
          </cell>
          <cell r="I2280">
            <v>509</v>
          </cell>
          <cell r="J2280">
            <v>9</v>
          </cell>
          <cell r="L2280">
            <v>3.3</v>
          </cell>
          <cell r="M2280">
            <v>85.8</v>
          </cell>
          <cell r="P2280" t="str">
            <v/>
          </cell>
          <cell r="Q2280" t="str">
            <v/>
          </cell>
        </row>
        <row r="2281">
          <cell r="P2281" t="str">
            <v/>
          </cell>
          <cell r="Q2281" t="str">
            <v/>
          </cell>
        </row>
        <row r="2282">
          <cell r="P2282" t="str">
            <v/>
          </cell>
          <cell r="Q2282" t="str">
            <v/>
          </cell>
        </row>
        <row r="2283">
          <cell r="P2283" t="str">
            <v/>
          </cell>
          <cell r="Q2283" t="str">
            <v/>
          </cell>
        </row>
        <row r="2284">
          <cell r="P2284" t="str">
            <v/>
          </cell>
          <cell r="Q2284" t="str">
            <v/>
          </cell>
        </row>
        <row r="2285">
          <cell r="C2285">
            <v>2436112008</v>
          </cell>
          <cell r="D2285">
            <v>5803114556</v>
          </cell>
          <cell r="E2285" t="str">
            <v>ИППСП</v>
          </cell>
          <cell r="F2285" t="str">
            <v>24-0569</v>
          </cell>
          <cell r="G2285">
            <v>36924</v>
          </cell>
          <cell r="H2285" t="str">
            <v>Обстоен преглед за установяване на орален статус</v>
          </cell>
          <cell r="I2285">
            <v>101</v>
          </cell>
          <cell r="J2285">
            <v>12</v>
          </cell>
          <cell r="L2285">
            <v>3</v>
          </cell>
          <cell r="M2285">
            <v>78</v>
          </cell>
          <cell r="N2285">
            <v>15.53</v>
          </cell>
          <cell r="O2285">
            <v>12.52</v>
          </cell>
          <cell r="P2285">
            <v>25</v>
          </cell>
          <cell r="Q2285">
            <v>3</v>
          </cell>
          <cell r="R2285">
            <v>728</v>
          </cell>
          <cell r="S2285">
            <v>12.47</v>
          </cell>
          <cell r="T2285">
            <v>15.53</v>
          </cell>
        </row>
        <row r="2286">
          <cell r="H2286" t="str">
            <v>Препариране на кавитет. Подложки и обтурация с амалгама</v>
          </cell>
          <cell r="I2286">
            <v>301</v>
          </cell>
          <cell r="J2286">
            <v>5</v>
          </cell>
          <cell r="L2286">
            <v>2.17</v>
          </cell>
          <cell r="M2286">
            <v>56.42</v>
          </cell>
          <cell r="P2286" t="str">
            <v/>
          </cell>
          <cell r="Q2286" t="str">
            <v/>
          </cell>
        </row>
        <row r="2287">
          <cell r="H2287" t="str">
            <v>Препариране на кавитет. Подложки и обтурация с химичен композит</v>
          </cell>
          <cell r="I2287">
            <v>301</v>
          </cell>
          <cell r="J2287">
            <v>12</v>
          </cell>
          <cell r="L2287">
            <v>5.2</v>
          </cell>
          <cell r="M2287">
            <v>135.19999999999999</v>
          </cell>
          <cell r="P2287" t="str">
            <v/>
          </cell>
          <cell r="Q2287" t="str">
            <v/>
          </cell>
        </row>
        <row r="2288">
          <cell r="H2288" t="str">
            <v>Екстракция на еднокоренов зъб с анестезия</v>
          </cell>
          <cell r="I2288">
            <v>508</v>
          </cell>
          <cell r="J2288">
            <v>4</v>
          </cell>
          <cell r="L2288">
            <v>1.1299999999999999</v>
          </cell>
          <cell r="M2288">
            <v>29.38</v>
          </cell>
          <cell r="P2288" t="str">
            <v/>
          </cell>
          <cell r="Q2288" t="str">
            <v/>
          </cell>
        </row>
        <row r="2289">
          <cell r="H2289" t="str">
            <v>Екстракция на многокоренов зъб с анестезия</v>
          </cell>
          <cell r="I2289">
            <v>509</v>
          </cell>
          <cell r="J2289">
            <v>11</v>
          </cell>
          <cell r="L2289">
            <v>4.03</v>
          </cell>
          <cell r="M2289">
            <v>104.78</v>
          </cell>
          <cell r="P2289" t="str">
            <v/>
          </cell>
          <cell r="Q2289" t="str">
            <v/>
          </cell>
        </row>
        <row r="2290">
          <cell r="P2290" t="str">
            <v/>
          </cell>
          <cell r="Q2290" t="str">
            <v/>
          </cell>
        </row>
        <row r="2291">
          <cell r="P2291" t="str">
            <v/>
          </cell>
          <cell r="Q2291" t="str">
            <v/>
          </cell>
        </row>
        <row r="2292">
          <cell r="P2292" t="str">
            <v/>
          </cell>
          <cell r="Q2292" t="str">
            <v/>
          </cell>
        </row>
        <row r="2293">
          <cell r="P2293" t="str">
            <v/>
          </cell>
          <cell r="Q2293" t="str">
            <v/>
          </cell>
        </row>
        <row r="2294">
          <cell r="C2294">
            <v>2436112009</v>
          </cell>
          <cell r="D2294">
            <v>6207127525</v>
          </cell>
          <cell r="E2294" t="str">
            <v>ИППСП</v>
          </cell>
          <cell r="F2294" t="str">
            <v>24-0570</v>
          </cell>
          <cell r="G2294">
            <v>36924</v>
          </cell>
          <cell r="H2294" t="str">
            <v>Обстоен преглед за установяване на орален статус</v>
          </cell>
          <cell r="I2294">
            <v>101</v>
          </cell>
          <cell r="J2294">
            <v>24</v>
          </cell>
          <cell r="L2294">
            <v>6</v>
          </cell>
          <cell r="M2294">
            <v>156</v>
          </cell>
          <cell r="N2294">
            <v>23.07</v>
          </cell>
          <cell r="O2294">
            <v>7.3</v>
          </cell>
          <cell r="P2294">
            <v>25</v>
          </cell>
          <cell r="Q2294">
            <v>5</v>
          </cell>
          <cell r="R2294">
            <v>780</v>
          </cell>
          <cell r="S2294">
            <v>6.93</v>
          </cell>
          <cell r="T2294">
            <v>23.07</v>
          </cell>
        </row>
        <row r="2295">
          <cell r="H2295" t="str">
            <v>Препариране на кавитет. Подложки и обтурация с амалгама</v>
          </cell>
          <cell r="I2295">
            <v>301</v>
          </cell>
          <cell r="J2295">
            <v>4</v>
          </cell>
          <cell r="L2295">
            <v>1.73</v>
          </cell>
          <cell r="M2295">
            <v>44.98</v>
          </cell>
          <cell r="P2295" t="str">
            <v/>
          </cell>
          <cell r="Q2295" t="str">
            <v/>
          </cell>
        </row>
        <row r="2296">
          <cell r="H2296" t="str">
            <v>Препариране на кавитет. Подложки и обтурация с химичен композит</v>
          </cell>
          <cell r="I2296">
            <v>301</v>
          </cell>
          <cell r="J2296">
            <v>23</v>
          </cell>
          <cell r="L2296">
            <v>9.9700000000000006</v>
          </cell>
          <cell r="M2296">
            <v>259.22000000000003</v>
          </cell>
          <cell r="P2296" t="str">
            <v/>
          </cell>
          <cell r="Q2296" t="str">
            <v/>
          </cell>
        </row>
        <row r="2297">
          <cell r="H2297" t="str">
            <v>Екстракция на еднокоренов зъб с анестезия</v>
          </cell>
          <cell r="I2297">
            <v>508</v>
          </cell>
          <cell r="J2297">
            <v>6</v>
          </cell>
          <cell r="L2297">
            <v>1.7</v>
          </cell>
          <cell r="M2297">
            <v>44.2</v>
          </cell>
          <cell r="P2297" t="str">
            <v/>
          </cell>
          <cell r="Q2297" t="str">
            <v/>
          </cell>
        </row>
        <row r="2298">
          <cell r="H2298" t="str">
            <v>Екстракция на многокоренов зъб с анестезия</v>
          </cell>
          <cell r="I2298">
            <v>509</v>
          </cell>
          <cell r="J2298">
            <v>10</v>
          </cell>
          <cell r="L2298">
            <v>3.67</v>
          </cell>
          <cell r="M2298">
            <v>95.42</v>
          </cell>
          <cell r="P2298" t="str">
            <v/>
          </cell>
          <cell r="Q2298" t="str">
            <v/>
          </cell>
        </row>
        <row r="2299">
          <cell r="P2299" t="str">
            <v/>
          </cell>
          <cell r="Q2299" t="str">
            <v/>
          </cell>
        </row>
        <row r="2300">
          <cell r="P2300" t="str">
            <v/>
          </cell>
          <cell r="Q2300" t="str">
            <v/>
          </cell>
        </row>
        <row r="2301">
          <cell r="P2301" t="str">
            <v/>
          </cell>
          <cell r="Q2301" t="str">
            <v/>
          </cell>
        </row>
        <row r="2302">
          <cell r="P2302" t="str">
            <v/>
          </cell>
          <cell r="Q2302" t="str">
            <v/>
          </cell>
        </row>
        <row r="2303">
          <cell r="C2303">
            <v>2436112010</v>
          </cell>
          <cell r="D2303">
            <v>6107154635</v>
          </cell>
          <cell r="E2303" t="str">
            <v>ИППСП</v>
          </cell>
          <cell r="F2303" t="str">
            <v>24-0572</v>
          </cell>
          <cell r="G2303">
            <v>36924</v>
          </cell>
          <cell r="H2303" t="str">
            <v>Обстоен преглед за установяване на орален статус</v>
          </cell>
          <cell r="I2303">
            <v>101</v>
          </cell>
          <cell r="J2303">
            <v>20</v>
          </cell>
          <cell r="L2303">
            <v>5</v>
          </cell>
          <cell r="M2303">
            <v>130</v>
          </cell>
          <cell r="N2303">
            <v>21.98</v>
          </cell>
          <cell r="O2303">
            <v>5.2</v>
          </cell>
          <cell r="P2303">
            <v>22</v>
          </cell>
          <cell r="Q2303">
            <v>5</v>
          </cell>
          <cell r="R2303">
            <v>702</v>
          </cell>
          <cell r="S2303">
            <v>5.0199999999999996</v>
          </cell>
          <cell r="T2303">
            <v>21.98</v>
          </cell>
        </row>
        <row r="2304">
          <cell r="H2304" t="str">
            <v>Препариране на кавитет. Подложки и обтурация с амалгама</v>
          </cell>
          <cell r="I2304">
            <v>301</v>
          </cell>
          <cell r="J2304">
            <v>22</v>
          </cell>
          <cell r="L2304">
            <v>9.5299999999999994</v>
          </cell>
          <cell r="M2304">
            <v>247.78</v>
          </cell>
          <cell r="P2304" t="str">
            <v/>
          </cell>
          <cell r="Q2304" t="str">
            <v/>
          </cell>
        </row>
        <row r="2305">
          <cell r="H2305" t="str">
            <v>Препариране на кавитет. Подложки и обтурация с химичен композит</v>
          </cell>
          <cell r="I2305">
            <v>301</v>
          </cell>
          <cell r="J2305">
            <v>5</v>
          </cell>
          <cell r="L2305">
            <v>2.17</v>
          </cell>
          <cell r="M2305">
            <v>56.42</v>
          </cell>
          <cell r="P2305" t="str">
            <v/>
          </cell>
          <cell r="Q2305" t="str">
            <v/>
          </cell>
        </row>
        <row r="2306">
          <cell r="H2306" t="str">
            <v>Екстракция на еднокоренов зъб с анестезия</v>
          </cell>
          <cell r="I2306">
            <v>508</v>
          </cell>
          <cell r="J2306">
            <v>7</v>
          </cell>
          <cell r="L2306">
            <v>1.98</v>
          </cell>
          <cell r="M2306">
            <v>51.48</v>
          </cell>
          <cell r="P2306" t="str">
            <v/>
          </cell>
          <cell r="Q2306" t="str">
            <v/>
          </cell>
        </row>
        <row r="2307">
          <cell r="H2307" t="str">
            <v>Екстракция на многокоренов зъб с анестезия</v>
          </cell>
          <cell r="I2307">
            <v>509</v>
          </cell>
          <cell r="J2307">
            <v>9</v>
          </cell>
          <cell r="L2307">
            <v>3.3</v>
          </cell>
          <cell r="M2307">
            <v>85.8</v>
          </cell>
          <cell r="P2307" t="str">
            <v/>
          </cell>
          <cell r="Q2307" t="str">
            <v/>
          </cell>
        </row>
        <row r="2308">
          <cell r="P2308" t="str">
            <v/>
          </cell>
          <cell r="Q2308" t="str">
            <v/>
          </cell>
        </row>
        <row r="2309">
          <cell r="P2309" t="str">
            <v/>
          </cell>
          <cell r="Q2309" t="str">
            <v/>
          </cell>
        </row>
        <row r="2310">
          <cell r="P2310" t="str">
            <v/>
          </cell>
          <cell r="Q2310" t="str">
            <v/>
          </cell>
        </row>
        <row r="2311">
          <cell r="P2311" t="str">
            <v/>
          </cell>
          <cell r="Q2311" t="str">
            <v/>
          </cell>
        </row>
        <row r="2312">
          <cell r="C2312">
            <v>2436112012</v>
          </cell>
          <cell r="D2312">
            <v>7502047559</v>
          </cell>
          <cell r="E2312" t="str">
            <v>ИППСП</v>
          </cell>
          <cell r="F2312" t="str">
            <v>24-0272</v>
          </cell>
          <cell r="G2312">
            <v>36918</v>
          </cell>
          <cell r="H2312" t="str">
            <v>Обстоен преглед за установяване на орален статус</v>
          </cell>
          <cell r="I2312">
            <v>101</v>
          </cell>
          <cell r="J2312">
            <v>25</v>
          </cell>
          <cell r="L2312">
            <v>6.25</v>
          </cell>
          <cell r="M2312">
            <v>162.5</v>
          </cell>
          <cell r="N2312">
            <v>19.77</v>
          </cell>
          <cell r="O2312">
            <v>0</v>
          </cell>
          <cell r="P2312">
            <v>20</v>
          </cell>
          <cell r="Q2312">
            <v>0</v>
          </cell>
          <cell r="R2312">
            <v>514.02</v>
          </cell>
          <cell r="S2312">
            <v>0</v>
          </cell>
          <cell r="T2312">
            <v>19.77</v>
          </cell>
        </row>
        <row r="2313">
          <cell r="H2313" t="str">
            <v>Препариране на кавитет. Подложки и обтурация с амалгама</v>
          </cell>
          <cell r="I2313">
            <v>301</v>
          </cell>
          <cell r="J2313">
            <v>8</v>
          </cell>
          <cell r="L2313">
            <v>3.47</v>
          </cell>
          <cell r="M2313">
            <v>90.22</v>
          </cell>
          <cell r="P2313" t="str">
            <v/>
          </cell>
          <cell r="Q2313" t="str">
            <v/>
          </cell>
        </row>
        <row r="2314">
          <cell r="H2314" t="str">
            <v>Препариране на кавитет. Подложки и обтурация с химичен композит</v>
          </cell>
          <cell r="I2314">
            <v>301</v>
          </cell>
          <cell r="J2314">
            <v>2</v>
          </cell>
          <cell r="L2314">
            <v>0.87</v>
          </cell>
          <cell r="M2314">
            <v>22.62</v>
          </cell>
          <cell r="P2314" t="str">
            <v/>
          </cell>
          <cell r="Q2314" t="str">
            <v/>
          </cell>
        </row>
        <row r="2315">
          <cell r="H2315" t="str">
            <v>Екстракция на еднокоренов зъб с анестезия</v>
          </cell>
          <cell r="I2315">
            <v>508</v>
          </cell>
          <cell r="J2315">
            <v>13</v>
          </cell>
          <cell r="L2315">
            <v>3.68</v>
          </cell>
          <cell r="M2315">
            <v>95.68</v>
          </cell>
          <cell r="P2315" t="str">
            <v/>
          </cell>
          <cell r="Q2315" t="str">
            <v/>
          </cell>
        </row>
        <row r="2316">
          <cell r="H2316" t="str">
            <v>Екстракция на многокоренов зъб с анестезия</v>
          </cell>
          <cell r="I2316">
            <v>509</v>
          </cell>
          <cell r="J2316">
            <v>15</v>
          </cell>
          <cell r="L2316">
            <v>5.5</v>
          </cell>
          <cell r="M2316">
            <v>143</v>
          </cell>
          <cell r="P2316" t="str">
            <v/>
          </cell>
          <cell r="Q2316" t="str">
            <v/>
          </cell>
        </row>
        <row r="2317">
          <cell r="P2317" t="str">
            <v/>
          </cell>
          <cell r="Q2317" t="str">
            <v/>
          </cell>
        </row>
        <row r="2318">
          <cell r="P2318" t="str">
            <v/>
          </cell>
          <cell r="Q2318" t="str">
            <v/>
          </cell>
        </row>
        <row r="2319">
          <cell r="P2319" t="str">
            <v/>
          </cell>
          <cell r="Q2319" t="str">
            <v/>
          </cell>
        </row>
        <row r="2320">
          <cell r="P2320" t="str">
            <v/>
          </cell>
          <cell r="Q2320" t="str">
            <v/>
          </cell>
        </row>
        <row r="2321">
          <cell r="C2321">
            <v>2436112011</v>
          </cell>
          <cell r="D2321">
            <v>5908244670</v>
          </cell>
          <cell r="E2321" t="str">
            <v>ИППСП</v>
          </cell>
          <cell r="F2321" t="str">
            <v>24-0523</v>
          </cell>
          <cell r="G2321">
            <v>36924</v>
          </cell>
          <cell r="H2321" t="str">
            <v>Обстоен преглед за установяване на орален статус</v>
          </cell>
          <cell r="I2321">
            <v>101</v>
          </cell>
          <cell r="J2321">
            <v>6</v>
          </cell>
          <cell r="L2321">
            <v>1.5</v>
          </cell>
          <cell r="M2321">
            <v>39</v>
          </cell>
          <cell r="N2321">
            <v>8.02</v>
          </cell>
          <cell r="O2321">
            <v>2.06</v>
          </cell>
          <cell r="P2321">
            <v>8</v>
          </cell>
          <cell r="Q2321">
            <v>2</v>
          </cell>
          <cell r="R2321">
            <v>260</v>
          </cell>
          <cell r="S2321">
            <v>2</v>
          </cell>
          <cell r="T2321">
            <v>8</v>
          </cell>
        </row>
        <row r="2322">
          <cell r="H2322" t="str">
            <v>Препариране на кавитет. Подложки и обтурация с амалгама</v>
          </cell>
          <cell r="I2322">
            <v>301</v>
          </cell>
          <cell r="J2322">
            <v>3</v>
          </cell>
          <cell r="L2322">
            <v>1.3</v>
          </cell>
          <cell r="M2322">
            <v>33.799999999999997</v>
          </cell>
          <cell r="P2322" t="str">
            <v/>
          </cell>
          <cell r="Q2322" t="str">
            <v/>
          </cell>
        </row>
        <row r="2323">
          <cell r="H2323" t="str">
            <v>Препариране на кавитет. Подложки и обтурация с химичен композит</v>
          </cell>
          <cell r="I2323">
            <v>301</v>
          </cell>
          <cell r="J2323">
            <v>8</v>
          </cell>
          <cell r="L2323">
            <v>3.47</v>
          </cell>
          <cell r="M2323">
            <v>90.22</v>
          </cell>
          <cell r="P2323" t="str">
            <v/>
          </cell>
          <cell r="Q2323" t="str">
            <v/>
          </cell>
        </row>
        <row r="2324">
          <cell r="H2324" t="str">
            <v>Екстракция на еднокоренов зъб с анестезия</v>
          </cell>
          <cell r="I2324">
            <v>508</v>
          </cell>
          <cell r="J2324">
            <v>1</v>
          </cell>
          <cell r="L2324">
            <v>0.28000000000000003</v>
          </cell>
          <cell r="M2324">
            <v>7.28</v>
          </cell>
          <cell r="P2324" t="str">
            <v/>
          </cell>
          <cell r="Q2324" t="str">
            <v/>
          </cell>
        </row>
        <row r="2325">
          <cell r="H2325" t="str">
            <v>Екстракция на многокоренов зъб с анестезия</v>
          </cell>
          <cell r="I2325">
            <v>509</v>
          </cell>
          <cell r="J2325">
            <v>4</v>
          </cell>
          <cell r="L2325">
            <v>1.47</v>
          </cell>
          <cell r="M2325">
            <v>38.22</v>
          </cell>
          <cell r="P2325" t="str">
            <v/>
          </cell>
          <cell r="Q2325" t="str">
            <v/>
          </cell>
        </row>
        <row r="2326">
          <cell r="P2326" t="str">
            <v/>
          </cell>
          <cell r="Q2326" t="str">
            <v/>
          </cell>
        </row>
        <row r="2327">
          <cell r="P2327" t="str">
            <v/>
          </cell>
          <cell r="Q2327" t="str">
            <v/>
          </cell>
        </row>
        <row r="2328">
          <cell r="P2328" t="str">
            <v/>
          </cell>
          <cell r="Q2328" t="str">
            <v/>
          </cell>
        </row>
        <row r="2329">
          <cell r="P2329" t="str">
            <v/>
          </cell>
          <cell r="Q2329" t="str">
            <v/>
          </cell>
        </row>
        <row r="2330">
          <cell r="C2330">
            <v>2436112001</v>
          </cell>
          <cell r="D2330">
            <v>5610287624</v>
          </cell>
          <cell r="E2330" t="str">
            <v>ИППСП</v>
          </cell>
          <cell r="F2330" t="str">
            <v>24-0226</v>
          </cell>
          <cell r="G2330">
            <v>36917</v>
          </cell>
          <cell r="H2330" t="str">
            <v>Обстоен преглед за установяване на орален статус</v>
          </cell>
          <cell r="I2330">
            <v>101</v>
          </cell>
          <cell r="J2330">
            <v>5</v>
          </cell>
          <cell r="L2330">
            <v>1.25</v>
          </cell>
          <cell r="M2330">
            <v>32.5</v>
          </cell>
          <cell r="N2330">
            <v>5.32</v>
          </cell>
          <cell r="O2330">
            <v>24.76</v>
          </cell>
          <cell r="P2330">
            <v>27</v>
          </cell>
          <cell r="Q2330">
            <v>3</v>
          </cell>
          <cell r="R2330">
            <v>780</v>
          </cell>
          <cell r="S2330">
            <v>24.68</v>
          </cell>
          <cell r="T2330">
            <v>5.32</v>
          </cell>
        </row>
        <row r="2331">
          <cell r="H2331" t="str">
            <v>Препариране на кавитет. Подложки и обтурация с амалгама</v>
          </cell>
          <cell r="I2331">
            <v>301</v>
          </cell>
          <cell r="J2331">
            <v>4</v>
          </cell>
          <cell r="L2331">
            <v>1.73</v>
          </cell>
          <cell r="M2331">
            <v>44.98</v>
          </cell>
          <cell r="P2331" t="str">
            <v/>
          </cell>
          <cell r="Q2331" t="str">
            <v/>
          </cell>
        </row>
        <row r="2332">
          <cell r="H2332" t="str">
            <v>Препариране на кавитет. Подложки и обтурация с химичен композит</v>
          </cell>
          <cell r="I2332">
            <v>301</v>
          </cell>
          <cell r="J2332">
            <v>2</v>
          </cell>
          <cell r="L2332">
            <v>0.87</v>
          </cell>
          <cell r="M2332">
            <v>22.62</v>
          </cell>
          <cell r="P2332" t="str">
            <v/>
          </cell>
          <cell r="Q2332" t="str">
            <v/>
          </cell>
        </row>
        <row r="2333">
          <cell r="H2333" t="str">
            <v>Екстракция на еднокоренов зъб с анестезия</v>
          </cell>
          <cell r="I2333">
            <v>508</v>
          </cell>
          <cell r="L2333">
            <v>0</v>
          </cell>
          <cell r="M2333">
            <v>0</v>
          </cell>
          <cell r="P2333" t="str">
            <v/>
          </cell>
          <cell r="Q2333" t="str">
            <v/>
          </cell>
        </row>
        <row r="2334">
          <cell r="H2334" t="str">
            <v>Екстракция на многокоренов зъб с анестезия</v>
          </cell>
          <cell r="I2334">
            <v>509</v>
          </cell>
          <cell r="J2334">
            <v>4</v>
          </cell>
          <cell r="L2334">
            <v>1.47</v>
          </cell>
          <cell r="M2334">
            <v>38.22</v>
          </cell>
          <cell r="P2334" t="str">
            <v/>
          </cell>
          <cell r="Q2334" t="str">
            <v/>
          </cell>
        </row>
        <row r="2335">
          <cell r="P2335" t="str">
            <v/>
          </cell>
          <cell r="Q2335" t="str">
            <v/>
          </cell>
        </row>
        <row r="2336">
          <cell r="P2336" t="str">
            <v/>
          </cell>
          <cell r="Q2336" t="str">
            <v/>
          </cell>
        </row>
        <row r="2337">
          <cell r="P2337" t="str">
            <v/>
          </cell>
          <cell r="Q2337" t="str">
            <v/>
          </cell>
        </row>
        <row r="2338">
          <cell r="P2338" t="str">
            <v/>
          </cell>
          <cell r="Q2338" t="str">
            <v/>
          </cell>
        </row>
        <row r="2339">
          <cell r="C2339">
            <v>2437112001</v>
          </cell>
          <cell r="D2339">
            <v>6011127641</v>
          </cell>
          <cell r="E2339" t="str">
            <v>ИППСП</v>
          </cell>
          <cell r="F2339" t="str">
            <v>24-0036</v>
          </cell>
          <cell r="G2339">
            <v>36914</v>
          </cell>
          <cell r="H2339" t="str">
            <v>Обстоен преглед за установяване на орален статус</v>
          </cell>
          <cell r="I2339">
            <v>101</v>
          </cell>
          <cell r="J2339">
            <v>15</v>
          </cell>
          <cell r="L2339">
            <v>3.75</v>
          </cell>
          <cell r="M2339">
            <v>97.5</v>
          </cell>
          <cell r="N2339">
            <v>22.15</v>
          </cell>
          <cell r="O2339">
            <v>8.23</v>
          </cell>
          <cell r="P2339">
            <v>22</v>
          </cell>
          <cell r="Q2339">
            <v>8</v>
          </cell>
          <cell r="R2339">
            <v>780</v>
          </cell>
          <cell r="S2339">
            <v>8</v>
          </cell>
          <cell r="T2339">
            <v>22</v>
          </cell>
        </row>
        <row r="2340">
          <cell r="H2340" t="str">
            <v>Препариране на кавитет. Подложки и обтурация с амалгама</v>
          </cell>
          <cell r="I2340">
            <v>301</v>
          </cell>
          <cell r="J2340">
            <v>24</v>
          </cell>
          <cell r="L2340">
            <v>10.4</v>
          </cell>
          <cell r="M2340">
            <v>270.39999999999998</v>
          </cell>
          <cell r="P2340" t="str">
            <v/>
          </cell>
          <cell r="Q2340" t="str">
            <v/>
          </cell>
        </row>
        <row r="2341">
          <cell r="H2341" t="str">
            <v>Препариране на кавитет. Подложки и обтурация с химичен композит</v>
          </cell>
          <cell r="I2341">
            <v>301</v>
          </cell>
          <cell r="J2341">
            <v>3</v>
          </cell>
          <cell r="L2341">
            <v>1.3</v>
          </cell>
          <cell r="M2341">
            <v>33.799999999999997</v>
          </cell>
          <cell r="P2341" t="str">
            <v/>
          </cell>
          <cell r="Q2341" t="str">
            <v/>
          </cell>
        </row>
        <row r="2342">
          <cell r="H2342" t="str">
            <v>Екстракция на еднокоренов зъб с анестезия</v>
          </cell>
          <cell r="I2342">
            <v>508</v>
          </cell>
          <cell r="J2342">
            <v>12</v>
          </cell>
          <cell r="L2342">
            <v>3.4</v>
          </cell>
          <cell r="M2342">
            <v>88.4</v>
          </cell>
          <cell r="P2342" t="str">
            <v/>
          </cell>
          <cell r="Q2342" t="str">
            <v/>
          </cell>
        </row>
        <row r="2343">
          <cell r="H2343" t="str">
            <v>Екстракция на многокоренов зъб с анестезия</v>
          </cell>
          <cell r="I2343">
            <v>509</v>
          </cell>
          <cell r="J2343">
            <v>9</v>
          </cell>
          <cell r="L2343">
            <v>3.3</v>
          </cell>
          <cell r="M2343">
            <v>85.8</v>
          </cell>
          <cell r="P2343" t="str">
            <v/>
          </cell>
          <cell r="Q2343" t="str">
            <v/>
          </cell>
        </row>
        <row r="2344">
          <cell r="P2344" t="str">
            <v/>
          </cell>
          <cell r="Q2344" t="str">
            <v/>
          </cell>
        </row>
        <row r="2345">
          <cell r="P2345" t="str">
            <v/>
          </cell>
          <cell r="Q2345" t="str">
            <v/>
          </cell>
        </row>
        <row r="2346">
          <cell r="P2346" t="str">
            <v/>
          </cell>
          <cell r="Q2346" t="str">
            <v/>
          </cell>
        </row>
        <row r="2347">
          <cell r="P2347" t="str">
            <v/>
          </cell>
          <cell r="Q2347" t="str">
            <v/>
          </cell>
        </row>
        <row r="2348">
          <cell r="C2348">
            <v>2438112001</v>
          </cell>
          <cell r="D2348">
            <v>4909167597</v>
          </cell>
          <cell r="E2348" t="str">
            <v>ИППСП</v>
          </cell>
          <cell r="F2348" t="str">
            <v>24-008</v>
          </cell>
          <cell r="G2348">
            <v>36915</v>
          </cell>
          <cell r="H2348" t="str">
            <v>Обстоен преглед за установяване на орален статус</v>
          </cell>
          <cell r="I2348">
            <v>101</v>
          </cell>
          <cell r="J2348">
            <v>26</v>
          </cell>
          <cell r="L2348">
            <v>6.5</v>
          </cell>
          <cell r="M2348">
            <v>169</v>
          </cell>
          <cell r="N2348">
            <v>20.47</v>
          </cell>
          <cell r="O2348">
            <v>10.5</v>
          </cell>
          <cell r="P2348">
            <v>20</v>
          </cell>
          <cell r="Q2348">
            <v>10</v>
          </cell>
          <cell r="R2348">
            <v>780</v>
          </cell>
          <cell r="S2348">
            <v>10</v>
          </cell>
          <cell r="T2348">
            <v>20</v>
          </cell>
        </row>
        <row r="2349">
          <cell r="H2349" t="str">
            <v>Препариране на кавитет. Подложки и обтурация с амалгама</v>
          </cell>
          <cell r="I2349">
            <v>301</v>
          </cell>
          <cell r="J2349">
            <v>7</v>
          </cell>
          <cell r="L2349">
            <v>3.03</v>
          </cell>
          <cell r="M2349">
            <v>78.78</v>
          </cell>
          <cell r="P2349" t="str">
            <v/>
          </cell>
          <cell r="Q2349" t="str">
            <v/>
          </cell>
        </row>
        <row r="2350">
          <cell r="H2350" t="str">
            <v>Препариране на кавитет. Подложки и обтурация с химичен композит</v>
          </cell>
          <cell r="I2350">
            <v>301</v>
          </cell>
          <cell r="J2350">
            <v>2</v>
          </cell>
          <cell r="L2350">
            <v>0.87</v>
          </cell>
          <cell r="M2350">
            <v>22.62</v>
          </cell>
          <cell r="P2350" t="str">
            <v/>
          </cell>
          <cell r="Q2350" t="str">
            <v/>
          </cell>
        </row>
        <row r="2351">
          <cell r="H2351" t="str">
            <v>Екстракция на еднокоренов зъб с анестезия</v>
          </cell>
          <cell r="I2351">
            <v>508</v>
          </cell>
          <cell r="J2351">
            <v>20</v>
          </cell>
          <cell r="L2351">
            <v>5.67</v>
          </cell>
          <cell r="M2351">
            <v>147.41999999999999</v>
          </cell>
          <cell r="P2351" t="str">
            <v/>
          </cell>
          <cell r="Q2351" t="str">
            <v/>
          </cell>
        </row>
        <row r="2352">
          <cell r="H2352" t="str">
            <v>Екстракция на многокоренов зъб с анестезия</v>
          </cell>
          <cell r="I2352">
            <v>509</v>
          </cell>
          <cell r="J2352">
            <v>12</v>
          </cell>
          <cell r="L2352">
            <v>4.4000000000000004</v>
          </cell>
          <cell r="M2352">
            <v>114.4</v>
          </cell>
          <cell r="P2352" t="str">
            <v/>
          </cell>
          <cell r="Q2352" t="str">
            <v/>
          </cell>
        </row>
        <row r="2353">
          <cell r="P2353" t="str">
            <v/>
          </cell>
          <cell r="Q2353" t="str">
            <v/>
          </cell>
        </row>
        <row r="2354">
          <cell r="P2354" t="str">
            <v/>
          </cell>
          <cell r="Q2354" t="str">
            <v/>
          </cell>
        </row>
        <row r="2355">
          <cell r="P2355" t="str">
            <v/>
          </cell>
          <cell r="Q2355" t="str">
            <v/>
          </cell>
        </row>
        <row r="2356">
          <cell r="P2356" t="str">
            <v/>
          </cell>
          <cell r="Q2356" t="str">
            <v/>
          </cell>
        </row>
        <row r="2357">
          <cell r="C2357">
            <v>2438112002</v>
          </cell>
          <cell r="D2357">
            <v>7502107581</v>
          </cell>
          <cell r="E2357" t="str">
            <v>ИППСП</v>
          </cell>
          <cell r="F2357" t="str">
            <v>24-011</v>
          </cell>
          <cell r="G2357">
            <v>36915</v>
          </cell>
          <cell r="H2357" t="str">
            <v>Обстоен преглед за установяване на орален статус</v>
          </cell>
          <cell r="I2357">
            <v>101</v>
          </cell>
          <cell r="L2357">
            <v>0</v>
          </cell>
          <cell r="M2357">
            <v>0</v>
          </cell>
          <cell r="N2357">
            <v>3.39</v>
          </cell>
          <cell r="O2357">
            <v>7.41</v>
          </cell>
          <cell r="P2357">
            <v>9</v>
          </cell>
          <cell r="Q2357">
            <v>1</v>
          </cell>
          <cell r="R2357">
            <v>260</v>
          </cell>
          <cell r="S2357">
            <v>6.61</v>
          </cell>
          <cell r="T2357">
            <v>3.39</v>
          </cell>
        </row>
        <row r="2358">
          <cell r="H2358" t="str">
            <v>Препариране на кавитет. Подложки и обтурация с амалгама</v>
          </cell>
          <cell r="I2358">
            <v>301</v>
          </cell>
          <cell r="L2358">
            <v>0</v>
          </cell>
          <cell r="M2358">
            <v>0</v>
          </cell>
          <cell r="P2358" t="str">
            <v/>
          </cell>
          <cell r="Q2358" t="str">
            <v/>
          </cell>
        </row>
        <row r="2359">
          <cell r="H2359" t="str">
            <v>Препариране на кавитет. Подложки и обтурация с химичен композит</v>
          </cell>
          <cell r="I2359">
            <v>301</v>
          </cell>
          <cell r="J2359">
            <v>5</v>
          </cell>
          <cell r="L2359">
            <v>2.17</v>
          </cell>
          <cell r="M2359">
            <v>56.42</v>
          </cell>
          <cell r="P2359" t="str">
            <v/>
          </cell>
          <cell r="Q2359" t="str">
            <v/>
          </cell>
        </row>
        <row r="2360">
          <cell r="H2360" t="str">
            <v>Екстракция на еднокоренов зъб с анестезия</v>
          </cell>
          <cell r="I2360">
            <v>508</v>
          </cell>
          <cell r="J2360">
            <v>3</v>
          </cell>
          <cell r="L2360">
            <v>0.85</v>
          </cell>
          <cell r="M2360">
            <v>22.1</v>
          </cell>
          <cell r="P2360" t="str">
            <v/>
          </cell>
          <cell r="Q2360" t="str">
            <v/>
          </cell>
        </row>
        <row r="2361">
          <cell r="H2361" t="str">
            <v>Екстракция на многокоренов зъб с анестезия</v>
          </cell>
          <cell r="I2361">
            <v>509</v>
          </cell>
          <cell r="J2361">
            <v>1</v>
          </cell>
          <cell r="L2361">
            <v>0.37</v>
          </cell>
          <cell r="M2361">
            <v>9.6199999999999992</v>
          </cell>
          <cell r="P2361" t="str">
            <v/>
          </cell>
          <cell r="Q2361" t="str">
            <v/>
          </cell>
        </row>
        <row r="2366">
          <cell r="C2366">
            <v>2431112094</v>
          </cell>
          <cell r="D2366">
            <v>6811137593</v>
          </cell>
          <cell r="E2366" t="str">
            <v>ИППСП</v>
          </cell>
          <cell r="F2366" t="str">
            <v>24-0686</v>
          </cell>
          <cell r="G2366">
            <v>37077</v>
          </cell>
          <cell r="H2366" t="str">
            <v>Обстоен преглед за установяване на орален статус</v>
          </cell>
          <cell r="I2366">
            <v>101</v>
          </cell>
          <cell r="L2366">
            <v>0</v>
          </cell>
          <cell r="M2366">
            <v>0</v>
          </cell>
          <cell r="N2366">
            <v>0</v>
          </cell>
          <cell r="O2366">
            <v>0</v>
          </cell>
          <cell r="R2366">
            <v>0</v>
          </cell>
          <cell r="S2366">
            <v>0</v>
          </cell>
          <cell r="T2366">
            <v>0</v>
          </cell>
        </row>
        <row r="2367">
          <cell r="H2367" t="str">
            <v>Препариране на кавитет. Подложки и обтурация с амалгама</v>
          </cell>
          <cell r="I2367">
            <v>301</v>
          </cell>
          <cell r="L2367">
            <v>0</v>
          </cell>
          <cell r="M2367">
            <v>0</v>
          </cell>
          <cell r="P2367" t="str">
            <v/>
          </cell>
          <cell r="Q2367" t="str">
            <v/>
          </cell>
        </row>
        <row r="2368">
          <cell r="H2368" t="str">
            <v>Препариране на кавитет. Подложки и обтурация с химичен композит</v>
          </cell>
          <cell r="I2368">
            <v>301</v>
          </cell>
          <cell r="L2368">
            <v>0</v>
          </cell>
          <cell r="M2368">
            <v>0</v>
          </cell>
          <cell r="P2368" t="str">
            <v/>
          </cell>
          <cell r="Q2368" t="str">
            <v/>
          </cell>
        </row>
        <row r="2369">
          <cell r="H2369" t="str">
            <v>Екстракция на еднокоренов зъб с анестезия</v>
          </cell>
          <cell r="I2369">
            <v>508</v>
          </cell>
          <cell r="L2369">
            <v>0</v>
          </cell>
          <cell r="M2369">
            <v>0</v>
          </cell>
          <cell r="P2369" t="str">
            <v/>
          </cell>
          <cell r="Q2369" t="str">
            <v/>
          </cell>
        </row>
        <row r="2370">
          <cell r="H2370" t="str">
            <v>Екстракция на многокоренов зъб с анестезия</v>
          </cell>
          <cell r="I2370">
            <v>509</v>
          </cell>
          <cell r="L2370">
            <v>0</v>
          </cell>
          <cell r="M2370">
            <v>0</v>
          </cell>
          <cell r="P2370" t="str">
            <v/>
          </cell>
          <cell r="Q2370" t="str">
            <v/>
          </cell>
        </row>
        <row r="2371">
          <cell r="P2371" t="str">
            <v/>
          </cell>
          <cell r="Q2371" t="str">
            <v/>
          </cell>
        </row>
        <row r="2372">
          <cell r="P2372" t="str">
            <v/>
          </cell>
          <cell r="Q2372" t="str">
            <v/>
          </cell>
        </row>
        <row r="2373">
          <cell r="P2373">
            <v>4331</v>
          </cell>
          <cell r="Q2373">
            <v>1160</v>
          </cell>
        </row>
        <row r="2374">
          <cell r="N2374">
            <v>3715.27</v>
          </cell>
          <cell r="O2374">
            <v>1715.5</v>
          </cell>
          <cell r="R2374">
            <v>139555.26</v>
          </cell>
          <cell r="S2374">
            <v>1670.03</v>
          </cell>
          <cell r="T2374">
            <v>3697.48</v>
          </cell>
          <cell r="W2374">
            <v>572</v>
          </cell>
        </row>
        <row r="2375">
          <cell r="J2375">
            <v>10581</v>
          </cell>
        </row>
      </sheetData>
      <sheetData sheetId="7">
        <row r="8">
          <cell r="B8">
            <v>2404112002</v>
          </cell>
          <cell r="C8">
            <v>5707227726</v>
          </cell>
          <cell r="D8" t="str">
            <v>ИППСП</v>
          </cell>
          <cell r="E8" t="str">
            <v>24-0010</v>
          </cell>
          <cell r="F8" t="str">
            <v>24.01.2001</v>
          </cell>
          <cell r="G8" t="str">
            <v>Обстоен преглед за установяване на орален статус</v>
          </cell>
          <cell r="H8">
            <v>101</v>
          </cell>
          <cell r="I8">
            <v>18</v>
          </cell>
          <cell r="J8">
            <v>4.5</v>
          </cell>
          <cell r="K8">
            <v>117</v>
          </cell>
          <cell r="L8">
            <v>21.67</v>
          </cell>
          <cell r="M8">
            <v>8.61</v>
          </cell>
          <cell r="N8">
            <v>25</v>
          </cell>
          <cell r="O8">
            <v>5</v>
          </cell>
          <cell r="P8">
            <v>780</v>
          </cell>
          <cell r="Q8">
            <v>8.33</v>
          </cell>
          <cell r="R8">
            <v>21.67</v>
          </cell>
        </row>
        <row r="9">
          <cell r="B9">
            <v>2404112004</v>
          </cell>
          <cell r="C9">
            <v>5703314606</v>
          </cell>
          <cell r="D9" t="str">
            <v>ИППСП</v>
          </cell>
          <cell r="E9" t="str">
            <v>24-0009</v>
          </cell>
          <cell r="F9" t="str">
            <v>29.01.2001</v>
          </cell>
          <cell r="G9" t="str">
            <v>Обстоен преглед за установяване на орален статус</v>
          </cell>
          <cell r="H9">
            <v>101</v>
          </cell>
          <cell r="I9">
            <v>35</v>
          </cell>
          <cell r="J9">
            <v>8.75</v>
          </cell>
          <cell r="K9">
            <v>227.5</v>
          </cell>
          <cell r="L9">
            <v>23.75</v>
          </cell>
          <cell r="M9">
            <v>6.24</v>
          </cell>
          <cell r="N9">
            <v>25</v>
          </cell>
          <cell r="O9">
            <v>5</v>
          </cell>
          <cell r="P9">
            <v>779.74</v>
          </cell>
          <cell r="Q9">
            <v>6.24</v>
          </cell>
          <cell r="R9">
            <v>23.75</v>
          </cell>
        </row>
        <row r="10">
          <cell r="B10">
            <v>2404112005</v>
          </cell>
          <cell r="C10">
            <v>6910014685</v>
          </cell>
          <cell r="D10" t="str">
            <v>ИППСП</v>
          </cell>
          <cell r="E10" t="str">
            <v>24-0623</v>
          </cell>
          <cell r="F10">
            <v>36929</v>
          </cell>
          <cell r="G10" t="str">
            <v>Обстоен преглед за установяване на орален статус</v>
          </cell>
          <cell r="H10">
            <v>101</v>
          </cell>
          <cell r="I10">
            <v>10</v>
          </cell>
          <cell r="J10">
            <v>2.5</v>
          </cell>
          <cell r="K10">
            <v>65</v>
          </cell>
          <cell r="L10">
            <v>14.62</v>
          </cell>
          <cell r="M10">
            <v>3.5</v>
          </cell>
          <cell r="N10">
            <v>15</v>
          </cell>
          <cell r="O10">
            <v>3</v>
          </cell>
          <cell r="P10">
            <v>468</v>
          </cell>
          <cell r="Q10">
            <v>3.38</v>
          </cell>
          <cell r="R10">
            <v>14.62</v>
          </cell>
        </row>
        <row r="11">
          <cell r="B11">
            <v>2407112001</v>
          </cell>
          <cell r="C11">
            <v>4309093506</v>
          </cell>
          <cell r="D11" t="str">
            <v>ИППСП</v>
          </cell>
          <cell r="E11" t="str">
            <v>24-0130</v>
          </cell>
          <cell r="F11" t="str">
            <v>24.01.2001</v>
          </cell>
          <cell r="G11" t="str">
            <v>Обстоен преглед за установяване на орален статус</v>
          </cell>
          <cell r="H11">
            <v>101</v>
          </cell>
          <cell r="I11">
            <v>26</v>
          </cell>
          <cell r="J11">
            <v>6.5</v>
          </cell>
          <cell r="K11">
            <v>169</v>
          </cell>
          <cell r="L11">
            <v>25.15</v>
          </cell>
          <cell r="M11">
            <v>2</v>
          </cell>
          <cell r="N11">
            <v>26</v>
          </cell>
          <cell r="O11">
            <v>1</v>
          </cell>
          <cell r="P11">
            <v>702</v>
          </cell>
          <cell r="Q11">
            <v>1.85</v>
          </cell>
          <cell r="R11">
            <v>25.15</v>
          </cell>
        </row>
        <row r="12">
          <cell r="B12">
            <v>2407112004</v>
          </cell>
          <cell r="C12">
            <v>6508097576</v>
          </cell>
          <cell r="D12" t="str">
            <v>ИППСП</v>
          </cell>
          <cell r="E12" t="str">
            <v>24-019</v>
          </cell>
          <cell r="F12">
            <v>36918</v>
          </cell>
          <cell r="G12" t="str">
            <v>Обстоен преглед за установяване на орален статус</v>
          </cell>
          <cell r="H12">
            <v>101</v>
          </cell>
          <cell r="I12">
            <v>21</v>
          </cell>
          <cell r="J12">
            <v>5.25</v>
          </cell>
          <cell r="K12">
            <v>136.5</v>
          </cell>
          <cell r="L12">
            <v>19.329999999999998</v>
          </cell>
          <cell r="M12">
            <v>3.7</v>
          </cell>
          <cell r="N12">
            <v>20</v>
          </cell>
          <cell r="O12">
            <v>3</v>
          </cell>
          <cell r="P12">
            <v>598</v>
          </cell>
          <cell r="Q12">
            <v>3.67</v>
          </cell>
          <cell r="R12">
            <v>19.329999999999998</v>
          </cell>
        </row>
        <row r="13">
          <cell r="B13">
            <v>2407112002</v>
          </cell>
          <cell r="C13">
            <v>6905257525</v>
          </cell>
          <cell r="D13" t="str">
            <v>ИППСП</v>
          </cell>
          <cell r="E13" t="str">
            <v>24-0415</v>
          </cell>
          <cell r="F13">
            <v>36921</v>
          </cell>
          <cell r="G13" t="str">
            <v>Обстоен преглед за установяване на орален статус</v>
          </cell>
          <cell r="H13">
            <v>101</v>
          </cell>
          <cell r="I13">
            <v>15</v>
          </cell>
          <cell r="J13">
            <v>3.75</v>
          </cell>
          <cell r="K13">
            <v>97.5</v>
          </cell>
          <cell r="L13">
            <v>22.8</v>
          </cell>
          <cell r="M13">
            <v>7.47</v>
          </cell>
          <cell r="N13">
            <v>23</v>
          </cell>
          <cell r="O13">
            <v>7</v>
          </cell>
          <cell r="P13">
            <v>780</v>
          </cell>
          <cell r="Q13">
            <v>7.2</v>
          </cell>
          <cell r="R13">
            <v>22.8</v>
          </cell>
        </row>
        <row r="14">
          <cell r="B14">
            <v>2407112007</v>
          </cell>
          <cell r="C14">
            <v>6502197557</v>
          </cell>
          <cell r="D14" t="str">
            <v>ИППСП</v>
          </cell>
          <cell r="E14" t="str">
            <v>24-0443</v>
          </cell>
          <cell r="F14">
            <v>36923</v>
          </cell>
          <cell r="G14" t="str">
            <v>Обстоен преглед за установяване на орален статус</v>
          </cell>
          <cell r="H14">
            <v>101</v>
          </cell>
          <cell r="I14">
            <v>22</v>
          </cell>
          <cell r="J14">
            <v>5.5</v>
          </cell>
          <cell r="K14">
            <v>143</v>
          </cell>
          <cell r="L14">
            <v>19.23</v>
          </cell>
          <cell r="M14">
            <v>8.33</v>
          </cell>
          <cell r="N14">
            <v>20</v>
          </cell>
          <cell r="O14">
            <v>7</v>
          </cell>
          <cell r="P14">
            <v>702</v>
          </cell>
          <cell r="Q14">
            <v>7.77</v>
          </cell>
          <cell r="R14">
            <v>19.23</v>
          </cell>
        </row>
        <row r="15">
          <cell r="B15">
            <v>2407112003</v>
          </cell>
          <cell r="C15">
            <v>4511286798</v>
          </cell>
          <cell r="D15" t="str">
            <v>ИППСП</v>
          </cell>
          <cell r="E15" t="str">
            <v>24-0450</v>
          </cell>
          <cell r="F15">
            <v>36923</v>
          </cell>
          <cell r="G15" t="str">
            <v>Обстоен преглед за установяване на орален статус</v>
          </cell>
          <cell r="H15">
            <v>101</v>
          </cell>
          <cell r="I15">
            <v>18</v>
          </cell>
          <cell r="J15">
            <v>4.5</v>
          </cell>
          <cell r="K15">
            <v>117</v>
          </cell>
          <cell r="L15">
            <v>18.829999999999998</v>
          </cell>
          <cell r="M15">
            <v>6.57</v>
          </cell>
          <cell r="N15">
            <v>20</v>
          </cell>
          <cell r="O15">
            <v>5</v>
          </cell>
          <cell r="P15">
            <v>650</v>
          </cell>
          <cell r="Q15">
            <v>6.17</v>
          </cell>
          <cell r="R15">
            <v>18.829999999999998</v>
          </cell>
        </row>
        <row r="16">
          <cell r="B16">
            <v>2407112005</v>
          </cell>
          <cell r="C16">
            <v>6103147685</v>
          </cell>
          <cell r="D16" t="str">
            <v>ИППСП</v>
          </cell>
          <cell r="E16" t="str">
            <v>24-0259</v>
          </cell>
          <cell r="F16">
            <v>36923</v>
          </cell>
          <cell r="G16" t="str">
            <v>Обстоен преглед за установяване на орален статус</v>
          </cell>
          <cell r="H16">
            <v>101</v>
          </cell>
          <cell r="I16">
            <v>15</v>
          </cell>
          <cell r="J16">
            <v>3.75</v>
          </cell>
          <cell r="K16">
            <v>97.5</v>
          </cell>
          <cell r="L16">
            <v>13.56</v>
          </cell>
          <cell r="M16">
            <v>16.46</v>
          </cell>
          <cell r="N16">
            <v>25</v>
          </cell>
          <cell r="O16">
            <v>5</v>
          </cell>
          <cell r="P16">
            <v>780</v>
          </cell>
          <cell r="Q16">
            <v>16.440000000000001</v>
          </cell>
          <cell r="R16">
            <v>13.56</v>
          </cell>
        </row>
        <row r="17">
          <cell r="B17">
            <v>2407112009</v>
          </cell>
          <cell r="C17">
            <v>3205297569</v>
          </cell>
          <cell r="D17" t="str">
            <v>ИППСП</v>
          </cell>
          <cell r="E17" t="str">
            <v>24-0449</v>
          </cell>
          <cell r="F17">
            <v>36923</v>
          </cell>
          <cell r="G17" t="str">
            <v>Обстоен преглед за установяване на орален статус</v>
          </cell>
          <cell r="H17">
            <v>101</v>
          </cell>
          <cell r="I17">
            <v>11</v>
          </cell>
          <cell r="J17">
            <v>2.75</v>
          </cell>
          <cell r="K17">
            <v>71.5</v>
          </cell>
          <cell r="L17">
            <v>15.45</v>
          </cell>
          <cell r="M17">
            <v>2.2599999999999998</v>
          </cell>
          <cell r="N17">
            <v>15</v>
          </cell>
          <cell r="O17">
            <v>2</v>
          </cell>
          <cell r="P17">
            <v>442</v>
          </cell>
          <cell r="Q17">
            <v>2</v>
          </cell>
          <cell r="R17">
            <v>15</v>
          </cell>
        </row>
        <row r="18">
          <cell r="B18">
            <v>2407112008</v>
          </cell>
          <cell r="C18">
            <v>7110127576</v>
          </cell>
          <cell r="D18" t="str">
            <v>ИППСП</v>
          </cell>
          <cell r="E18" t="str">
            <v>24-0545</v>
          </cell>
          <cell r="F18">
            <v>36928</v>
          </cell>
          <cell r="G18" t="str">
            <v>Обстоен преглед за установяване на орален статус</v>
          </cell>
          <cell r="H18">
            <v>101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18</v>
          </cell>
          <cell r="O18">
            <v>4</v>
          </cell>
          <cell r="P18">
            <v>0</v>
          </cell>
          <cell r="Q18">
            <v>0</v>
          </cell>
          <cell r="R18">
            <v>0</v>
          </cell>
        </row>
        <row r="19">
          <cell r="B19">
            <v>2407112006</v>
          </cell>
          <cell r="C19">
            <v>7001032540</v>
          </cell>
          <cell r="D19" t="str">
            <v>ИППСП</v>
          </cell>
          <cell r="E19" t="str">
            <v>24-0537</v>
          </cell>
          <cell r="F19">
            <v>36928</v>
          </cell>
          <cell r="G19" t="str">
            <v>Обстоен преглед за установяване на орален статус</v>
          </cell>
          <cell r="H19">
            <v>101</v>
          </cell>
          <cell r="I19">
            <v>7</v>
          </cell>
          <cell r="J19">
            <v>1.75</v>
          </cell>
          <cell r="K19">
            <v>45.5</v>
          </cell>
          <cell r="L19">
            <v>7.32</v>
          </cell>
          <cell r="M19">
            <v>3.1</v>
          </cell>
          <cell r="N19">
            <v>7</v>
          </cell>
          <cell r="O19">
            <v>3</v>
          </cell>
          <cell r="P19">
            <v>260</v>
          </cell>
          <cell r="Q19">
            <v>3</v>
          </cell>
          <cell r="R19">
            <v>7</v>
          </cell>
        </row>
        <row r="20">
          <cell r="B20">
            <v>2412112043</v>
          </cell>
          <cell r="C20">
            <v>6308256840</v>
          </cell>
          <cell r="D20" t="str">
            <v>ИППСП</v>
          </cell>
          <cell r="E20" t="str">
            <v>14-540</v>
          </cell>
          <cell r="F20">
            <v>36913</v>
          </cell>
          <cell r="G20" t="str">
            <v>Обстоен преглед за установяване на орален статус</v>
          </cell>
          <cell r="H20">
            <v>101</v>
          </cell>
          <cell r="I20">
            <v>12</v>
          </cell>
          <cell r="J20">
            <v>3</v>
          </cell>
          <cell r="K20">
            <v>78</v>
          </cell>
          <cell r="L20">
            <v>12.55</v>
          </cell>
          <cell r="M20">
            <v>9.5500000000000007</v>
          </cell>
          <cell r="N20">
            <v>15</v>
          </cell>
          <cell r="O20">
            <v>7</v>
          </cell>
          <cell r="P20">
            <v>572</v>
          </cell>
          <cell r="Q20">
            <v>9.4499999999999993</v>
          </cell>
          <cell r="R20">
            <v>12.55</v>
          </cell>
        </row>
        <row r="21">
          <cell r="B21">
            <v>2412112061</v>
          </cell>
          <cell r="C21">
            <v>5809037523</v>
          </cell>
          <cell r="D21" t="str">
            <v>ИППСП</v>
          </cell>
          <cell r="E21" t="str">
            <v>24-0023</v>
          </cell>
          <cell r="F21">
            <v>36915</v>
          </cell>
          <cell r="G21" t="str">
            <v>Обстоен преглед за установяване на орален статус</v>
          </cell>
          <cell r="H21">
            <v>101</v>
          </cell>
          <cell r="I21">
            <v>11</v>
          </cell>
          <cell r="J21">
            <v>2.75</v>
          </cell>
          <cell r="K21">
            <v>71.5</v>
          </cell>
          <cell r="L21">
            <v>14.59</v>
          </cell>
          <cell r="M21">
            <v>9.41</v>
          </cell>
          <cell r="N21">
            <v>20</v>
          </cell>
          <cell r="O21">
            <v>4</v>
          </cell>
          <cell r="P21">
            <v>624</v>
          </cell>
          <cell r="Q21">
            <v>9.41</v>
          </cell>
          <cell r="R21">
            <v>14.59</v>
          </cell>
        </row>
        <row r="22">
          <cell r="B22">
            <v>2412112035</v>
          </cell>
          <cell r="C22">
            <v>6009077597</v>
          </cell>
          <cell r="D22" t="str">
            <v>ИППСП</v>
          </cell>
          <cell r="E22" t="str">
            <v>24-0021</v>
          </cell>
          <cell r="F22">
            <v>36915</v>
          </cell>
          <cell r="G22" t="str">
            <v>Обстоен преглед за установяване на орален статус</v>
          </cell>
          <cell r="H22">
            <v>101</v>
          </cell>
          <cell r="I22">
            <v>12</v>
          </cell>
          <cell r="J22">
            <v>3</v>
          </cell>
          <cell r="K22">
            <v>78</v>
          </cell>
          <cell r="L22">
            <v>11.27</v>
          </cell>
          <cell r="M22">
            <v>10.87</v>
          </cell>
          <cell r="N22">
            <v>20</v>
          </cell>
          <cell r="O22">
            <v>2</v>
          </cell>
          <cell r="P22">
            <v>572</v>
          </cell>
          <cell r="Q22">
            <v>10.73</v>
          </cell>
          <cell r="R22">
            <v>11.27</v>
          </cell>
        </row>
        <row r="23">
          <cell r="B23">
            <v>2412112064</v>
          </cell>
          <cell r="C23">
            <v>3606107797</v>
          </cell>
          <cell r="D23" t="str">
            <v>ИППСП</v>
          </cell>
          <cell r="E23" t="str">
            <v>24-0117</v>
          </cell>
          <cell r="F23">
            <v>36916</v>
          </cell>
          <cell r="G23" t="str">
            <v>Обстоен преглед за установяване на орален статус</v>
          </cell>
          <cell r="H23">
            <v>101</v>
          </cell>
          <cell r="I23">
            <v>11</v>
          </cell>
          <cell r="J23">
            <v>2.75</v>
          </cell>
          <cell r="K23">
            <v>71.5</v>
          </cell>
          <cell r="L23">
            <v>10.41</v>
          </cell>
          <cell r="M23">
            <v>5.82</v>
          </cell>
          <cell r="N23">
            <v>13</v>
          </cell>
          <cell r="O23">
            <v>3</v>
          </cell>
          <cell r="P23">
            <v>416</v>
          </cell>
          <cell r="Q23">
            <v>5.59</v>
          </cell>
          <cell r="R23">
            <v>10.41</v>
          </cell>
        </row>
        <row r="24">
          <cell r="B24">
            <v>2412112011</v>
          </cell>
          <cell r="C24">
            <v>6609107610</v>
          </cell>
          <cell r="D24" t="str">
            <v>ИППСП</v>
          </cell>
          <cell r="E24" t="str">
            <v>24-0216</v>
          </cell>
          <cell r="F24">
            <v>36917</v>
          </cell>
          <cell r="G24" t="str">
            <v>Обстоен преглед за установяване на орален статус</v>
          </cell>
          <cell r="H24">
            <v>101</v>
          </cell>
          <cell r="I24">
            <v>9</v>
          </cell>
          <cell r="J24">
            <v>2.25</v>
          </cell>
          <cell r="K24">
            <v>58.5</v>
          </cell>
          <cell r="L24">
            <v>14.53</v>
          </cell>
          <cell r="M24">
            <v>7.49</v>
          </cell>
          <cell r="N24">
            <v>15</v>
          </cell>
          <cell r="O24">
            <v>7</v>
          </cell>
          <cell r="P24">
            <v>572</v>
          </cell>
          <cell r="Q24">
            <v>7.47</v>
          </cell>
          <cell r="R24">
            <v>14.53</v>
          </cell>
        </row>
        <row r="25">
          <cell r="B25">
            <v>2412112056</v>
          </cell>
          <cell r="C25">
            <v>5303097614</v>
          </cell>
          <cell r="D25" t="str">
            <v>ИППСП</v>
          </cell>
          <cell r="E25" t="str">
            <v>24-0212</v>
          </cell>
          <cell r="F25">
            <v>36917</v>
          </cell>
          <cell r="G25" t="str">
            <v>Обстоен преглед за установяване на орален статус</v>
          </cell>
          <cell r="H25">
            <v>101</v>
          </cell>
          <cell r="I25">
            <v>5</v>
          </cell>
          <cell r="J25">
            <v>1.25</v>
          </cell>
          <cell r="K25">
            <v>32.5</v>
          </cell>
          <cell r="L25">
            <v>10.29</v>
          </cell>
          <cell r="M25">
            <v>9.9600000000000009</v>
          </cell>
          <cell r="N25">
            <v>15</v>
          </cell>
          <cell r="O25">
            <v>5</v>
          </cell>
          <cell r="P25">
            <v>520</v>
          </cell>
          <cell r="Q25">
            <v>9.7100000000000009</v>
          </cell>
          <cell r="R25">
            <v>10.29</v>
          </cell>
        </row>
        <row r="26">
          <cell r="B26">
            <v>2412112047</v>
          </cell>
          <cell r="C26">
            <v>5011117683</v>
          </cell>
          <cell r="D26" t="str">
            <v>ИППСП</v>
          </cell>
          <cell r="E26" t="str">
            <v>24-0265</v>
          </cell>
          <cell r="F26">
            <v>36916</v>
          </cell>
          <cell r="G26" t="str">
            <v>Обстоен преглед за установяване на орален статус</v>
          </cell>
          <cell r="H26">
            <v>101</v>
          </cell>
          <cell r="I26">
            <v>18</v>
          </cell>
          <cell r="J26">
            <v>4.5</v>
          </cell>
          <cell r="K26">
            <v>117</v>
          </cell>
          <cell r="L26">
            <v>18.600000000000001</v>
          </cell>
          <cell r="M26">
            <v>3.71</v>
          </cell>
          <cell r="N26">
            <v>20</v>
          </cell>
          <cell r="O26">
            <v>2</v>
          </cell>
          <cell r="P26">
            <v>572</v>
          </cell>
          <cell r="Q26">
            <v>3.4</v>
          </cell>
          <cell r="R26">
            <v>18.600000000000001</v>
          </cell>
        </row>
        <row r="27">
          <cell r="B27">
            <v>2412112046</v>
          </cell>
          <cell r="C27">
            <v>5610117675</v>
          </cell>
          <cell r="D27" t="str">
            <v>ИППСП</v>
          </cell>
          <cell r="E27" t="str">
            <v>24-0266</v>
          </cell>
          <cell r="F27">
            <v>36916</v>
          </cell>
          <cell r="G27" t="str">
            <v>Обстоен преглед за установяване на орален статус</v>
          </cell>
          <cell r="H27">
            <v>101</v>
          </cell>
          <cell r="I27">
            <v>18</v>
          </cell>
          <cell r="J27">
            <v>4.5</v>
          </cell>
          <cell r="K27">
            <v>117</v>
          </cell>
          <cell r="L27">
            <v>14.5</v>
          </cell>
          <cell r="M27">
            <v>7.62</v>
          </cell>
          <cell r="N27">
            <v>15</v>
          </cell>
          <cell r="O27">
            <v>7</v>
          </cell>
          <cell r="P27">
            <v>572</v>
          </cell>
          <cell r="Q27">
            <v>7.5</v>
          </cell>
          <cell r="R27">
            <v>14.5</v>
          </cell>
        </row>
        <row r="28">
          <cell r="B28">
            <v>2412112002</v>
          </cell>
          <cell r="C28">
            <v>5902044479</v>
          </cell>
          <cell r="D28" t="str">
            <v>ИППСП</v>
          </cell>
          <cell r="E28" t="str">
            <v>24-0230</v>
          </cell>
          <cell r="F28">
            <v>36917</v>
          </cell>
          <cell r="G28" t="str">
            <v>Обстоен преглед за установяване на орален статус</v>
          </cell>
          <cell r="H28">
            <v>101</v>
          </cell>
          <cell r="I28">
            <v>4</v>
          </cell>
          <cell r="J28">
            <v>1</v>
          </cell>
          <cell r="K28">
            <v>26</v>
          </cell>
          <cell r="L28">
            <v>9.3000000000000007</v>
          </cell>
          <cell r="M28">
            <v>5.81</v>
          </cell>
          <cell r="N28">
            <v>10</v>
          </cell>
          <cell r="O28">
            <v>5</v>
          </cell>
          <cell r="P28">
            <v>390</v>
          </cell>
          <cell r="Q28">
            <v>5.7</v>
          </cell>
          <cell r="R28">
            <v>9.3000000000000007</v>
          </cell>
        </row>
        <row r="29">
          <cell r="B29">
            <v>2412112052</v>
          </cell>
          <cell r="C29">
            <v>4708027649</v>
          </cell>
          <cell r="D29" t="str">
            <v>ИППСП</v>
          </cell>
          <cell r="E29" t="str">
            <v>24-0219</v>
          </cell>
          <cell r="F29">
            <v>36917</v>
          </cell>
          <cell r="G29" t="str">
            <v>Обстоен преглед за установяване на орален статус</v>
          </cell>
          <cell r="H29">
            <v>101</v>
          </cell>
          <cell r="I29">
            <v>9</v>
          </cell>
          <cell r="J29">
            <v>2.25</v>
          </cell>
          <cell r="K29">
            <v>58.5</v>
          </cell>
          <cell r="L29">
            <v>15.06</v>
          </cell>
          <cell r="M29">
            <v>7.19</v>
          </cell>
          <cell r="N29">
            <v>15</v>
          </cell>
          <cell r="O29">
            <v>7</v>
          </cell>
          <cell r="P29">
            <v>572</v>
          </cell>
          <cell r="Q29">
            <v>7</v>
          </cell>
          <cell r="R29">
            <v>15</v>
          </cell>
        </row>
        <row r="30">
          <cell r="B30">
            <v>2412112012</v>
          </cell>
          <cell r="C30">
            <v>5811237651</v>
          </cell>
          <cell r="D30" t="str">
            <v>ИППСП</v>
          </cell>
          <cell r="E30" t="str">
            <v>24-0217</v>
          </cell>
          <cell r="F30">
            <v>36917</v>
          </cell>
          <cell r="G30" t="str">
            <v>Обстоен преглед за установяване на орален статус</v>
          </cell>
          <cell r="H30">
            <v>101</v>
          </cell>
          <cell r="I30">
            <v>7</v>
          </cell>
          <cell r="J30">
            <v>1.75</v>
          </cell>
          <cell r="K30">
            <v>45.5</v>
          </cell>
          <cell r="L30">
            <v>7.11</v>
          </cell>
          <cell r="M30">
            <v>3.03</v>
          </cell>
          <cell r="N30">
            <v>8</v>
          </cell>
          <cell r="O30">
            <v>2</v>
          </cell>
          <cell r="P30">
            <v>260</v>
          </cell>
          <cell r="Q30">
            <v>2.89</v>
          </cell>
          <cell r="R30">
            <v>7.11</v>
          </cell>
        </row>
        <row r="31">
          <cell r="B31">
            <v>2412112063</v>
          </cell>
          <cell r="C31">
            <v>5610037651</v>
          </cell>
          <cell r="D31" t="str">
            <v>ИППСП</v>
          </cell>
          <cell r="E31" t="str">
            <v>24-0218</v>
          </cell>
          <cell r="F31">
            <v>36917</v>
          </cell>
          <cell r="G31" t="str">
            <v>Обстоен преглед за установяване на орален статус</v>
          </cell>
          <cell r="H31">
            <v>101</v>
          </cell>
          <cell r="I31">
            <v>4</v>
          </cell>
          <cell r="J31">
            <v>1</v>
          </cell>
          <cell r="K31">
            <v>26</v>
          </cell>
          <cell r="L31">
            <v>6.13</v>
          </cell>
          <cell r="M31">
            <v>13.41</v>
          </cell>
          <cell r="N31">
            <v>15</v>
          </cell>
          <cell r="O31">
            <v>5</v>
          </cell>
          <cell r="P31">
            <v>508.04</v>
          </cell>
          <cell r="Q31">
            <v>13.41</v>
          </cell>
          <cell r="R31">
            <v>6.13</v>
          </cell>
        </row>
        <row r="32">
          <cell r="B32">
            <v>2412112010</v>
          </cell>
          <cell r="C32">
            <v>5705057636</v>
          </cell>
          <cell r="D32" t="str">
            <v>ИППСП</v>
          </cell>
          <cell r="E32" t="str">
            <v>24-0214</v>
          </cell>
          <cell r="F32">
            <v>36917</v>
          </cell>
          <cell r="G32" t="str">
            <v>Обстоен преглед за установяване на орален статус</v>
          </cell>
          <cell r="H32">
            <v>101</v>
          </cell>
          <cell r="I32">
            <v>26</v>
          </cell>
          <cell r="J32">
            <v>6.5</v>
          </cell>
          <cell r="K32">
            <v>169</v>
          </cell>
          <cell r="L32">
            <v>15.17</v>
          </cell>
          <cell r="M32">
            <v>5</v>
          </cell>
          <cell r="N32">
            <v>15</v>
          </cell>
          <cell r="O32">
            <v>5</v>
          </cell>
          <cell r="P32">
            <v>520</v>
          </cell>
          <cell r="Q32">
            <v>5</v>
          </cell>
          <cell r="R32">
            <v>15</v>
          </cell>
        </row>
        <row r="33">
          <cell r="B33">
            <v>2412112021</v>
          </cell>
          <cell r="C33">
            <v>5704147592</v>
          </cell>
          <cell r="D33" t="str">
            <v>ИППСП</v>
          </cell>
          <cell r="E33" t="str">
            <v>24-0293</v>
          </cell>
          <cell r="F33">
            <v>36918</v>
          </cell>
          <cell r="G33" t="str">
            <v>Обстоен преглед за установяване на орален статус</v>
          </cell>
          <cell r="H33">
            <v>101</v>
          </cell>
          <cell r="I33">
            <v>21</v>
          </cell>
          <cell r="J33">
            <v>5.25</v>
          </cell>
          <cell r="K33">
            <v>136.5</v>
          </cell>
          <cell r="L33">
            <v>19.25</v>
          </cell>
          <cell r="M33">
            <v>7.71</v>
          </cell>
          <cell r="N33">
            <v>20</v>
          </cell>
          <cell r="O33">
            <v>7</v>
          </cell>
          <cell r="P33">
            <v>700.96</v>
          </cell>
          <cell r="Q33">
            <v>7.71</v>
          </cell>
          <cell r="R33">
            <v>19.25</v>
          </cell>
        </row>
        <row r="34">
          <cell r="B34">
            <v>2412112042</v>
          </cell>
          <cell r="C34">
            <v>5804277579</v>
          </cell>
          <cell r="D34" t="str">
            <v>ИППСП</v>
          </cell>
          <cell r="E34" t="str">
            <v>24-0289</v>
          </cell>
          <cell r="F34">
            <v>36918</v>
          </cell>
          <cell r="G34" t="str">
            <v>Обстоен преглед за установяване на орален статус</v>
          </cell>
          <cell r="H34">
            <v>101</v>
          </cell>
          <cell r="I34">
            <v>19</v>
          </cell>
          <cell r="J34">
            <v>4.75</v>
          </cell>
          <cell r="K34">
            <v>123.5</v>
          </cell>
          <cell r="L34">
            <v>13.78</v>
          </cell>
          <cell r="M34">
            <v>8.2100000000000009</v>
          </cell>
          <cell r="N34">
            <v>15</v>
          </cell>
          <cell r="O34">
            <v>7</v>
          </cell>
          <cell r="P34">
            <v>571.74</v>
          </cell>
          <cell r="Q34">
            <v>8.2100000000000009</v>
          </cell>
          <cell r="R34">
            <v>13.78</v>
          </cell>
        </row>
        <row r="35">
          <cell r="B35">
            <v>2412112041</v>
          </cell>
          <cell r="C35">
            <v>6004167656</v>
          </cell>
          <cell r="D35" t="str">
            <v>ИППСП</v>
          </cell>
          <cell r="E35" t="str">
            <v>24-0287</v>
          </cell>
          <cell r="F35">
            <v>36918</v>
          </cell>
          <cell r="G35" t="str">
            <v>Обстоен преглед за установяване на орален статус</v>
          </cell>
          <cell r="H35">
            <v>101</v>
          </cell>
          <cell r="I35">
            <v>17</v>
          </cell>
          <cell r="J35">
            <v>4.25</v>
          </cell>
          <cell r="K35">
            <v>110.5</v>
          </cell>
          <cell r="L35">
            <v>14.73</v>
          </cell>
          <cell r="M35">
            <v>8.08</v>
          </cell>
          <cell r="N35">
            <v>15</v>
          </cell>
          <cell r="O35">
            <v>7</v>
          </cell>
          <cell r="P35">
            <v>572</v>
          </cell>
          <cell r="Q35">
            <v>7.27</v>
          </cell>
          <cell r="R35">
            <v>14.73</v>
          </cell>
        </row>
        <row r="36">
          <cell r="B36">
            <v>2412112028</v>
          </cell>
          <cell r="C36">
            <v>7412167630</v>
          </cell>
          <cell r="D36" t="str">
            <v>ИППСП</v>
          </cell>
          <cell r="E36" t="str">
            <v>24-0228</v>
          </cell>
          <cell r="F36">
            <v>36917</v>
          </cell>
          <cell r="G36" t="str">
            <v>Обстоен преглед за установяване на орален статус</v>
          </cell>
          <cell r="H36">
            <v>101</v>
          </cell>
          <cell r="I36">
            <v>2</v>
          </cell>
          <cell r="J36">
            <v>0.5</v>
          </cell>
          <cell r="K36">
            <v>13</v>
          </cell>
          <cell r="L36">
            <v>8.2200000000000006</v>
          </cell>
          <cell r="M36">
            <v>14.73</v>
          </cell>
          <cell r="N36">
            <v>18</v>
          </cell>
          <cell r="O36">
            <v>4</v>
          </cell>
          <cell r="P36">
            <v>572</v>
          </cell>
          <cell r="Q36">
            <v>13.78</v>
          </cell>
          <cell r="R36">
            <v>8.2200000000000006</v>
          </cell>
        </row>
        <row r="37">
          <cell r="B37">
            <v>2412112013</v>
          </cell>
          <cell r="C37">
            <v>5803047648</v>
          </cell>
          <cell r="D37" t="str">
            <v>ИППСП</v>
          </cell>
          <cell r="E37" t="str">
            <v>24-0288</v>
          </cell>
          <cell r="F37">
            <v>36918</v>
          </cell>
          <cell r="G37" t="str">
            <v>Обстоен преглед за установяване на орален статус</v>
          </cell>
          <cell r="H37">
            <v>101</v>
          </cell>
          <cell r="I37">
            <v>7</v>
          </cell>
          <cell r="J37">
            <v>1.75</v>
          </cell>
          <cell r="K37">
            <v>45.5</v>
          </cell>
          <cell r="L37">
            <v>9.33</v>
          </cell>
          <cell r="M37">
            <v>10.87</v>
          </cell>
          <cell r="N37">
            <v>15</v>
          </cell>
          <cell r="O37">
            <v>5</v>
          </cell>
          <cell r="P37">
            <v>520</v>
          </cell>
          <cell r="Q37">
            <v>10.67</v>
          </cell>
          <cell r="R37">
            <v>9.33</v>
          </cell>
        </row>
        <row r="38">
          <cell r="B38">
            <v>2412112048</v>
          </cell>
          <cell r="C38">
            <v>5806087773</v>
          </cell>
          <cell r="D38" t="str">
            <v>ИППСП</v>
          </cell>
          <cell r="E38" t="str">
            <v>24-0109</v>
          </cell>
          <cell r="F38">
            <v>36916</v>
          </cell>
          <cell r="G38" t="str">
            <v>Обстоен преглед за установяване на орален статус</v>
          </cell>
          <cell r="H38">
            <v>101</v>
          </cell>
          <cell r="I38">
            <v>10</v>
          </cell>
          <cell r="J38">
            <v>2.5</v>
          </cell>
          <cell r="K38">
            <v>65</v>
          </cell>
          <cell r="L38">
            <v>20.350000000000001</v>
          </cell>
          <cell r="M38">
            <v>0</v>
          </cell>
          <cell r="N38">
            <v>20</v>
          </cell>
          <cell r="O38">
            <v>0</v>
          </cell>
          <cell r="P38">
            <v>520</v>
          </cell>
          <cell r="Q38">
            <v>0</v>
          </cell>
          <cell r="R38">
            <v>20</v>
          </cell>
        </row>
        <row r="39">
          <cell r="B39">
            <v>2412112024</v>
          </cell>
          <cell r="C39">
            <v>5505037669</v>
          </cell>
          <cell r="D39" t="str">
            <v>ИППСП</v>
          </cell>
          <cell r="E39" t="str">
            <v>24-0105</v>
          </cell>
          <cell r="F39">
            <v>36916</v>
          </cell>
          <cell r="G39" t="str">
            <v>Обстоен преглед за установяване на орален статус</v>
          </cell>
          <cell r="H39">
            <v>101</v>
          </cell>
          <cell r="I39">
            <v>14</v>
          </cell>
          <cell r="J39">
            <v>3.5</v>
          </cell>
          <cell r="K39">
            <v>91</v>
          </cell>
          <cell r="L39">
            <v>15.9</v>
          </cell>
          <cell r="M39">
            <v>6.07</v>
          </cell>
          <cell r="N39">
            <v>20</v>
          </cell>
          <cell r="O39">
            <v>2</v>
          </cell>
          <cell r="P39">
            <v>571.22</v>
          </cell>
          <cell r="Q39">
            <v>6.07</v>
          </cell>
          <cell r="R39">
            <v>15.9</v>
          </cell>
          <cell r="U39">
            <v>571.48</v>
          </cell>
        </row>
        <row r="40">
          <cell r="B40">
            <v>2412112027</v>
          </cell>
          <cell r="C40">
            <v>5801217880</v>
          </cell>
          <cell r="D40" t="str">
            <v>ИППСП</v>
          </cell>
          <cell r="E40" t="str">
            <v>24-0034</v>
          </cell>
          <cell r="F40">
            <v>36914</v>
          </cell>
          <cell r="G40" t="str">
            <v>Обстоен преглед за установяване на орален статус</v>
          </cell>
          <cell r="H40">
            <v>101</v>
          </cell>
          <cell r="I40">
            <v>13</v>
          </cell>
          <cell r="J40">
            <v>3.25</v>
          </cell>
          <cell r="K40">
            <v>84.5</v>
          </cell>
          <cell r="L40">
            <v>15.94</v>
          </cell>
          <cell r="M40">
            <v>10.06</v>
          </cell>
          <cell r="N40">
            <v>19</v>
          </cell>
          <cell r="O40">
            <v>7</v>
          </cell>
          <cell r="P40">
            <v>676</v>
          </cell>
          <cell r="Q40">
            <v>10.06</v>
          </cell>
          <cell r="R40">
            <v>15.94</v>
          </cell>
        </row>
        <row r="41">
          <cell r="B41">
            <v>2412112045</v>
          </cell>
          <cell r="C41">
            <v>6107027610</v>
          </cell>
          <cell r="D41" t="str">
            <v>ИППСП</v>
          </cell>
          <cell r="E41" t="str">
            <v>24-038</v>
          </cell>
          <cell r="F41">
            <v>36914</v>
          </cell>
          <cell r="G41" t="str">
            <v>Обстоен преглед за установяване на орален статус</v>
          </cell>
          <cell r="H41">
            <v>101</v>
          </cell>
          <cell r="I41">
            <v>9</v>
          </cell>
          <cell r="J41">
            <v>2.25</v>
          </cell>
          <cell r="K41">
            <v>58.5</v>
          </cell>
          <cell r="L41">
            <v>20.22</v>
          </cell>
          <cell r="M41">
            <v>0</v>
          </cell>
          <cell r="N41">
            <v>20</v>
          </cell>
          <cell r="O41">
            <v>0</v>
          </cell>
          <cell r="P41">
            <v>520</v>
          </cell>
          <cell r="Q41">
            <v>0</v>
          </cell>
          <cell r="R41">
            <v>20</v>
          </cell>
        </row>
        <row r="42">
          <cell r="B42">
            <v>2412112049</v>
          </cell>
          <cell r="C42">
            <v>7105047579</v>
          </cell>
          <cell r="D42" t="str">
            <v>ИППСП</v>
          </cell>
          <cell r="E42" t="str">
            <v>24-0037</v>
          </cell>
          <cell r="F42">
            <v>36914</v>
          </cell>
          <cell r="G42" t="str">
            <v>Обстоен преглед за установяване на орален статус</v>
          </cell>
          <cell r="H42">
            <v>101</v>
          </cell>
          <cell r="J42">
            <v>0</v>
          </cell>
          <cell r="K42">
            <v>0</v>
          </cell>
          <cell r="L42">
            <v>15.25</v>
          </cell>
          <cell r="M42">
            <v>6.63</v>
          </cell>
          <cell r="N42">
            <v>15</v>
          </cell>
          <cell r="O42">
            <v>7</v>
          </cell>
          <cell r="P42">
            <v>562.38</v>
          </cell>
          <cell r="Q42">
            <v>6.63</v>
          </cell>
          <cell r="R42">
            <v>15</v>
          </cell>
        </row>
        <row r="43">
          <cell r="B43">
            <v>2412112009</v>
          </cell>
          <cell r="C43">
            <v>5811302192</v>
          </cell>
          <cell r="D43" t="str">
            <v>ИППСП</v>
          </cell>
          <cell r="E43" t="str">
            <v>24-0110</v>
          </cell>
          <cell r="F43">
            <v>36916</v>
          </cell>
          <cell r="G43" t="str">
            <v>Обстоен преглед за установяване на орален статус</v>
          </cell>
          <cell r="H43">
            <v>101</v>
          </cell>
          <cell r="I43">
            <v>10</v>
          </cell>
          <cell r="J43">
            <v>2.5</v>
          </cell>
          <cell r="K43">
            <v>65</v>
          </cell>
          <cell r="L43">
            <v>9.2200000000000006</v>
          </cell>
          <cell r="M43">
            <v>12.9</v>
          </cell>
          <cell r="N43">
            <v>15</v>
          </cell>
          <cell r="O43">
            <v>7</v>
          </cell>
          <cell r="P43">
            <v>572</v>
          </cell>
          <cell r="Q43">
            <v>12.78</v>
          </cell>
          <cell r="R43">
            <v>9.2200000000000006</v>
          </cell>
        </row>
        <row r="44">
          <cell r="B44">
            <v>2412112029</v>
          </cell>
          <cell r="C44">
            <v>5505311912</v>
          </cell>
          <cell r="D44" t="str">
            <v>ИППСП</v>
          </cell>
          <cell r="E44" t="str">
            <v>24-0119</v>
          </cell>
          <cell r="F44">
            <v>36916</v>
          </cell>
          <cell r="G44" t="str">
            <v>Обстоен преглед за установяване на орален статус</v>
          </cell>
          <cell r="H44">
            <v>101</v>
          </cell>
          <cell r="I44">
            <v>1</v>
          </cell>
          <cell r="J44">
            <v>0.25</v>
          </cell>
          <cell r="K44">
            <v>6.5</v>
          </cell>
          <cell r="L44">
            <v>17.37</v>
          </cell>
          <cell r="M44">
            <v>9.65</v>
          </cell>
          <cell r="N44">
            <v>20</v>
          </cell>
          <cell r="O44">
            <v>7</v>
          </cell>
          <cell r="P44">
            <v>702</v>
          </cell>
          <cell r="Q44">
            <v>9.6300000000000008</v>
          </cell>
          <cell r="R44">
            <v>17.37</v>
          </cell>
        </row>
        <row r="45">
          <cell r="B45">
            <v>2412112020</v>
          </cell>
          <cell r="C45">
            <v>6105274478</v>
          </cell>
          <cell r="D45" t="str">
            <v>ИППСП</v>
          </cell>
          <cell r="E45" t="str">
            <v>24-006</v>
          </cell>
          <cell r="F45">
            <v>36914</v>
          </cell>
          <cell r="G45" t="str">
            <v>Обстоен преглед за установяване на орален статус</v>
          </cell>
          <cell r="H45">
            <v>101</v>
          </cell>
          <cell r="I45">
            <v>11</v>
          </cell>
          <cell r="J45">
            <v>2.75</v>
          </cell>
          <cell r="K45">
            <v>71.5</v>
          </cell>
          <cell r="L45">
            <v>11.49</v>
          </cell>
          <cell r="M45">
            <v>10.53</v>
          </cell>
          <cell r="N45">
            <v>15</v>
          </cell>
          <cell r="O45">
            <v>7</v>
          </cell>
          <cell r="P45">
            <v>572</v>
          </cell>
          <cell r="Q45">
            <v>10.51</v>
          </cell>
          <cell r="R45">
            <v>11.49</v>
          </cell>
          <cell r="U45">
            <v>568.62</v>
          </cell>
        </row>
        <row r="46">
          <cell r="B46">
            <v>2412112033</v>
          </cell>
          <cell r="C46">
            <v>7505266118</v>
          </cell>
          <cell r="D46" t="str">
            <v>ИППСП</v>
          </cell>
          <cell r="E46" t="str">
            <v>24-0209</v>
          </cell>
          <cell r="F46">
            <v>36919</v>
          </cell>
          <cell r="G46" t="str">
            <v>Обстоен преглед за установяване на орален статус</v>
          </cell>
          <cell r="H46">
            <v>101</v>
          </cell>
          <cell r="I46">
            <v>14</v>
          </cell>
          <cell r="J46">
            <v>3.5</v>
          </cell>
          <cell r="K46">
            <v>91</v>
          </cell>
          <cell r="L46">
            <v>13.7</v>
          </cell>
          <cell r="M46">
            <v>9.1999999999999993</v>
          </cell>
          <cell r="N46">
            <v>15</v>
          </cell>
          <cell r="O46">
            <v>7</v>
          </cell>
          <cell r="P46">
            <v>572</v>
          </cell>
          <cell r="Q46">
            <v>8.3000000000000007</v>
          </cell>
          <cell r="R46">
            <v>13.7</v>
          </cell>
        </row>
        <row r="47">
          <cell r="B47">
            <v>2412112034</v>
          </cell>
          <cell r="C47">
            <v>7504176175</v>
          </cell>
          <cell r="D47" t="str">
            <v>ИППСП</v>
          </cell>
          <cell r="E47" t="str">
            <v>24-0210</v>
          </cell>
          <cell r="F47">
            <v>36919</v>
          </cell>
          <cell r="G47" t="str">
            <v>Обстоен преглед за установяване на орален статус</v>
          </cell>
          <cell r="H47">
            <v>101</v>
          </cell>
          <cell r="I47">
            <v>16</v>
          </cell>
          <cell r="J47">
            <v>4</v>
          </cell>
          <cell r="K47">
            <v>104</v>
          </cell>
          <cell r="L47">
            <v>14.04</v>
          </cell>
          <cell r="M47">
            <v>8</v>
          </cell>
          <cell r="N47">
            <v>15</v>
          </cell>
          <cell r="O47">
            <v>7</v>
          </cell>
          <cell r="P47">
            <v>572</v>
          </cell>
          <cell r="Q47">
            <v>7.96</v>
          </cell>
          <cell r="R47">
            <v>14.04</v>
          </cell>
        </row>
        <row r="48">
          <cell r="B48">
            <v>2412112059</v>
          </cell>
          <cell r="C48">
            <v>7401017622</v>
          </cell>
          <cell r="D48" t="str">
            <v>ИППСП</v>
          </cell>
          <cell r="E48" t="str">
            <v>24-0211</v>
          </cell>
          <cell r="F48">
            <v>36919</v>
          </cell>
          <cell r="G48" t="str">
            <v>Обстоен преглед за установяване на орален статус</v>
          </cell>
          <cell r="H48">
            <v>101</v>
          </cell>
          <cell r="I48">
            <v>5</v>
          </cell>
          <cell r="J48">
            <v>1.25</v>
          </cell>
          <cell r="K48">
            <v>32.5</v>
          </cell>
          <cell r="L48">
            <v>7.41</v>
          </cell>
          <cell r="M48">
            <v>17.45</v>
          </cell>
          <cell r="N48">
            <v>15</v>
          </cell>
          <cell r="O48">
            <v>7</v>
          </cell>
          <cell r="P48">
            <v>572</v>
          </cell>
          <cell r="Q48">
            <v>14.59</v>
          </cell>
          <cell r="R48">
            <v>7.41</v>
          </cell>
        </row>
        <row r="49">
          <cell r="B49">
            <v>2412112044</v>
          </cell>
          <cell r="C49">
            <v>4101277747</v>
          </cell>
          <cell r="D49" t="str">
            <v>ИППСП</v>
          </cell>
          <cell r="E49" t="str">
            <v>24-0368</v>
          </cell>
          <cell r="F49">
            <v>36919</v>
          </cell>
          <cell r="G49" t="str">
            <v>Обстоен преглед за установяване на орален статус</v>
          </cell>
          <cell r="H49">
            <v>101</v>
          </cell>
          <cell r="J49">
            <v>0</v>
          </cell>
          <cell r="K49">
            <v>0</v>
          </cell>
          <cell r="L49">
            <v>15.46</v>
          </cell>
          <cell r="M49">
            <v>0</v>
          </cell>
          <cell r="N49">
            <v>20</v>
          </cell>
          <cell r="O49">
            <v>0</v>
          </cell>
          <cell r="P49">
            <v>401.96</v>
          </cell>
          <cell r="Q49">
            <v>0</v>
          </cell>
          <cell r="R49">
            <v>15.46</v>
          </cell>
        </row>
        <row r="50">
          <cell r="B50">
            <v>2412112036</v>
          </cell>
          <cell r="C50">
            <v>5005017875</v>
          </cell>
          <cell r="D50" t="str">
            <v>ИППСП</v>
          </cell>
          <cell r="E50" t="str">
            <v>24-0291</v>
          </cell>
          <cell r="F50">
            <v>36918</v>
          </cell>
          <cell r="G50" t="str">
            <v>Обстоен преглед за установяване на орален статус</v>
          </cell>
          <cell r="H50">
            <v>101</v>
          </cell>
          <cell r="I50">
            <v>13</v>
          </cell>
          <cell r="J50">
            <v>3.25</v>
          </cell>
          <cell r="K50">
            <v>84.5</v>
          </cell>
          <cell r="L50">
            <v>19.78</v>
          </cell>
          <cell r="M50">
            <v>2.2000000000000002</v>
          </cell>
          <cell r="N50">
            <v>20</v>
          </cell>
          <cell r="O50">
            <v>2</v>
          </cell>
          <cell r="P50">
            <v>571.48</v>
          </cell>
          <cell r="Q50">
            <v>2.2000000000000002</v>
          </cell>
          <cell r="R50">
            <v>19.78</v>
          </cell>
        </row>
        <row r="51">
          <cell r="B51">
            <v>2412112037</v>
          </cell>
          <cell r="C51">
            <v>5009182841</v>
          </cell>
          <cell r="D51" t="str">
            <v>ИППСП</v>
          </cell>
          <cell r="E51" t="str">
            <v>24-0292</v>
          </cell>
          <cell r="F51">
            <v>36918</v>
          </cell>
          <cell r="G51" t="str">
            <v>Обстоен преглед за установяване на орален статус</v>
          </cell>
          <cell r="H51">
            <v>101</v>
          </cell>
          <cell r="I51">
            <v>6</v>
          </cell>
          <cell r="J51">
            <v>1.5</v>
          </cell>
          <cell r="K51">
            <v>39</v>
          </cell>
          <cell r="L51">
            <v>23</v>
          </cell>
          <cell r="M51">
            <v>4</v>
          </cell>
          <cell r="N51">
            <v>24</v>
          </cell>
          <cell r="O51">
            <v>3</v>
          </cell>
          <cell r="P51">
            <v>702</v>
          </cell>
          <cell r="Q51">
            <v>4</v>
          </cell>
          <cell r="R51">
            <v>23</v>
          </cell>
        </row>
        <row r="52">
          <cell r="B52">
            <v>2412112014</v>
          </cell>
          <cell r="C52">
            <v>6207087546</v>
          </cell>
          <cell r="D52" t="str">
            <v>ИППСП</v>
          </cell>
          <cell r="E52" t="str">
            <v>24-0016</v>
          </cell>
          <cell r="F52">
            <v>36915</v>
          </cell>
          <cell r="G52" t="str">
            <v>Обстоен преглед за установяване на орален статус</v>
          </cell>
          <cell r="H52">
            <v>101</v>
          </cell>
          <cell r="I52">
            <v>9</v>
          </cell>
          <cell r="J52">
            <v>2.25</v>
          </cell>
          <cell r="K52">
            <v>58.5</v>
          </cell>
          <cell r="L52">
            <v>9.83</v>
          </cell>
          <cell r="M52">
            <v>12.64</v>
          </cell>
          <cell r="N52">
            <v>20</v>
          </cell>
          <cell r="O52">
            <v>2</v>
          </cell>
          <cell r="P52">
            <v>572</v>
          </cell>
          <cell r="Q52">
            <v>12.17</v>
          </cell>
          <cell r="R52">
            <v>9.83</v>
          </cell>
        </row>
        <row r="53">
          <cell r="B53">
            <v>2412112023</v>
          </cell>
          <cell r="C53">
            <v>6609127690</v>
          </cell>
          <cell r="D53" t="str">
            <v>ИППСП</v>
          </cell>
          <cell r="E53" t="str">
            <v>24-033</v>
          </cell>
          <cell r="F53">
            <v>36914</v>
          </cell>
          <cell r="G53" t="str">
            <v>Обстоен преглед за установяване на орален статус</v>
          </cell>
          <cell r="H53">
            <v>101</v>
          </cell>
          <cell r="I53">
            <v>7</v>
          </cell>
          <cell r="J53">
            <v>1.75</v>
          </cell>
          <cell r="K53">
            <v>45.5</v>
          </cell>
          <cell r="L53">
            <v>13.16</v>
          </cell>
          <cell r="M53">
            <v>8.9600000000000009</v>
          </cell>
          <cell r="N53">
            <v>20</v>
          </cell>
          <cell r="O53">
            <v>2</v>
          </cell>
          <cell r="P53">
            <v>572</v>
          </cell>
          <cell r="Q53">
            <v>8.84</v>
          </cell>
          <cell r="R53">
            <v>13.16</v>
          </cell>
        </row>
        <row r="54">
          <cell r="B54">
            <v>2412112017</v>
          </cell>
          <cell r="C54">
            <v>6507017576</v>
          </cell>
          <cell r="D54" t="str">
            <v>ИППСП</v>
          </cell>
          <cell r="E54" t="str">
            <v>24-0039</v>
          </cell>
          <cell r="F54">
            <v>36914</v>
          </cell>
          <cell r="G54" t="str">
            <v>Обстоен преглед за установяване на орален статус</v>
          </cell>
          <cell r="H54">
            <v>101</v>
          </cell>
          <cell r="I54">
            <v>9</v>
          </cell>
          <cell r="J54">
            <v>2.25</v>
          </cell>
          <cell r="K54">
            <v>58.5</v>
          </cell>
          <cell r="L54">
            <v>14.32</v>
          </cell>
          <cell r="M54">
            <v>7.72</v>
          </cell>
          <cell r="N54">
            <v>18</v>
          </cell>
          <cell r="O54">
            <v>4</v>
          </cell>
          <cell r="P54">
            <v>572</v>
          </cell>
          <cell r="Q54">
            <v>7.68</v>
          </cell>
          <cell r="R54">
            <v>14.32</v>
          </cell>
        </row>
        <row r="55">
          <cell r="B55">
            <v>2412112019</v>
          </cell>
          <cell r="C55">
            <v>5109197634</v>
          </cell>
          <cell r="D55" t="str">
            <v>ИППСП</v>
          </cell>
          <cell r="E55" t="str">
            <v>24-067</v>
          </cell>
          <cell r="F55">
            <v>36915</v>
          </cell>
          <cell r="G55" t="str">
            <v>Обстоен преглед за установяване на орален статус</v>
          </cell>
          <cell r="H55">
            <v>101</v>
          </cell>
          <cell r="I55">
            <v>14</v>
          </cell>
          <cell r="J55">
            <v>3.5</v>
          </cell>
          <cell r="K55">
            <v>91</v>
          </cell>
          <cell r="L55">
            <v>14.32</v>
          </cell>
          <cell r="M55">
            <v>10.75</v>
          </cell>
          <cell r="N55">
            <v>20</v>
          </cell>
          <cell r="O55">
            <v>5</v>
          </cell>
          <cell r="P55">
            <v>650</v>
          </cell>
          <cell r="Q55">
            <v>10.68</v>
          </cell>
          <cell r="R55">
            <v>14.32</v>
          </cell>
        </row>
        <row r="56">
          <cell r="B56">
            <v>2412112008</v>
          </cell>
          <cell r="C56">
            <v>6008284558</v>
          </cell>
          <cell r="D56" t="str">
            <v>ИППСП</v>
          </cell>
          <cell r="E56" t="str">
            <v>24-0254</v>
          </cell>
          <cell r="F56">
            <v>36921</v>
          </cell>
          <cell r="G56" t="str">
            <v>Обстоен преглед за установяване на орален статус</v>
          </cell>
          <cell r="H56">
            <v>101</v>
          </cell>
          <cell r="I56">
            <v>14</v>
          </cell>
          <cell r="J56">
            <v>3.5</v>
          </cell>
          <cell r="K56">
            <v>91</v>
          </cell>
          <cell r="L56">
            <v>15.5</v>
          </cell>
          <cell r="M56">
            <v>7.07</v>
          </cell>
          <cell r="N56">
            <v>15</v>
          </cell>
          <cell r="O56">
            <v>7</v>
          </cell>
          <cell r="P56">
            <v>572</v>
          </cell>
          <cell r="Q56">
            <v>7</v>
          </cell>
          <cell r="R56">
            <v>15</v>
          </cell>
        </row>
        <row r="57">
          <cell r="B57">
            <v>2412112032</v>
          </cell>
          <cell r="C57">
            <v>4802181990</v>
          </cell>
          <cell r="D57" t="str">
            <v>ИППСП</v>
          </cell>
          <cell r="E57" t="str">
            <v>24-0237</v>
          </cell>
          <cell r="F57">
            <v>36921</v>
          </cell>
          <cell r="G57" t="str">
            <v>Обстоен преглед за установяване на орален статус</v>
          </cell>
          <cell r="H57">
            <v>101</v>
          </cell>
          <cell r="I57">
            <v>24</v>
          </cell>
          <cell r="J57">
            <v>6</v>
          </cell>
          <cell r="K57">
            <v>156</v>
          </cell>
          <cell r="L57">
            <v>20.14</v>
          </cell>
          <cell r="M57">
            <v>0</v>
          </cell>
          <cell r="N57">
            <v>20</v>
          </cell>
          <cell r="O57">
            <v>0</v>
          </cell>
          <cell r="P57">
            <v>520</v>
          </cell>
          <cell r="Q57">
            <v>0</v>
          </cell>
          <cell r="R57">
            <v>20</v>
          </cell>
        </row>
        <row r="58">
          <cell r="B58">
            <v>2412112016</v>
          </cell>
          <cell r="C58">
            <v>5809037570</v>
          </cell>
          <cell r="D58" t="str">
            <v>ИППСП</v>
          </cell>
          <cell r="E58" t="str">
            <v>24-0152</v>
          </cell>
          <cell r="F58">
            <v>36921</v>
          </cell>
          <cell r="G58" t="str">
            <v>Обстоен преглед за установяване на орален статус</v>
          </cell>
          <cell r="H58">
            <v>101</v>
          </cell>
          <cell r="I58">
            <v>10</v>
          </cell>
          <cell r="J58">
            <v>2.5</v>
          </cell>
          <cell r="K58">
            <v>65</v>
          </cell>
          <cell r="L58">
            <v>12.33</v>
          </cell>
          <cell r="M58">
            <v>7.7</v>
          </cell>
          <cell r="N58">
            <v>15</v>
          </cell>
          <cell r="O58">
            <v>5</v>
          </cell>
          <cell r="P58">
            <v>520</v>
          </cell>
          <cell r="Q58">
            <v>7.67</v>
          </cell>
          <cell r="R58">
            <v>12.33</v>
          </cell>
        </row>
        <row r="59">
          <cell r="B59">
            <v>2412112007</v>
          </cell>
          <cell r="C59" t="str">
            <v>5506158515</v>
          </cell>
          <cell r="D59" t="str">
            <v>ИППСП</v>
          </cell>
          <cell r="E59" t="str">
            <v>24-0377</v>
          </cell>
          <cell r="F59">
            <v>36921</v>
          </cell>
          <cell r="G59" t="str">
            <v>Обстоен преглед за установяване на орален статус</v>
          </cell>
          <cell r="H59">
            <v>101</v>
          </cell>
          <cell r="I59">
            <v>6</v>
          </cell>
          <cell r="J59">
            <v>1.5</v>
          </cell>
          <cell r="K59">
            <v>39</v>
          </cell>
          <cell r="L59">
            <v>15.03</v>
          </cell>
          <cell r="M59">
            <v>7.18</v>
          </cell>
          <cell r="N59">
            <v>15</v>
          </cell>
          <cell r="O59">
            <v>7</v>
          </cell>
          <cell r="P59">
            <v>572</v>
          </cell>
          <cell r="Q59">
            <v>7</v>
          </cell>
          <cell r="R59">
            <v>15</v>
          </cell>
        </row>
        <row r="60">
          <cell r="B60">
            <v>2412112068</v>
          </cell>
          <cell r="C60" t="str">
            <v>2303257620</v>
          </cell>
          <cell r="D60" t="str">
            <v>ИППСП</v>
          </cell>
          <cell r="E60" t="str">
            <v>24-0156</v>
          </cell>
          <cell r="F60">
            <v>36920</v>
          </cell>
          <cell r="G60" t="str">
            <v>Обстоен преглед за установяване на орален статус</v>
          </cell>
          <cell r="H60">
            <v>101</v>
          </cell>
          <cell r="I60">
            <v>8</v>
          </cell>
          <cell r="J60">
            <v>2</v>
          </cell>
          <cell r="K60">
            <v>52</v>
          </cell>
          <cell r="L60">
            <v>7.06</v>
          </cell>
          <cell r="M60">
            <v>3.03</v>
          </cell>
          <cell r="N60">
            <v>8</v>
          </cell>
          <cell r="O60">
            <v>2</v>
          </cell>
          <cell r="P60">
            <v>260</v>
          </cell>
          <cell r="Q60">
            <v>2.94</v>
          </cell>
          <cell r="R60">
            <v>7.06</v>
          </cell>
        </row>
        <row r="61">
          <cell r="B61">
            <v>2412112025</v>
          </cell>
          <cell r="C61">
            <v>5703047304</v>
          </cell>
          <cell r="D61" t="str">
            <v>ИППСП</v>
          </cell>
          <cell r="E61" t="str">
            <v>24-0429</v>
          </cell>
          <cell r="F61">
            <v>36922</v>
          </cell>
          <cell r="G61" t="str">
            <v>Обстоен преглед за установяване на орален статус</v>
          </cell>
          <cell r="H61">
            <v>101</v>
          </cell>
          <cell r="I61">
            <v>12</v>
          </cell>
          <cell r="J61">
            <v>3</v>
          </cell>
          <cell r="K61">
            <v>78</v>
          </cell>
          <cell r="L61">
            <v>13.97</v>
          </cell>
          <cell r="M61">
            <v>8.0299999999999994</v>
          </cell>
          <cell r="N61">
            <v>15</v>
          </cell>
          <cell r="O61">
            <v>7</v>
          </cell>
          <cell r="P61">
            <v>572</v>
          </cell>
          <cell r="Q61">
            <v>8.0299999999999994</v>
          </cell>
          <cell r="R61">
            <v>13.97</v>
          </cell>
        </row>
        <row r="62">
          <cell r="B62">
            <v>2412112026</v>
          </cell>
          <cell r="C62">
            <v>5912141619</v>
          </cell>
          <cell r="D62" t="str">
            <v>ИППСП</v>
          </cell>
          <cell r="E62" t="str">
            <v>24-0424</v>
          </cell>
          <cell r="F62">
            <v>36922</v>
          </cell>
          <cell r="G62" t="str">
            <v>Обстоен преглед за установяване на орален статус</v>
          </cell>
          <cell r="H62">
            <v>101</v>
          </cell>
          <cell r="I62">
            <v>14</v>
          </cell>
          <cell r="J62">
            <v>3.5</v>
          </cell>
          <cell r="K62">
            <v>91</v>
          </cell>
          <cell r="L62">
            <v>14.2</v>
          </cell>
          <cell r="M62">
            <v>7.82</v>
          </cell>
          <cell r="N62">
            <v>15</v>
          </cell>
          <cell r="O62">
            <v>7</v>
          </cell>
          <cell r="P62">
            <v>572</v>
          </cell>
          <cell r="Q62">
            <v>7.8</v>
          </cell>
          <cell r="R62">
            <v>14.2</v>
          </cell>
        </row>
        <row r="63">
          <cell r="B63">
            <v>2412112057</v>
          </cell>
          <cell r="C63">
            <v>4407251864</v>
          </cell>
          <cell r="D63" t="str">
            <v>ИППСП</v>
          </cell>
          <cell r="E63" t="str">
            <v>24-0342</v>
          </cell>
          <cell r="F63">
            <v>36922</v>
          </cell>
          <cell r="G63" t="str">
            <v>Обстоен преглед за установяване на орален статус</v>
          </cell>
          <cell r="H63">
            <v>101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B64">
            <v>2412112054</v>
          </cell>
          <cell r="C64">
            <v>5312107572</v>
          </cell>
          <cell r="D64" t="str">
            <v>ИППСП</v>
          </cell>
          <cell r="E64" t="str">
            <v>24-0268</v>
          </cell>
          <cell r="F64">
            <v>36922</v>
          </cell>
          <cell r="G64" t="str">
            <v>Обстоен преглед за установяване на орален статус</v>
          </cell>
          <cell r="H64">
            <v>101</v>
          </cell>
          <cell r="J64">
            <v>0</v>
          </cell>
          <cell r="K64">
            <v>0</v>
          </cell>
          <cell r="L64">
            <v>11.13</v>
          </cell>
          <cell r="M64">
            <v>10.95</v>
          </cell>
          <cell r="N64">
            <v>15</v>
          </cell>
          <cell r="O64">
            <v>7</v>
          </cell>
          <cell r="P64">
            <v>572</v>
          </cell>
          <cell r="Q64">
            <v>10.87</v>
          </cell>
          <cell r="R64">
            <v>11.13</v>
          </cell>
        </row>
        <row r="65">
          <cell r="B65">
            <v>2412112030</v>
          </cell>
          <cell r="C65">
            <v>7004227551</v>
          </cell>
          <cell r="D65" t="str">
            <v>ИППСП</v>
          </cell>
          <cell r="E65" t="str">
            <v>24-0452</v>
          </cell>
          <cell r="F65">
            <v>36922</v>
          </cell>
          <cell r="G65" t="str">
            <v>Обстоен преглед за установяване на орален статус</v>
          </cell>
          <cell r="H65">
            <v>101</v>
          </cell>
          <cell r="I65">
            <v>6</v>
          </cell>
          <cell r="J65">
            <v>1.5</v>
          </cell>
          <cell r="K65">
            <v>39</v>
          </cell>
          <cell r="L65">
            <v>8.84</v>
          </cell>
          <cell r="M65">
            <v>13.22</v>
          </cell>
          <cell r="N65">
            <v>15</v>
          </cell>
          <cell r="O65">
            <v>7</v>
          </cell>
          <cell r="P65">
            <v>572</v>
          </cell>
          <cell r="Q65">
            <v>13.16</v>
          </cell>
          <cell r="R65">
            <v>8.84</v>
          </cell>
        </row>
        <row r="66">
          <cell r="B66">
            <v>2412112062</v>
          </cell>
          <cell r="C66">
            <v>6902052537</v>
          </cell>
          <cell r="D66" t="str">
            <v>ИППСП</v>
          </cell>
          <cell r="E66" t="str">
            <v>24-0434</v>
          </cell>
          <cell r="F66">
            <v>36922</v>
          </cell>
          <cell r="G66" t="str">
            <v>Обстоен преглед за установяване на орален статус</v>
          </cell>
          <cell r="H66">
            <v>101</v>
          </cell>
          <cell r="I66">
            <v>3</v>
          </cell>
          <cell r="J66">
            <v>0.75</v>
          </cell>
          <cell r="K66">
            <v>19.5</v>
          </cell>
          <cell r="L66">
            <v>3.29</v>
          </cell>
          <cell r="M66">
            <v>18.82</v>
          </cell>
          <cell r="N66">
            <v>15</v>
          </cell>
          <cell r="O66">
            <v>7</v>
          </cell>
          <cell r="P66">
            <v>572</v>
          </cell>
          <cell r="Q66">
            <v>18.71</v>
          </cell>
          <cell r="R66">
            <v>3.29</v>
          </cell>
        </row>
        <row r="67">
          <cell r="B67">
            <v>2412112004</v>
          </cell>
          <cell r="C67">
            <v>5908037672</v>
          </cell>
          <cell r="D67" t="str">
            <v>ИППСП</v>
          </cell>
          <cell r="E67" t="str">
            <v>24-0453</v>
          </cell>
          <cell r="F67">
            <v>36922</v>
          </cell>
          <cell r="G67" t="str">
            <v>Обстоен преглед за установяване на орален статус</v>
          </cell>
          <cell r="H67">
            <v>101</v>
          </cell>
          <cell r="I67">
            <v>6</v>
          </cell>
          <cell r="J67">
            <v>1.5</v>
          </cell>
          <cell r="K67">
            <v>39</v>
          </cell>
          <cell r="L67">
            <v>13.03</v>
          </cell>
          <cell r="M67">
            <v>9.0299999999999994</v>
          </cell>
          <cell r="N67">
            <v>15</v>
          </cell>
          <cell r="O67">
            <v>7</v>
          </cell>
          <cell r="P67">
            <v>572</v>
          </cell>
          <cell r="Q67">
            <v>8.9700000000000006</v>
          </cell>
          <cell r="R67">
            <v>13.03</v>
          </cell>
        </row>
        <row r="68">
          <cell r="B68">
            <v>2412112065</v>
          </cell>
          <cell r="C68">
            <v>4105218758</v>
          </cell>
          <cell r="D68" t="str">
            <v>ИППСП</v>
          </cell>
          <cell r="E68" t="str">
            <v>24-0253</v>
          </cell>
          <cell r="F68">
            <v>36922</v>
          </cell>
          <cell r="G68" t="str">
            <v>Обстоен преглед за установяване на орален статус</v>
          </cell>
          <cell r="H68">
            <v>101</v>
          </cell>
          <cell r="I68">
            <v>4</v>
          </cell>
          <cell r="J68">
            <v>1</v>
          </cell>
          <cell r="K68">
            <v>26</v>
          </cell>
          <cell r="L68">
            <v>3.57</v>
          </cell>
          <cell r="M68">
            <v>18.48</v>
          </cell>
          <cell r="N68">
            <v>18</v>
          </cell>
          <cell r="O68">
            <v>4</v>
          </cell>
          <cell r="P68">
            <v>572</v>
          </cell>
          <cell r="Q68">
            <v>18.43</v>
          </cell>
          <cell r="R68">
            <v>3.57</v>
          </cell>
        </row>
        <row r="69">
          <cell r="B69">
            <v>2412112005</v>
          </cell>
          <cell r="C69">
            <v>5901304099</v>
          </cell>
          <cell r="D69" t="str">
            <v>ИППСП</v>
          </cell>
          <cell r="E69" t="str">
            <v>24-0454</v>
          </cell>
          <cell r="F69">
            <v>36922</v>
          </cell>
          <cell r="G69" t="str">
            <v>Обстоен преглед за установяване на орален статус</v>
          </cell>
          <cell r="H69">
            <v>101</v>
          </cell>
          <cell r="I69">
            <v>9</v>
          </cell>
          <cell r="J69">
            <v>2.25</v>
          </cell>
          <cell r="K69">
            <v>58.5</v>
          </cell>
          <cell r="L69">
            <v>11.78</v>
          </cell>
          <cell r="M69">
            <v>8.31</v>
          </cell>
          <cell r="N69">
            <v>13</v>
          </cell>
          <cell r="O69">
            <v>7</v>
          </cell>
          <cell r="P69">
            <v>520</v>
          </cell>
          <cell r="Q69">
            <v>8.2200000000000006</v>
          </cell>
          <cell r="R69">
            <v>11.78</v>
          </cell>
        </row>
        <row r="70">
          <cell r="B70">
            <v>2412112006</v>
          </cell>
          <cell r="C70">
            <v>6606138854</v>
          </cell>
          <cell r="D70" t="str">
            <v>ИППСП</v>
          </cell>
          <cell r="E70" t="str">
            <v>24-0455</v>
          </cell>
          <cell r="F70">
            <v>36922</v>
          </cell>
          <cell r="G70" t="str">
            <v>Обстоен преглед за установяване на орален статус</v>
          </cell>
          <cell r="H70">
            <v>101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15</v>
          </cell>
          <cell r="O70">
            <v>7</v>
          </cell>
          <cell r="P70">
            <v>0</v>
          </cell>
          <cell r="Q70">
            <v>0</v>
          </cell>
          <cell r="R70">
            <v>0</v>
          </cell>
        </row>
        <row r="71">
          <cell r="B71">
            <v>2412112055</v>
          </cell>
          <cell r="C71">
            <v>6203047606</v>
          </cell>
          <cell r="D71" t="str">
            <v>ИППСП</v>
          </cell>
          <cell r="E71" t="str">
            <v>24-0030</v>
          </cell>
          <cell r="F71">
            <v>36916</v>
          </cell>
          <cell r="G71" t="str">
            <v>Обстоен преглед за установяване на орален статус</v>
          </cell>
          <cell r="H71">
            <v>101</v>
          </cell>
          <cell r="I71">
            <v>9</v>
          </cell>
          <cell r="J71">
            <v>2.25</v>
          </cell>
          <cell r="K71">
            <v>58.5</v>
          </cell>
          <cell r="L71">
            <v>12.18</v>
          </cell>
          <cell r="M71">
            <v>6.93</v>
          </cell>
          <cell r="N71">
            <v>15</v>
          </cell>
          <cell r="O71">
            <v>4</v>
          </cell>
          <cell r="P71">
            <v>494</v>
          </cell>
          <cell r="Q71">
            <v>6.82</v>
          </cell>
          <cell r="R71">
            <v>12.18</v>
          </cell>
        </row>
        <row r="72">
          <cell r="B72">
            <v>2412112066</v>
          </cell>
          <cell r="C72">
            <v>6707239138</v>
          </cell>
          <cell r="D72" t="str">
            <v>ИППСП</v>
          </cell>
          <cell r="E72" t="str">
            <v>24-0509</v>
          </cell>
          <cell r="F72">
            <v>36923</v>
          </cell>
          <cell r="G72" t="str">
            <v>Обстоен преглед за установяване на орален статус</v>
          </cell>
          <cell r="H72">
            <v>101</v>
          </cell>
          <cell r="I72">
            <v>6</v>
          </cell>
          <cell r="J72">
            <v>1.5</v>
          </cell>
          <cell r="K72">
            <v>39</v>
          </cell>
          <cell r="L72">
            <v>5.26</v>
          </cell>
          <cell r="M72">
            <v>16.23</v>
          </cell>
          <cell r="N72">
            <v>15</v>
          </cell>
          <cell r="O72">
            <v>6</v>
          </cell>
          <cell r="P72">
            <v>546</v>
          </cell>
          <cell r="Q72">
            <v>15.74</v>
          </cell>
          <cell r="R72">
            <v>5.26</v>
          </cell>
        </row>
        <row r="73">
          <cell r="B73">
            <v>2412112039</v>
          </cell>
          <cell r="C73">
            <v>6109227659</v>
          </cell>
          <cell r="D73" t="str">
            <v>ИППСП</v>
          </cell>
          <cell r="E73" t="str">
            <v>24-0448</v>
          </cell>
          <cell r="F73">
            <v>36923</v>
          </cell>
          <cell r="G73" t="str">
            <v>Обстоен преглед за установяване на орален статус</v>
          </cell>
          <cell r="H73">
            <v>101</v>
          </cell>
          <cell r="I73">
            <v>14</v>
          </cell>
          <cell r="J73">
            <v>3.5</v>
          </cell>
          <cell r="K73">
            <v>91</v>
          </cell>
          <cell r="L73">
            <v>20.49</v>
          </cell>
          <cell r="M73">
            <v>2.0299999999999998</v>
          </cell>
          <cell r="N73">
            <v>20</v>
          </cell>
          <cell r="O73">
            <v>2</v>
          </cell>
          <cell r="P73">
            <v>572</v>
          </cell>
          <cell r="Q73">
            <v>2</v>
          </cell>
          <cell r="R73">
            <v>20</v>
          </cell>
        </row>
        <row r="74">
          <cell r="B74">
            <v>2412112015</v>
          </cell>
          <cell r="C74">
            <v>7505057627</v>
          </cell>
          <cell r="D74" t="str">
            <v>ИППСП</v>
          </cell>
          <cell r="E74" t="str">
            <v>24-0568</v>
          </cell>
          <cell r="F74">
            <v>36923</v>
          </cell>
          <cell r="G74" t="str">
            <v>Обстоен преглед за установяване на орален статус</v>
          </cell>
          <cell r="H74">
            <v>101</v>
          </cell>
          <cell r="I74">
            <v>20</v>
          </cell>
          <cell r="J74">
            <v>5</v>
          </cell>
          <cell r="K74">
            <v>130</v>
          </cell>
          <cell r="L74">
            <v>14.11</v>
          </cell>
          <cell r="M74">
            <v>11.02</v>
          </cell>
          <cell r="N74">
            <v>20</v>
          </cell>
          <cell r="O74">
            <v>5</v>
          </cell>
          <cell r="P74">
            <v>650</v>
          </cell>
          <cell r="Q74">
            <v>10.89</v>
          </cell>
          <cell r="R74">
            <v>14.11</v>
          </cell>
        </row>
        <row r="75">
          <cell r="B75">
            <v>2412112067</v>
          </cell>
          <cell r="C75">
            <v>6610217640</v>
          </cell>
          <cell r="D75" t="str">
            <v>ИППСП</v>
          </cell>
          <cell r="E75" t="str">
            <v>24-0510</v>
          </cell>
          <cell r="F75">
            <v>36923</v>
          </cell>
          <cell r="G75" t="str">
            <v>Обстоен преглед за установяване на орален статус</v>
          </cell>
          <cell r="H75">
            <v>101</v>
          </cell>
          <cell r="I75">
            <v>16</v>
          </cell>
          <cell r="J75">
            <v>4</v>
          </cell>
          <cell r="K75">
            <v>104</v>
          </cell>
          <cell r="L75">
            <v>15.07</v>
          </cell>
          <cell r="M75">
            <v>3.53</v>
          </cell>
          <cell r="N75">
            <v>15</v>
          </cell>
          <cell r="O75">
            <v>6</v>
          </cell>
          <cell r="P75">
            <v>481.78</v>
          </cell>
          <cell r="Q75">
            <v>3.53</v>
          </cell>
          <cell r="R75">
            <v>15</v>
          </cell>
        </row>
        <row r="76">
          <cell r="B76">
            <v>2412112060</v>
          </cell>
          <cell r="C76">
            <v>3609147582</v>
          </cell>
          <cell r="D76" t="str">
            <v>ИППСП</v>
          </cell>
          <cell r="E76" t="str">
            <v>24-0161</v>
          </cell>
          <cell r="F76">
            <v>36923</v>
          </cell>
          <cell r="G76" t="str">
            <v>Обстоен преглед за установяване на орален статус</v>
          </cell>
          <cell r="H76">
            <v>101</v>
          </cell>
          <cell r="I76">
            <v>9</v>
          </cell>
          <cell r="J76">
            <v>2.25</v>
          </cell>
          <cell r="K76">
            <v>58.5</v>
          </cell>
          <cell r="L76">
            <v>7.23</v>
          </cell>
          <cell r="M76">
            <v>3.03</v>
          </cell>
          <cell r="N76">
            <v>7</v>
          </cell>
          <cell r="O76">
            <v>3</v>
          </cell>
          <cell r="P76">
            <v>260</v>
          </cell>
          <cell r="Q76">
            <v>3</v>
          </cell>
          <cell r="R76">
            <v>7</v>
          </cell>
        </row>
        <row r="77">
          <cell r="B77">
            <v>2412112003</v>
          </cell>
          <cell r="C77">
            <v>4901297681</v>
          </cell>
          <cell r="D77" t="str">
            <v>ИППСП</v>
          </cell>
          <cell r="E77" t="str">
            <v>24-0305</v>
          </cell>
          <cell r="F77">
            <v>36924</v>
          </cell>
          <cell r="G77" t="str">
            <v>Обстоен преглед за установяване на орален статус</v>
          </cell>
          <cell r="H77">
            <v>101</v>
          </cell>
          <cell r="I77">
            <v>18</v>
          </cell>
          <cell r="J77">
            <v>4.5</v>
          </cell>
          <cell r="K77">
            <v>117</v>
          </cell>
          <cell r="L77">
            <v>17.7</v>
          </cell>
          <cell r="M77">
            <v>4.4000000000000004</v>
          </cell>
          <cell r="N77">
            <v>18</v>
          </cell>
          <cell r="O77">
            <v>4</v>
          </cell>
          <cell r="P77">
            <v>572</v>
          </cell>
          <cell r="Q77">
            <v>4.3</v>
          </cell>
          <cell r="R77">
            <v>17.7</v>
          </cell>
        </row>
        <row r="78">
          <cell r="B78">
            <v>2412112018</v>
          </cell>
          <cell r="C78">
            <v>3902137618</v>
          </cell>
          <cell r="D78" t="str">
            <v>ИППСП</v>
          </cell>
          <cell r="E78" t="str">
            <v>24-0120</v>
          </cell>
          <cell r="F78">
            <v>36916</v>
          </cell>
          <cell r="G78" t="str">
            <v>Обстоен преглед за установяване на орален статус</v>
          </cell>
          <cell r="H78">
            <v>101</v>
          </cell>
          <cell r="I78">
            <v>15</v>
          </cell>
          <cell r="J78">
            <v>3.75</v>
          </cell>
          <cell r="K78">
            <v>97.5</v>
          </cell>
          <cell r="L78">
            <v>15.23</v>
          </cell>
          <cell r="M78">
            <v>7.07</v>
          </cell>
          <cell r="N78">
            <v>15</v>
          </cell>
          <cell r="O78">
            <v>7</v>
          </cell>
          <cell r="P78">
            <v>572</v>
          </cell>
          <cell r="Q78">
            <v>7</v>
          </cell>
          <cell r="R78">
            <v>15</v>
          </cell>
        </row>
        <row r="79">
          <cell r="B79">
            <v>2412112074</v>
          </cell>
          <cell r="C79">
            <v>5111167672</v>
          </cell>
          <cell r="D79" t="str">
            <v>ИППСП</v>
          </cell>
          <cell r="E79" t="str">
            <v>24-0696</v>
          </cell>
          <cell r="F79">
            <v>37135</v>
          </cell>
          <cell r="G79" t="str">
            <v>Обстоен преглед за установяване на орален статус</v>
          </cell>
          <cell r="H79">
            <v>101</v>
          </cell>
          <cell r="I79">
            <v>4</v>
          </cell>
          <cell r="J79">
            <v>1.47</v>
          </cell>
          <cell r="K79">
            <v>38.22</v>
          </cell>
          <cell r="L79">
            <v>4.2699999999999996</v>
          </cell>
          <cell r="M79">
            <v>4.3600000000000003</v>
          </cell>
          <cell r="N79">
            <v>7</v>
          </cell>
          <cell r="O79">
            <v>1</v>
          </cell>
          <cell r="P79">
            <v>208</v>
          </cell>
          <cell r="Q79">
            <v>3.73</v>
          </cell>
          <cell r="R79">
            <v>4.2699999999999996</v>
          </cell>
        </row>
        <row r="80">
          <cell r="B80">
            <v>2412112070</v>
          </cell>
          <cell r="C80">
            <v>4308107626</v>
          </cell>
          <cell r="D80" t="str">
            <v>ИППСП</v>
          </cell>
          <cell r="E80" t="str">
            <v>24-0619</v>
          </cell>
          <cell r="F80">
            <v>36927</v>
          </cell>
          <cell r="G80" t="str">
            <v>Обстоен преглед за установяване на орален статус</v>
          </cell>
          <cell r="H80">
            <v>101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>
            <v>2431112107</v>
          </cell>
          <cell r="C81">
            <v>4402027527</v>
          </cell>
          <cell r="D81" t="str">
            <v>ИППСП</v>
          </cell>
          <cell r="E81" t="str">
            <v>24-0561</v>
          </cell>
          <cell r="F81">
            <v>36924</v>
          </cell>
          <cell r="G81" t="str">
            <v>Обстоен преглед за установяване на орален статус</v>
          </cell>
          <cell r="H81">
            <v>101</v>
          </cell>
          <cell r="I81">
            <v>9</v>
          </cell>
          <cell r="J81">
            <v>2.25</v>
          </cell>
          <cell r="K81">
            <v>58.5</v>
          </cell>
          <cell r="L81">
            <v>12.36</v>
          </cell>
          <cell r="M81">
            <v>9.9</v>
          </cell>
          <cell r="N81">
            <v>17</v>
          </cell>
          <cell r="O81">
            <v>5</v>
          </cell>
          <cell r="P81">
            <v>572</v>
          </cell>
          <cell r="Q81">
            <v>9.64</v>
          </cell>
          <cell r="R81">
            <v>12.36</v>
          </cell>
        </row>
        <row r="82">
          <cell r="B82">
            <v>2412112072</v>
          </cell>
          <cell r="C82">
            <v>5306029125</v>
          </cell>
          <cell r="D82" t="str">
            <v>ИППСП</v>
          </cell>
          <cell r="E82" t="str">
            <v>24-676</v>
          </cell>
          <cell r="F82">
            <v>37062</v>
          </cell>
          <cell r="G82" t="str">
            <v>Обстоен преглед за установяване на орален статус</v>
          </cell>
          <cell r="H82">
            <v>101</v>
          </cell>
          <cell r="I82">
            <v>4</v>
          </cell>
          <cell r="J82">
            <v>1</v>
          </cell>
          <cell r="K82">
            <v>26</v>
          </cell>
          <cell r="L82">
            <v>4.41</v>
          </cell>
          <cell r="M82">
            <v>5.7</v>
          </cell>
          <cell r="N82">
            <v>9</v>
          </cell>
          <cell r="O82">
            <v>1</v>
          </cell>
          <cell r="P82">
            <v>260</v>
          </cell>
          <cell r="Q82">
            <v>5.59</v>
          </cell>
          <cell r="R82">
            <v>4.41</v>
          </cell>
        </row>
        <row r="83">
          <cell r="B83">
            <v>2422112002</v>
          </cell>
          <cell r="C83">
            <v>4908277563</v>
          </cell>
          <cell r="D83" t="str">
            <v>ИППСП</v>
          </cell>
          <cell r="E83" t="str">
            <v>24-0499</v>
          </cell>
          <cell r="F83">
            <v>36922</v>
          </cell>
          <cell r="G83" t="str">
            <v>Обстоен преглед за установяване на орален статус</v>
          </cell>
          <cell r="H83">
            <v>101</v>
          </cell>
          <cell r="I83">
            <v>35</v>
          </cell>
          <cell r="J83">
            <v>8.75</v>
          </cell>
          <cell r="K83">
            <v>227.5</v>
          </cell>
          <cell r="L83">
            <v>30.12</v>
          </cell>
          <cell r="M83">
            <v>0</v>
          </cell>
          <cell r="N83">
            <v>30</v>
          </cell>
          <cell r="O83">
            <v>0</v>
          </cell>
          <cell r="P83">
            <v>780</v>
          </cell>
          <cell r="Q83">
            <v>0</v>
          </cell>
          <cell r="R83">
            <v>30</v>
          </cell>
        </row>
        <row r="84">
          <cell r="B84">
            <v>2422112001</v>
          </cell>
          <cell r="C84">
            <v>6303170450</v>
          </cell>
          <cell r="D84" t="str">
            <v>ИППСП</v>
          </cell>
          <cell r="E84" t="str">
            <v>24-0231</v>
          </cell>
          <cell r="F84">
            <v>36917</v>
          </cell>
          <cell r="G84" t="str">
            <v>Обстоен преглед за установяване на орален статус</v>
          </cell>
          <cell r="H84">
            <v>101</v>
          </cell>
          <cell r="I84">
            <v>6</v>
          </cell>
          <cell r="J84">
            <v>1.5</v>
          </cell>
          <cell r="K84">
            <v>39</v>
          </cell>
          <cell r="L84">
            <v>16.239999999999998</v>
          </cell>
          <cell r="M84">
            <v>5.88</v>
          </cell>
          <cell r="N84">
            <v>17</v>
          </cell>
          <cell r="O84">
            <v>5</v>
          </cell>
          <cell r="P84">
            <v>572</v>
          </cell>
          <cell r="Q84">
            <v>5.76</v>
          </cell>
          <cell r="R84">
            <v>16.239999999999998</v>
          </cell>
        </row>
        <row r="85">
          <cell r="B85">
            <v>2422112005</v>
          </cell>
          <cell r="C85">
            <v>7505255880</v>
          </cell>
          <cell r="D85" t="str">
            <v>ИППСП</v>
          </cell>
          <cell r="E85" t="str">
            <v>24-0162</v>
          </cell>
          <cell r="F85">
            <v>36917</v>
          </cell>
          <cell r="G85" t="str">
            <v>Обстоен преглед за установяване на орален статус</v>
          </cell>
          <cell r="H85">
            <v>101</v>
          </cell>
          <cell r="I85">
            <v>15</v>
          </cell>
          <cell r="J85">
            <v>3.75</v>
          </cell>
          <cell r="K85">
            <v>97.5</v>
          </cell>
          <cell r="L85">
            <v>19.82</v>
          </cell>
          <cell r="M85">
            <v>2.4500000000000002</v>
          </cell>
          <cell r="N85">
            <v>20</v>
          </cell>
          <cell r="O85">
            <v>2</v>
          </cell>
          <cell r="P85">
            <v>572</v>
          </cell>
          <cell r="Q85">
            <v>2.1800000000000002</v>
          </cell>
          <cell r="R85">
            <v>19.82</v>
          </cell>
        </row>
        <row r="86">
          <cell r="B86">
            <v>2422112003</v>
          </cell>
          <cell r="C86">
            <v>5802255591</v>
          </cell>
          <cell r="D86" t="str">
            <v>ИППСП</v>
          </cell>
          <cell r="E86" t="str">
            <v>24-0111</v>
          </cell>
          <cell r="F86">
            <v>36916</v>
          </cell>
          <cell r="G86" t="str">
            <v>Обстоен преглед за установяване на орален статус</v>
          </cell>
          <cell r="H86">
            <v>101</v>
          </cell>
          <cell r="I86">
            <v>2</v>
          </cell>
          <cell r="J86">
            <v>0.5</v>
          </cell>
          <cell r="K86">
            <v>13</v>
          </cell>
          <cell r="L86">
            <v>7.49</v>
          </cell>
          <cell r="M86">
            <v>13.6</v>
          </cell>
          <cell r="N86">
            <v>19</v>
          </cell>
          <cell r="O86">
            <v>3</v>
          </cell>
          <cell r="P86">
            <v>548.34</v>
          </cell>
          <cell r="Q86">
            <v>13.6</v>
          </cell>
          <cell r="R86">
            <v>7.49</v>
          </cell>
        </row>
        <row r="87">
          <cell r="B87">
            <v>2422112004</v>
          </cell>
          <cell r="C87">
            <v>4809017700</v>
          </cell>
          <cell r="D87" t="str">
            <v>ИППСП</v>
          </cell>
          <cell r="E87" t="str">
            <v>24-0567</v>
          </cell>
          <cell r="F87">
            <v>36924</v>
          </cell>
          <cell r="G87" t="str">
            <v>Обстоен преглед за установяване на орален статус</v>
          </cell>
          <cell r="H87">
            <v>101</v>
          </cell>
          <cell r="I87">
            <v>23</v>
          </cell>
          <cell r="J87">
            <v>5.75</v>
          </cell>
          <cell r="K87">
            <v>149.5</v>
          </cell>
          <cell r="L87">
            <v>20.13</v>
          </cell>
          <cell r="M87">
            <v>1.93</v>
          </cell>
          <cell r="N87">
            <v>20</v>
          </cell>
          <cell r="O87">
            <v>2</v>
          </cell>
          <cell r="P87">
            <v>570.17999999999995</v>
          </cell>
          <cell r="Q87">
            <v>1.93</v>
          </cell>
          <cell r="R87">
            <v>20</v>
          </cell>
        </row>
        <row r="88">
          <cell r="B88">
            <v>2422112006</v>
          </cell>
          <cell r="C88">
            <v>7402157568</v>
          </cell>
          <cell r="D88" t="str">
            <v>ИППСП</v>
          </cell>
          <cell r="E88" t="str">
            <v>24-0695</v>
          </cell>
          <cell r="F88">
            <v>37135</v>
          </cell>
          <cell r="G88" t="str">
            <v>Обстоен преглед за установяване на орален статус</v>
          </cell>
          <cell r="H88">
            <v>101</v>
          </cell>
          <cell r="I88">
            <v>4</v>
          </cell>
          <cell r="J88">
            <v>1</v>
          </cell>
          <cell r="K88">
            <v>26</v>
          </cell>
          <cell r="L88">
            <v>6.24</v>
          </cell>
          <cell r="M88">
            <v>2.78</v>
          </cell>
          <cell r="N88">
            <v>7</v>
          </cell>
          <cell r="O88">
            <v>1</v>
          </cell>
          <cell r="P88">
            <v>208</v>
          </cell>
          <cell r="Q88">
            <v>1.76</v>
          </cell>
          <cell r="R88">
            <v>6.24</v>
          </cell>
        </row>
        <row r="89">
          <cell r="B89">
            <v>2431112160</v>
          </cell>
          <cell r="C89">
            <v>7509020781</v>
          </cell>
          <cell r="D89" t="str">
            <v>ИППСП</v>
          </cell>
          <cell r="E89" t="str">
            <v>24-0512</v>
          </cell>
          <cell r="F89">
            <v>36920</v>
          </cell>
          <cell r="G89" t="str">
            <v>Обстоен преглед за установяване на орален статус</v>
          </cell>
          <cell r="H89">
            <v>101</v>
          </cell>
          <cell r="I89">
            <v>16</v>
          </cell>
          <cell r="J89">
            <v>4.53</v>
          </cell>
          <cell r="K89">
            <v>117.78</v>
          </cell>
          <cell r="L89">
            <v>15.6</v>
          </cell>
          <cell r="M89">
            <v>5.0199999999999996</v>
          </cell>
          <cell r="N89">
            <v>15</v>
          </cell>
          <cell r="O89">
            <v>5</v>
          </cell>
          <cell r="P89">
            <v>520</v>
          </cell>
          <cell r="Q89">
            <v>5</v>
          </cell>
          <cell r="R89">
            <v>15</v>
          </cell>
        </row>
        <row r="90">
          <cell r="B90">
            <v>2423112001</v>
          </cell>
          <cell r="C90">
            <v>6304285834</v>
          </cell>
          <cell r="D90" t="str">
            <v>ИППСП</v>
          </cell>
          <cell r="E90" t="str">
            <v>24-0420</v>
          </cell>
          <cell r="F90">
            <v>36922</v>
          </cell>
          <cell r="G90" t="str">
            <v>Обстоен преглед за установяване на орален статус</v>
          </cell>
          <cell r="H90">
            <v>101</v>
          </cell>
          <cell r="I90">
            <v>17</v>
          </cell>
          <cell r="J90">
            <v>4.25</v>
          </cell>
          <cell r="K90">
            <v>110.5</v>
          </cell>
          <cell r="L90">
            <v>20.010000000000002</v>
          </cell>
          <cell r="M90">
            <v>2.0099999999999998</v>
          </cell>
          <cell r="N90">
            <v>20</v>
          </cell>
          <cell r="O90">
            <v>2</v>
          </cell>
          <cell r="P90">
            <v>572</v>
          </cell>
          <cell r="Q90">
            <v>2</v>
          </cell>
          <cell r="R90">
            <v>20</v>
          </cell>
        </row>
        <row r="91">
          <cell r="B91">
            <v>2423112002</v>
          </cell>
          <cell r="C91">
            <v>6306297599</v>
          </cell>
          <cell r="D91" t="str">
            <v>ИППСП</v>
          </cell>
          <cell r="E91" t="str">
            <v>24-0428</v>
          </cell>
          <cell r="F91">
            <v>36922</v>
          </cell>
          <cell r="G91" t="str">
            <v>Обстоен преглед за установяване на орален статус</v>
          </cell>
          <cell r="H91">
            <v>101</v>
          </cell>
          <cell r="I91">
            <v>25</v>
          </cell>
          <cell r="J91">
            <v>6.25</v>
          </cell>
          <cell r="K91">
            <v>162.5</v>
          </cell>
          <cell r="L91">
            <v>18.37</v>
          </cell>
          <cell r="M91">
            <v>4.66</v>
          </cell>
          <cell r="N91">
            <v>20</v>
          </cell>
          <cell r="O91">
            <v>3</v>
          </cell>
          <cell r="P91">
            <v>598</v>
          </cell>
          <cell r="Q91">
            <v>4.63</v>
          </cell>
          <cell r="R91">
            <v>18.37</v>
          </cell>
        </row>
        <row r="92">
          <cell r="B92">
            <v>2424112001</v>
          </cell>
          <cell r="C92">
            <v>7210157614</v>
          </cell>
          <cell r="D92" t="str">
            <v>ИППСП</v>
          </cell>
          <cell r="E92" t="str">
            <v>24-0129</v>
          </cell>
          <cell r="F92">
            <v>36915</v>
          </cell>
          <cell r="G92" t="str">
            <v>Обстоен преглед за установяване на орален статус</v>
          </cell>
          <cell r="H92">
            <v>101</v>
          </cell>
          <cell r="I92">
            <v>20</v>
          </cell>
          <cell r="J92">
            <v>5</v>
          </cell>
          <cell r="K92">
            <v>130</v>
          </cell>
          <cell r="L92">
            <v>21.08</v>
          </cell>
          <cell r="M92">
            <v>7</v>
          </cell>
          <cell r="N92">
            <v>20</v>
          </cell>
          <cell r="O92">
            <v>7</v>
          </cell>
          <cell r="P92">
            <v>702</v>
          </cell>
          <cell r="Q92">
            <v>7</v>
          </cell>
          <cell r="R92">
            <v>20</v>
          </cell>
        </row>
        <row r="93">
          <cell r="B93">
            <v>2424112002</v>
          </cell>
          <cell r="C93">
            <v>5711057260</v>
          </cell>
          <cell r="D93" t="str">
            <v>ИППСП</v>
          </cell>
          <cell r="E93" t="str">
            <v>24-0224</v>
          </cell>
          <cell r="F93">
            <v>36917</v>
          </cell>
          <cell r="G93" t="str">
            <v>Обстоен преглед за установяване на орален статус</v>
          </cell>
          <cell r="H93">
            <v>101</v>
          </cell>
          <cell r="I93">
            <v>12</v>
          </cell>
          <cell r="J93">
            <v>3</v>
          </cell>
          <cell r="K93">
            <v>78</v>
          </cell>
          <cell r="L93">
            <v>19.23</v>
          </cell>
          <cell r="M93">
            <v>9.34</v>
          </cell>
          <cell r="N93">
            <v>22</v>
          </cell>
          <cell r="O93">
            <v>6</v>
          </cell>
          <cell r="P93">
            <v>728</v>
          </cell>
          <cell r="Q93">
            <v>8.77</v>
          </cell>
          <cell r="R93">
            <v>19.23</v>
          </cell>
        </row>
        <row r="94">
          <cell r="B94">
            <v>2424112003</v>
          </cell>
          <cell r="C94">
            <v>6609287609</v>
          </cell>
          <cell r="D94" t="str">
            <v>ИППСП</v>
          </cell>
          <cell r="E94" t="str">
            <v>24-0223</v>
          </cell>
          <cell r="F94">
            <v>36917</v>
          </cell>
          <cell r="G94" t="str">
            <v>Обстоен преглед за установяване на орален статус</v>
          </cell>
          <cell r="H94">
            <v>101</v>
          </cell>
          <cell r="I94">
            <v>2</v>
          </cell>
          <cell r="J94">
            <v>0.5</v>
          </cell>
          <cell r="K94">
            <v>13</v>
          </cell>
          <cell r="L94">
            <v>6.23</v>
          </cell>
          <cell r="M94">
            <v>16.79</v>
          </cell>
          <cell r="N94">
            <v>18</v>
          </cell>
          <cell r="O94">
            <v>5</v>
          </cell>
          <cell r="P94">
            <v>598</v>
          </cell>
          <cell r="Q94">
            <v>16.77</v>
          </cell>
          <cell r="R94">
            <v>6.23</v>
          </cell>
        </row>
        <row r="95">
          <cell r="B95">
            <v>2424112004</v>
          </cell>
          <cell r="C95" t="str">
            <v>6004097538</v>
          </cell>
          <cell r="D95" t="str">
            <v>ИППСП</v>
          </cell>
          <cell r="E95" t="str">
            <v>24-0160</v>
          </cell>
          <cell r="F95">
            <v>36918</v>
          </cell>
          <cell r="G95" t="str">
            <v>Обстоен преглед за установяване на орален статус</v>
          </cell>
          <cell r="H95">
            <v>101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B96">
            <v>2424112005</v>
          </cell>
          <cell r="C96" t="str">
            <v>6910026480</v>
          </cell>
          <cell r="D96" t="str">
            <v>ИППСП</v>
          </cell>
          <cell r="E96" t="str">
            <v>24-0626</v>
          </cell>
          <cell r="F96">
            <v>36929</v>
          </cell>
          <cell r="G96" t="str">
            <v>Обстоен преглед за установяване на орален статус</v>
          </cell>
          <cell r="H96">
            <v>101</v>
          </cell>
          <cell r="I96">
            <v>5</v>
          </cell>
          <cell r="J96">
            <v>1.25</v>
          </cell>
          <cell r="K96">
            <v>32.5</v>
          </cell>
          <cell r="L96">
            <v>7.08</v>
          </cell>
          <cell r="M96">
            <v>4.92</v>
          </cell>
          <cell r="N96">
            <v>8</v>
          </cell>
          <cell r="O96">
            <v>4</v>
          </cell>
          <cell r="P96">
            <v>312</v>
          </cell>
          <cell r="Q96">
            <v>4.92</v>
          </cell>
          <cell r="R96">
            <v>7.08</v>
          </cell>
        </row>
        <row r="97">
          <cell r="B97">
            <v>2412112031</v>
          </cell>
          <cell r="C97">
            <v>6111257530</v>
          </cell>
          <cell r="D97" t="str">
            <v>ИППСП</v>
          </cell>
          <cell r="E97" t="str">
            <v>24-0106</v>
          </cell>
          <cell r="F97">
            <v>36916</v>
          </cell>
          <cell r="G97" t="str">
            <v>Обстоен преглед за установяване на орален статус</v>
          </cell>
          <cell r="H97">
            <v>101</v>
          </cell>
          <cell r="I97">
            <v>10</v>
          </cell>
          <cell r="J97">
            <v>2.5</v>
          </cell>
          <cell r="K97">
            <v>65</v>
          </cell>
          <cell r="L97">
            <v>13.91</v>
          </cell>
          <cell r="M97">
            <v>8.1</v>
          </cell>
          <cell r="N97">
            <v>16</v>
          </cell>
          <cell r="O97">
            <v>6</v>
          </cell>
          <cell r="P97">
            <v>572</v>
          </cell>
          <cell r="Q97">
            <v>8.09</v>
          </cell>
          <cell r="R97">
            <v>13.91</v>
          </cell>
        </row>
        <row r="98">
          <cell r="B98">
            <v>2427112002</v>
          </cell>
          <cell r="C98">
            <v>5812024408</v>
          </cell>
          <cell r="D98" t="str">
            <v>ИППСП</v>
          </cell>
          <cell r="E98" t="str">
            <v>24-0425</v>
          </cell>
          <cell r="F98">
            <v>36922</v>
          </cell>
          <cell r="G98" t="str">
            <v>Обстоен преглед за установяване на орален статус</v>
          </cell>
          <cell r="H98">
            <v>101</v>
          </cell>
          <cell r="I98">
            <v>11</v>
          </cell>
          <cell r="J98">
            <v>2.75</v>
          </cell>
          <cell r="K98">
            <v>71.5</v>
          </cell>
          <cell r="L98">
            <v>20.059999999999999</v>
          </cell>
          <cell r="M98">
            <v>7.04</v>
          </cell>
          <cell r="N98">
            <v>20</v>
          </cell>
          <cell r="O98">
            <v>7</v>
          </cell>
          <cell r="P98">
            <v>702</v>
          </cell>
          <cell r="Q98">
            <v>7</v>
          </cell>
          <cell r="R98">
            <v>20</v>
          </cell>
        </row>
        <row r="99">
          <cell r="B99">
            <v>2427112003</v>
          </cell>
          <cell r="C99">
            <v>6004254771</v>
          </cell>
          <cell r="D99" t="str">
            <v>ИППСП</v>
          </cell>
          <cell r="E99" t="str">
            <v>24-0433</v>
          </cell>
          <cell r="F99">
            <v>36922</v>
          </cell>
          <cell r="G99" t="str">
            <v>Обстоен преглед за установяване на орален статус</v>
          </cell>
          <cell r="H99">
            <v>101</v>
          </cell>
          <cell r="I99">
            <v>5</v>
          </cell>
          <cell r="J99">
            <v>1.25</v>
          </cell>
          <cell r="K99">
            <v>32.5</v>
          </cell>
          <cell r="L99">
            <v>10.25</v>
          </cell>
          <cell r="M99">
            <v>11.93</v>
          </cell>
          <cell r="N99">
            <v>15</v>
          </cell>
          <cell r="O99">
            <v>7</v>
          </cell>
          <cell r="P99">
            <v>572</v>
          </cell>
          <cell r="Q99">
            <v>11.75</v>
          </cell>
          <cell r="R99">
            <v>10.25</v>
          </cell>
        </row>
        <row r="100">
          <cell r="B100">
            <v>2427112004</v>
          </cell>
          <cell r="C100">
            <v>6012248479</v>
          </cell>
          <cell r="D100" t="str">
            <v>ИППСП</v>
          </cell>
          <cell r="E100" t="str">
            <v>24-0422</v>
          </cell>
          <cell r="F100">
            <v>36922</v>
          </cell>
          <cell r="G100" t="str">
            <v>Обстоен преглед за установяване на орален статус</v>
          </cell>
          <cell r="H100">
            <v>101</v>
          </cell>
          <cell r="I100">
            <v>7</v>
          </cell>
          <cell r="J100">
            <v>1.75</v>
          </cell>
          <cell r="K100">
            <v>45.5</v>
          </cell>
          <cell r="L100">
            <v>20</v>
          </cell>
          <cell r="M100">
            <v>7.05</v>
          </cell>
          <cell r="N100">
            <v>20</v>
          </cell>
          <cell r="O100">
            <v>7</v>
          </cell>
          <cell r="P100">
            <v>702</v>
          </cell>
          <cell r="Q100">
            <v>7</v>
          </cell>
          <cell r="R100">
            <v>20</v>
          </cell>
        </row>
        <row r="101">
          <cell r="B101">
            <v>2427112006</v>
          </cell>
          <cell r="C101">
            <v>6901095771</v>
          </cell>
          <cell r="D101" t="str">
            <v>ИППСП</v>
          </cell>
          <cell r="E101" t="str">
            <v>24-0427</v>
          </cell>
          <cell r="F101">
            <v>36922</v>
          </cell>
          <cell r="G101" t="str">
            <v>Обстоен преглед за установяване на орален статус</v>
          </cell>
          <cell r="H101">
            <v>101</v>
          </cell>
          <cell r="I101">
            <v>4</v>
          </cell>
          <cell r="J101">
            <v>1</v>
          </cell>
          <cell r="K101">
            <v>26</v>
          </cell>
          <cell r="L101">
            <v>22.62</v>
          </cell>
          <cell r="M101">
            <v>0</v>
          </cell>
          <cell r="N101">
            <v>22</v>
          </cell>
          <cell r="O101">
            <v>0</v>
          </cell>
          <cell r="P101">
            <v>572</v>
          </cell>
          <cell r="Q101">
            <v>0</v>
          </cell>
          <cell r="R101">
            <v>22</v>
          </cell>
        </row>
        <row r="102">
          <cell r="B102">
            <v>2427112007</v>
          </cell>
          <cell r="C102">
            <v>6203297673</v>
          </cell>
          <cell r="D102" t="str">
            <v>ИППСП</v>
          </cell>
          <cell r="E102" t="str">
            <v>24-035</v>
          </cell>
          <cell r="F102">
            <v>36914</v>
          </cell>
          <cell r="G102" t="str">
            <v>Обстоен преглед за установяване на орален статус</v>
          </cell>
          <cell r="H102">
            <v>101</v>
          </cell>
          <cell r="I102">
            <v>13</v>
          </cell>
          <cell r="J102">
            <v>3.25</v>
          </cell>
          <cell r="K102">
            <v>84.5</v>
          </cell>
          <cell r="L102">
            <v>15.43</v>
          </cell>
          <cell r="M102">
            <v>9.9</v>
          </cell>
          <cell r="N102">
            <v>17</v>
          </cell>
          <cell r="O102">
            <v>5</v>
          </cell>
          <cell r="P102">
            <v>572</v>
          </cell>
          <cell r="Q102">
            <v>6.57</v>
          </cell>
          <cell r="R102">
            <v>15.43</v>
          </cell>
        </row>
        <row r="103">
          <cell r="B103">
            <v>2427112008</v>
          </cell>
          <cell r="C103" t="str">
            <v>6208137560</v>
          </cell>
          <cell r="D103" t="str">
            <v>ИППСП</v>
          </cell>
          <cell r="E103" t="str">
            <v>24-0131</v>
          </cell>
          <cell r="F103">
            <v>36915</v>
          </cell>
          <cell r="G103" t="str">
            <v>Обстоен преглед за установяване на орален статус</v>
          </cell>
          <cell r="H103">
            <v>101</v>
          </cell>
          <cell r="I103">
            <v>6</v>
          </cell>
          <cell r="J103">
            <v>1.5</v>
          </cell>
          <cell r="K103">
            <v>39</v>
          </cell>
          <cell r="L103">
            <v>15.06</v>
          </cell>
          <cell r="M103">
            <v>12.13</v>
          </cell>
          <cell r="N103">
            <v>20</v>
          </cell>
          <cell r="O103">
            <v>7</v>
          </cell>
          <cell r="P103">
            <v>702</v>
          </cell>
          <cell r="Q103">
            <v>11.94</v>
          </cell>
          <cell r="R103">
            <v>15.06</v>
          </cell>
        </row>
        <row r="104">
          <cell r="B104">
            <v>2427112009</v>
          </cell>
          <cell r="C104">
            <v>6507147630</v>
          </cell>
          <cell r="D104" t="str">
            <v>ИППСП</v>
          </cell>
          <cell r="E104" t="str">
            <v>24-0400</v>
          </cell>
          <cell r="F104">
            <v>36921</v>
          </cell>
          <cell r="G104" t="str">
            <v>Обстоен преглед за установяване на орален статус</v>
          </cell>
          <cell r="H104">
            <v>101</v>
          </cell>
          <cell r="I104">
            <v>17</v>
          </cell>
          <cell r="J104">
            <v>4.25</v>
          </cell>
          <cell r="K104">
            <v>110.5</v>
          </cell>
          <cell r="L104">
            <v>14.8</v>
          </cell>
          <cell r="M104">
            <v>7.2</v>
          </cell>
          <cell r="N104">
            <v>15</v>
          </cell>
          <cell r="O104">
            <v>7</v>
          </cell>
          <cell r="P104">
            <v>572</v>
          </cell>
          <cell r="Q104">
            <v>7.2</v>
          </cell>
          <cell r="R104">
            <v>14.8</v>
          </cell>
        </row>
        <row r="105">
          <cell r="B105">
            <v>2427112010</v>
          </cell>
          <cell r="C105">
            <v>7001037579</v>
          </cell>
          <cell r="D105" t="str">
            <v>ИППСП</v>
          </cell>
          <cell r="E105" t="str">
            <v>24-0403</v>
          </cell>
          <cell r="F105">
            <v>36921</v>
          </cell>
          <cell r="G105" t="str">
            <v>Обстоен преглед за установяване на орален статус</v>
          </cell>
          <cell r="H105">
            <v>101</v>
          </cell>
          <cell r="I105">
            <v>10</v>
          </cell>
          <cell r="J105">
            <v>2.5</v>
          </cell>
          <cell r="K105">
            <v>65</v>
          </cell>
          <cell r="L105">
            <v>20.079999999999998</v>
          </cell>
          <cell r="M105">
            <v>6.12</v>
          </cell>
          <cell r="N105">
            <v>20</v>
          </cell>
          <cell r="O105">
            <v>6</v>
          </cell>
          <cell r="P105">
            <v>676</v>
          </cell>
          <cell r="Q105">
            <v>6</v>
          </cell>
          <cell r="R105">
            <v>20</v>
          </cell>
        </row>
        <row r="106">
          <cell r="B106">
            <v>2427112011</v>
          </cell>
          <cell r="C106">
            <v>4509047750</v>
          </cell>
          <cell r="D106" t="str">
            <v>ИППСП</v>
          </cell>
          <cell r="E106" t="str">
            <v>24-0127</v>
          </cell>
          <cell r="F106">
            <v>36916</v>
          </cell>
          <cell r="G106" t="str">
            <v>Обстоен преглед за установяване на орален статус</v>
          </cell>
          <cell r="H106">
            <v>101</v>
          </cell>
          <cell r="I106">
            <v>12</v>
          </cell>
          <cell r="J106">
            <v>3</v>
          </cell>
          <cell r="K106">
            <v>78</v>
          </cell>
          <cell r="L106">
            <v>20.57</v>
          </cell>
          <cell r="M106">
            <v>6.52</v>
          </cell>
          <cell r="N106">
            <v>21</v>
          </cell>
          <cell r="O106">
            <v>6</v>
          </cell>
          <cell r="P106">
            <v>702</v>
          </cell>
          <cell r="Q106">
            <v>6.43</v>
          </cell>
          <cell r="R106">
            <v>20.57</v>
          </cell>
        </row>
        <row r="107">
          <cell r="B107">
            <v>2427112012</v>
          </cell>
          <cell r="C107">
            <v>4704207679</v>
          </cell>
          <cell r="D107" t="str">
            <v>ИППСП</v>
          </cell>
          <cell r="E107" t="str">
            <v>24-0126</v>
          </cell>
          <cell r="F107">
            <v>36916</v>
          </cell>
          <cell r="G107" t="str">
            <v>Обстоен преглед за установяване на орален статус</v>
          </cell>
          <cell r="H107">
            <v>101</v>
          </cell>
          <cell r="I107">
            <v>12</v>
          </cell>
          <cell r="J107">
            <v>3</v>
          </cell>
          <cell r="K107">
            <v>78</v>
          </cell>
          <cell r="L107">
            <v>20.22</v>
          </cell>
          <cell r="M107">
            <v>5.13</v>
          </cell>
          <cell r="N107">
            <v>20</v>
          </cell>
          <cell r="O107">
            <v>5</v>
          </cell>
          <cell r="P107">
            <v>650</v>
          </cell>
          <cell r="Q107">
            <v>5</v>
          </cell>
          <cell r="R107">
            <v>20</v>
          </cell>
        </row>
        <row r="108">
          <cell r="B108">
            <v>2427112016</v>
          </cell>
          <cell r="C108" t="str">
            <v>7307187535</v>
          </cell>
          <cell r="D108" t="str">
            <v>ИППСП</v>
          </cell>
          <cell r="E108" t="str">
            <v>24-0563</v>
          </cell>
          <cell r="F108">
            <v>36921</v>
          </cell>
          <cell r="G108" t="str">
            <v>Обстоен преглед за установяване на орален статус</v>
          </cell>
          <cell r="H108">
            <v>101</v>
          </cell>
          <cell r="I108">
            <v>12</v>
          </cell>
          <cell r="J108">
            <v>3</v>
          </cell>
          <cell r="K108">
            <v>78</v>
          </cell>
          <cell r="L108">
            <v>10.49</v>
          </cell>
          <cell r="M108">
            <v>0</v>
          </cell>
          <cell r="N108">
            <v>10</v>
          </cell>
          <cell r="O108">
            <v>0</v>
          </cell>
          <cell r="P108">
            <v>260</v>
          </cell>
          <cell r="Q108">
            <v>0</v>
          </cell>
          <cell r="R108">
            <v>10</v>
          </cell>
        </row>
        <row r="109">
          <cell r="B109">
            <v>2427112005</v>
          </cell>
          <cell r="C109">
            <v>5107019119</v>
          </cell>
          <cell r="D109" t="str">
            <v>ИППСП</v>
          </cell>
          <cell r="E109" t="str">
            <v>24-0015</v>
          </cell>
          <cell r="F109">
            <v>36915</v>
          </cell>
          <cell r="G109" t="str">
            <v>Обстоен преглед за установяване на орален статус</v>
          </cell>
          <cell r="H109">
            <v>101</v>
          </cell>
          <cell r="I109">
            <v>12</v>
          </cell>
          <cell r="J109">
            <v>3</v>
          </cell>
          <cell r="K109">
            <v>78</v>
          </cell>
          <cell r="L109">
            <v>16.059999999999999</v>
          </cell>
          <cell r="M109">
            <v>7.99</v>
          </cell>
          <cell r="N109">
            <v>18</v>
          </cell>
          <cell r="O109">
            <v>6</v>
          </cell>
          <cell r="P109">
            <v>624</v>
          </cell>
          <cell r="Q109">
            <v>7.94</v>
          </cell>
          <cell r="R109">
            <v>16.059999999999999</v>
          </cell>
        </row>
        <row r="110">
          <cell r="B110">
            <v>2427112001</v>
          </cell>
          <cell r="C110">
            <v>6709270493</v>
          </cell>
          <cell r="D110" t="str">
            <v>ИППСП</v>
          </cell>
          <cell r="E110" t="str">
            <v>24-0577</v>
          </cell>
          <cell r="F110">
            <v>36924</v>
          </cell>
          <cell r="G110" t="str">
            <v>Обстоен преглед за установяване на орален статус</v>
          </cell>
          <cell r="H110">
            <v>101</v>
          </cell>
          <cell r="I110">
            <v>2</v>
          </cell>
          <cell r="J110">
            <v>0.5</v>
          </cell>
          <cell r="K110">
            <v>13</v>
          </cell>
          <cell r="L110">
            <v>14.23</v>
          </cell>
          <cell r="M110">
            <v>6.1</v>
          </cell>
          <cell r="N110">
            <v>14</v>
          </cell>
          <cell r="O110">
            <v>6</v>
          </cell>
          <cell r="P110">
            <v>520</v>
          </cell>
          <cell r="Q110">
            <v>6</v>
          </cell>
          <cell r="R110">
            <v>14</v>
          </cell>
        </row>
        <row r="111">
          <cell r="B111">
            <v>2431112069</v>
          </cell>
          <cell r="C111">
            <v>4105207624</v>
          </cell>
          <cell r="D111" t="str">
            <v>ИППСП</v>
          </cell>
          <cell r="E111" t="str">
            <v>24-0148</v>
          </cell>
          <cell r="F111">
            <v>36922</v>
          </cell>
          <cell r="G111" t="str">
            <v>Обстоен преглед за установяване на орален статус</v>
          </cell>
          <cell r="H111">
            <v>101</v>
          </cell>
          <cell r="I111">
            <v>22</v>
          </cell>
          <cell r="J111">
            <v>5.5</v>
          </cell>
          <cell r="K111">
            <v>143</v>
          </cell>
          <cell r="L111">
            <v>18.02</v>
          </cell>
          <cell r="M111">
            <v>5.01</v>
          </cell>
          <cell r="N111">
            <v>18</v>
          </cell>
          <cell r="O111">
            <v>5</v>
          </cell>
          <cell r="P111">
            <v>598</v>
          </cell>
          <cell r="Q111">
            <v>5</v>
          </cell>
          <cell r="R111">
            <v>18</v>
          </cell>
        </row>
        <row r="112">
          <cell r="B112">
            <v>2431112028</v>
          </cell>
          <cell r="C112">
            <v>6710137595</v>
          </cell>
          <cell r="D112" t="str">
            <v>ИППСП</v>
          </cell>
          <cell r="E112" t="str">
            <v>24-0124</v>
          </cell>
          <cell r="F112">
            <v>36916</v>
          </cell>
          <cell r="G112" t="str">
            <v>Обстоен преглед за установяване на орален статус</v>
          </cell>
          <cell r="H112">
            <v>101</v>
          </cell>
          <cell r="I112">
            <v>18</v>
          </cell>
          <cell r="J112">
            <v>4.5</v>
          </cell>
          <cell r="K112">
            <v>117</v>
          </cell>
          <cell r="L112">
            <v>16.23</v>
          </cell>
          <cell r="M112">
            <v>6.17</v>
          </cell>
          <cell r="N112">
            <v>18</v>
          </cell>
          <cell r="O112">
            <v>4</v>
          </cell>
          <cell r="P112">
            <v>572</v>
          </cell>
          <cell r="Q112">
            <v>5.77</v>
          </cell>
          <cell r="R112">
            <v>16.23</v>
          </cell>
        </row>
        <row r="113">
          <cell r="B113">
            <v>2431112032</v>
          </cell>
          <cell r="C113">
            <v>4004067530</v>
          </cell>
          <cell r="D113" t="str">
            <v>ИППСП</v>
          </cell>
          <cell r="E113" t="str">
            <v>24-0252</v>
          </cell>
          <cell r="F113">
            <v>36922</v>
          </cell>
          <cell r="G113" t="str">
            <v>Обстоен преглед за установяване на орален статус</v>
          </cell>
          <cell r="H113">
            <v>101</v>
          </cell>
          <cell r="I113">
            <v>18</v>
          </cell>
          <cell r="J113">
            <v>4.5</v>
          </cell>
          <cell r="K113">
            <v>117</v>
          </cell>
          <cell r="L113">
            <v>15.04</v>
          </cell>
          <cell r="M113">
            <v>5.05</v>
          </cell>
          <cell r="N113">
            <v>15</v>
          </cell>
          <cell r="O113">
            <v>5</v>
          </cell>
          <cell r="P113">
            <v>520</v>
          </cell>
          <cell r="Q113">
            <v>5</v>
          </cell>
          <cell r="R113">
            <v>15</v>
          </cell>
        </row>
        <row r="114">
          <cell r="B114">
            <v>2431112104</v>
          </cell>
          <cell r="C114">
            <v>5606258605</v>
          </cell>
          <cell r="D114" t="str">
            <v>ИППСП</v>
          </cell>
          <cell r="E114" t="str">
            <v>24-0533</v>
          </cell>
          <cell r="F114">
            <v>36922</v>
          </cell>
          <cell r="G114" t="str">
            <v>Обстоен преглед за установяване на орален статус</v>
          </cell>
          <cell r="H114">
            <v>101</v>
          </cell>
          <cell r="I114">
            <v>9</v>
          </cell>
          <cell r="J114">
            <v>2.25</v>
          </cell>
          <cell r="K114">
            <v>58.5</v>
          </cell>
          <cell r="L114">
            <v>13.38</v>
          </cell>
          <cell r="M114">
            <v>8.67</v>
          </cell>
          <cell r="N114">
            <v>20</v>
          </cell>
          <cell r="O114">
            <v>2</v>
          </cell>
          <cell r="P114">
            <v>572</v>
          </cell>
          <cell r="Q114">
            <v>8.6199999999999992</v>
          </cell>
          <cell r="R114">
            <v>13.38</v>
          </cell>
        </row>
        <row r="115">
          <cell r="B115">
            <v>2431112014</v>
          </cell>
          <cell r="C115">
            <v>4811231733</v>
          </cell>
          <cell r="D115" t="str">
            <v>ИППСП</v>
          </cell>
          <cell r="E115" t="str">
            <v>24-0116</v>
          </cell>
          <cell r="F115">
            <v>36916</v>
          </cell>
          <cell r="G115" t="str">
            <v>Обстоен преглед за установяване на орален статус</v>
          </cell>
          <cell r="H115">
            <v>101</v>
          </cell>
          <cell r="I115">
            <v>16</v>
          </cell>
          <cell r="J115">
            <v>4</v>
          </cell>
          <cell r="K115">
            <v>104</v>
          </cell>
          <cell r="L115">
            <v>15.05</v>
          </cell>
          <cell r="M115">
            <v>7.18</v>
          </cell>
          <cell r="N115">
            <v>15</v>
          </cell>
          <cell r="O115">
            <v>7</v>
          </cell>
          <cell r="P115">
            <v>572</v>
          </cell>
          <cell r="Q115">
            <v>7</v>
          </cell>
          <cell r="R115">
            <v>15</v>
          </cell>
        </row>
        <row r="116">
          <cell r="B116">
            <v>2431112148</v>
          </cell>
          <cell r="C116">
            <v>5601297620</v>
          </cell>
          <cell r="D116" t="str">
            <v>ИППСП</v>
          </cell>
          <cell r="E116" t="str">
            <v>24-0207</v>
          </cell>
          <cell r="F116">
            <v>36921</v>
          </cell>
          <cell r="G116" t="str">
            <v>Обстоен преглед за установяване на орален статус</v>
          </cell>
          <cell r="H116">
            <v>101</v>
          </cell>
          <cell r="I116">
            <v>10</v>
          </cell>
          <cell r="J116">
            <v>2.5</v>
          </cell>
          <cell r="K116">
            <v>65</v>
          </cell>
          <cell r="L116">
            <v>18.100000000000001</v>
          </cell>
          <cell r="M116">
            <v>4.1500000000000004</v>
          </cell>
          <cell r="N116">
            <v>18</v>
          </cell>
          <cell r="O116">
            <v>4</v>
          </cell>
          <cell r="P116">
            <v>572</v>
          </cell>
          <cell r="Q116">
            <v>4</v>
          </cell>
          <cell r="R116">
            <v>18</v>
          </cell>
        </row>
        <row r="117">
          <cell r="B117">
            <v>2431112059</v>
          </cell>
          <cell r="C117">
            <v>4511017572</v>
          </cell>
          <cell r="D117" t="str">
            <v>ИППСП</v>
          </cell>
          <cell r="E117" t="str">
            <v>24-0370</v>
          </cell>
          <cell r="F117">
            <v>36922</v>
          </cell>
          <cell r="G117" t="str">
            <v>Обстоен преглед за установяване на орален статус</v>
          </cell>
          <cell r="H117">
            <v>101</v>
          </cell>
          <cell r="I117">
            <v>22</v>
          </cell>
          <cell r="J117">
            <v>5.5</v>
          </cell>
          <cell r="K117">
            <v>143</v>
          </cell>
          <cell r="L117">
            <v>20.56</v>
          </cell>
          <cell r="M117">
            <v>7.2</v>
          </cell>
          <cell r="N117">
            <v>20</v>
          </cell>
          <cell r="O117">
            <v>7</v>
          </cell>
          <cell r="P117">
            <v>702</v>
          </cell>
          <cell r="Q117">
            <v>7</v>
          </cell>
          <cell r="R117">
            <v>20</v>
          </cell>
        </row>
        <row r="118">
          <cell r="B118">
            <v>2431112093</v>
          </cell>
          <cell r="C118">
            <v>4904097579</v>
          </cell>
          <cell r="D118" t="str">
            <v>ИППСП</v>
          </cell>
          <cell r="E118" t="str">
            <v>24-0115</v>
          </cell>
          <cell r="F118">
            <v>36916</v>
          </cell>
          <cell r="G118" t="str">
            <v>Обстоен преглед за установяване на орален статус</v>
          </cell>
          <cell r="H118">
            <v>101</v>
          </cell>
          <cell r="I118">
            <v>26</v>
          </cell>
          <cell r="J118">
            <v>6.5</v>
          </cell>
          <cell r="K118">
            <v>169</v>
          </cell>
          <cell r="L118">
            <v>20.13</v>
          </cell>
          <cell r="M118">
            <v>7.02</v>
          </cell>
          <cell r="N118">
            <v>20</v>
          </cell>
          <cell r="O118">
            <v>7</v>
          </cell>
          <cell r="P118">
            <v>702</v>
          </cell>
          <cell r="Q118">
            <v>7</v>
          </cell>
          <cell r="R118">
            <v>20</v>
          </cell>
        </row>
        <row r="119">
          <cell r="B119">
            <v>2431112100</v>
          </cell>
          <cell r="C119">
            <v>6001143711</v>
          </cell>
          <cell r="D119" t="str">
            <v>ИППСП</v>
          </cell>
          <cell r="E119" t="str">
            <v>24-0151</v>
          </cell>
          <cell r="F119">
            <v>36922</v>
          </cell>
          <cell r="G119" t="str">
            <v>Обстоен преглед за установяване на орален статус</v>
          </cell>
          <cell r="H119">
            <v>101</v>
          </cell>
          <cell r="I119">
            <v>16</v>
          </cell>
          <cell r="J119">
            <v>4</v>
          </cell>
          <cell r="K119">
            <v>104</v>
          </cell>
          <cell r="L119">
            <v>12.89</v>
          </cell>
          <cell r="M119">
            <v>9.44</v>
          </cell>
          <cell r="N119">
            <v>18</v>
          </cell>
          <cell r="O119">
            <v>4</v>
          </cell>
          <cell r="P119">
            <v>572</v>
          </cell>
          <cell r="Q119">
            <v>9.11</v>
          </cell>
          <cell r="R119">
            <v>12.89</v>
          </cell>
        </row>
        <row r="120">
          <cell r="B120">
            <v>2431112101</v>
          </cell>
          <cell r="C120">
            <v>5902253859</v>
          </cell>
          <cell r="D120" t="str">
            <v>ИППСП</v>
          </cell>
          <cell r="E120" t="str">
            <v>24-0436</v>
          </cell>
          <cell r="F120">
            <v>36922</v>
          </cell>
          <cell r="G120" t="str">
            <v>Обстоен преглед за установяване на орален статус</v>
          </cell>
          <cell r="H120">
            <v>101</v>
          </cell>
          <cell r="I120">
            <v>18</v>
          </cell>
          <cell r="J120">
            <v>4.5</v>
          </cell>
          <cell r="K120">
            <v>117</v>
          </cell>
          <cell r="L120">
            <v>15.06</v>
          </cell>
          <cell r="M120">
            <v>7.03</v>
          </cell>
          <cell r="N120">
            <v>15</v>
          </cell>
          <cell r="O120">
            <v>7</v>
          </cell>
          <cell r="P120">
            <v>572</v>
          </cell>
          <cell r="Q120">
            <v>7</v>
          </cell>
          <cell r="R120">
            <v>15</v>
          </cell>
        </row>
        <row r="121">
          <cell r="B121">
            <v>2431112119</v>
          </cell>
          <cell r="C121">
            <v>5902017560</v>
          </cell>
          <cell r="D121" t="str">
            <v>ИППСП</v>
          </cell>
          <cell r="E121" t="str">
            <v>24-0432</v>
          </cell>
          <cell r="F121">
            <v>36922</v>
          </cell>
          <cell r="G121" t="str">
            <v>Обстоен преглед за установяване на орален статус</v>
          </cell>
          <cell r="H121">
            <v>101</v>
          </cell>
          <cell r="I121">
            <v>17</v>
          </cell>
          <cell r="J121">
            <v>4.25</v>
          </cell>
          <cell r="K121">
            <v>110.5</v>
          </cell>
          <cell r="L121">
            <v>20.079999999999998</v>
          </cell>
          <cell r="M121">
            <v>0</v>
          </cell>
          <cell r="N121">
            <v>20</v>
          </cell>
          <cell r="O121">
            <v>0</v>
          </cell>
          <cell r="P121">
            <v>520</v>
          </cell>
          <cell r="Q121">
            <v>0</v>
          </cell>
          <cell r="R121">
            <v>20</v>
          </cell>
        </row>
        <row r="122">
          <cell r="B122">
            <v>2431112144</v>
          </cell>
          <cell r="C122">
            <v>6610207615</v>
          </cell>
          <cell r="D122" t="str">
            <v>ИППСП</v>
          </cell>
          <cell r="E122" t="str">
            <v>24-0456</v>
          </cell>
          <cell r="F122">
            <v>36922</v>
          </cell>
          <cell r="G122" t="str">
            <v>Обстоен преглед за установяване на орален статус</v>
          </cell>
          <cell r="H122">
            <v>101</v>
          </cell>
          <cell r="I122">
            <v>9</v>
          </cell>
          <cell r="J122">
            <v>2.25</v>
          </cell>
          <cell r="K122">
            <v>58.5</v>
          </cell>
          <cell r="L122">
            <v>9.06</v>
          </cell>
          <cell r="M122">
            <v>13.06</v>
          </cell>
          <cell r="N122">
            <v>15</v>
          </cell>
          <cell r="O122">
            <v>7</v>
          </cell>
          <cell r="P122">
            <v>572</v>
          </cell>
          <cell r="Q122">
            <v>12.94</v>
          </cell>
          <cell r="R122">
            <v>9.06</v>
          </cell>
        </row>
        <row r="123">
          <cell r="B123">
            <v>2431112127</v>
          </cell>
          <cell r="C123">
            <v>5411287679</v>
          </cell>
          <cell r="D123" t="str">
            <v>ИППСП</v>
          </cell>
          <cell r="E123" t="str">
            <v>24-0430</v>
          </cell>
          <cell r="F123">
            <v>36922</v>
          </cell>
          <cell r="G123" t="str">
            <v>Обстоен преглед за установяване на орален статус</v>
          </cell>
          <cell r="H123">
            <v>101</v>
          </cell>
          <cell r="I123">
            <v>11</v>
          </cell>
          <cell r="J123">
            <v>2.75</v>
          </cell>
          <cell r="K123">
            <v>71.5</v>
          </cell>
          <cell r="L123">
            <v>20.170000000000002</v>
          </cell>
          <cell r="M123">
            <v>0</v>
          </cell>
          <cell r="N123">
            <v>20</v>
          </cell>
          <cell r="O123">
            <v>0</v>
          </cell>
          <cell r="P123">
            <v>520</v>
          </cell>
          <cell r="Q123">
            <v>0</v>
          </cell>
          <cell r="R123">
            <v>20</v>
          </cell>
        </row>
        <row r="124">
          <cell r="B124">
            <v>2431112060</v>
          </cell>
          <cell r="C124">
            <v>5912157620</v>
          </cell>
          <cell r="D124" t="str">
            <v>ИППСП</v>
          </cell>
          <cell r="E124" t="str">
            <v>24-0431</v>
          </cell>
          <cell r="F124">
            <v>36922</v>
          </cell>
          <cell r="G124" t="str">
            <v>Обстоен преглед за установяване на орален статус</v>
          </cell>
          <cell r="H124">
            <v>101</v>
          </cell>
          <cell r="I124">
            <v>11</v>
          </cell>
          <cell r="J124">
            <v>2.75</v>
          </cell>
          <cell r="K124">
            <v>71.5</v>
          </cell>
          <cell r="L124">
            <v>18.98</v>
          </cell>
          <cell r="M124">
            <v>4.1500000000000004</v>
          </cell>
          <cell r="N124">
            <v>20</v>
          </cell>
          <cell r="O124">
            <v>3</v>
          </cell>
          <cell r="P124">
            <v>598</v>
          </cell>
          <cell r="Q124">
            <v>4.0199999999999996</v>
          </cell>
          <cell r="R124">
            <v>18.98</v>
          </cell>
        </row>
        <row r="125">
          <cell r="B125">
            <v>2431112141</v>
          </cell>
          <cell r="C125">
            <v>7104197580</v>
          </cell>
          <cell r="D125" t="str">
            <v>ИППСП</v>
          </cell>
          <cell r="E125" t="str">
            <v>24-0344</v>
          </cell>
          <cell r="F125">
            <v>36922</v>
          </cell>
          <cell r="G125" t="str">
            <v>Обстоен преглед за установяване на орален статус</v>
          </cell>
          <cell r="H125">
            <v>101</v>
          </cell>
          <cell r="I125">
            <v>9</v>
          </cell>
          <cell r="J125">
            <v>2.25</v>
          </cell>
          <cell r="K125">
            <v>58.5</v>
          </cell>
          <cell r="L125">
            <v>10.199999999999999</v>
          </cell>
          <cell r="M125">
            <v>5.01</v>
          </cell>
          <cell r="N125">
            <v>10</v>
          </cell>
          <cell r="O125">
            <v>5</v>
          </cell>
          <cell r="P125">
            <v>390</v>
          </cell>
          <cell r="Q125">
            <v>5</v>
          </cell>
          <cell r="R125">
            <v>10</v>
          </cell>
        </row>
        <row r="126">
          <cell r="B126">
            <v>2431112052</v>
          </cell>
          <cell r="C126">
            <v>6403067560</v>
          </cell>
          <cell r="D126" t="str">
            <v>ИППСП</v>
          </cell>
          <cell r="E126" t="str">
            <v>24-0419</v>
          </cell>
          <cell r="F126">
            <v>36922</v>
          </cell>
          <cell r="G126" t="str">
            <v>Обстоен преглед за установяване на орален статус</v>
          </cell>
          <cell r="H126">
            <v>101</v>
          </cell>
          <cell r="I126">
            <v>11</v>
          </cell>
          <cell r="J126">
            <v>2.75</v>
          </cell>
          <cell r="K126">
            <v>71.5</v>
          </cell>
          <cell r="L126">
            <v>15.11</v>
          </cell>
          <cell r="M126">
            <v>7.02</v>
          </cell>
          <cell r="N126">
            <v>15</v>
          </cell>
          <cell r="O126">
            <v>7</v>
          </cell>
          <cell r="P126">
            <v>572</v>
          </cell>
          <cell r="Q126">
            <v>7</v>
          </cell>
          <cell r="R126">
            <v>15</v>
          </cell>
        </row>
        <row r="127">
          <cell r="B127">
            <v>2431112143</v>
          </cell>
          <cell r="C127">
            <v>5411127578</v>
          </cell>
          <cell r="D127" t="str">
            <v>ИППСП</v>
          </cell>
          <cell r="E127" t="str">
            <v>24-0304</v>
          </cell>
          <cell r="F127">
            <v>36922</v>
          </cell>
          <cell r="G127" t="str">
            <v>Обстоен преглед за установяване на орален статус</v>
          </cell>
          <cell r="H127">
            <v>101</v>
          </cell>
          <cell r="J127">
            <v>0</v>
          </cell>
          <cell r="K127">
            <v>0</v>
          </cell>
          <cell r="L127">
            <v>11.65</v>
          </cell>
          <cell r="M127">
            <v>11.2</v>
          </cell>
          <cell r="N127">
            <v>15</v>
          </cell>
          <cell r="O127">
            <v>5</v>
          </cell>
          <cell r="P127">
            <v>520</v>
          </cell>
          <cell r="Q127">
            <v>8.35</v>
          </cell>
          <cell r="R127">
            <v>11.65</v>
          </cell>
        </row>
        <row r="128">
          <cell r="B128">
            <v>2431112106</v>
          </cell>
          <cell r="C128">
            <v>4805235848</v>
          </cell>
          <cell r="D128" t="str">
            <v>ИППСП</v>
          </cell>
          <cell r="E128" t="str">
            <v>24-0421</v>
          </cell>
          <cell r="F128">
            <v>36922</v>
          </cell>
          <cell r="G128" t="str">
            <v>Обстоен преглед за установяване на орален статус</v>
          </cell>
          <cell r="H128">
            <v>101</v>
          </cell>
          <cell r="I128">
            <v>15</v>
          </cell>
          <cell r="J128">
            <v>3.75</v>
          </cell>
          <cell r="K128">
            <v>97.5</v>
          </cell>
          <cell r="L128">
            <v>19.649999999999999</v>
          </cell>
          <cell r="M128">
            <v>7.62</v>
          </cell>
          <cell r="N128">
            <v>20</v>
          </cell>
          <cell r="O128">
            <v>7</v>
          </cell>
          <cell r="P128">
            <v>702</v>
          </cell>
          <cell r="Q128">
            <v>7.35</v>
          </cell>
          <cell r="R128">
            <v>19.649999999999999</v>
          </cell>
        </row>
        <row r="129">
          <cell r="B129">
            <v>2431112140</v>
          </cell>
          <cell r="C129">
            <v>5504067695</v>
          </cell>
          <cell r="D129" t="str">
            <v>ИППСП</v>
          </cell>
          <cell r="E129" t="str">
            <v>24-0426</v>
          </cell>
          <cell r="F129">
            <v>36922</v>
          </cell>
          <cell r="G129" t="str">
            <v>Обстоен преглед за установяване на орален статус</v>
          </cell>
          <cell r="H129">
            <v>101</v>
          </cell>
          <cell r="I129">
            <v>12</v>
          </cell>
          <cell r="J129">
            <v>3</v>
          </cell>
          <cell r="K129">
            <v>78</v>
          </cell>
          <cell r="L129">
            <v>19.03</v>
          </cell>
          <cell r="M129">
            <v>3.02</v>
          </cell>
          <cell r="N129">
            <v>19</v>
          </cell>
          <cell r="O129">
            <v>3</v>
          </cell>
          <cell r="P129">
            <v>572</v>
          </cell>
          <cell r="Q129">
            <v>3</v>
          </cell>
          <cell r="R129">
            <v>19</v>
          </cell>
        </row>
        <row r="130">
          <cell r="B130">
            <v>2431112151</v>
          </cell>
          <cell r="C130">
            <v>7112127636</v>
          </cell>
          <cell r="D130" t="str">
            <v>ИППСП</v>
          </cell>
          <cell r="E130" t="str">
            <v>24-0343</v>
          </cell>
          <cell r="F130">
            <v>36922</v>
          </cell>
          <cell r="G130" t="str">
            <v>Обстоен преглед за установяване на орален статус</v>
          </cell>
          <cell r="H130">
            <v>101</v>
          </cell>
          <cell r="I130">
            <v>3</v>
          </cell>
          <cell r="J130">
            <v>0.75</v>
          </cell>
          <cell r="K130">
            <v>19.5</v>
          </cell>
          <cell r="L130">
            <v>15.05</v>
          </cell>
          <cell r="M130">
            <v>7</v>
          </cell>
          <cell r="N130">
            <v>15</v>
          </cell>
          <cell r="O130">
            <v>7</v>
          </cell>
          <cell r="P130">
            <v>572</v>
          </cell>
          <cell r="Q130">
            <v>7</v>
          </cell>
          <cell r="R130">
            <v>15</v>
          </cell>
        </row>
        <row r="131">
          <cell r="B131">
            <v>2431112007</v>
          </cell>
          <cell r="C131" t="str">
            <v>5307267597</v>
          </cell>
          <cell r="D131" t="str">
            <v>ИППСП</v>
          </cell>
          <cell r="E131" t="str">
            <v>24-0541</v>
          </cell>
          <cell r="F131">
            <v>36922</v>
          </cell>
          <cell r="G131" t="str">
            <v>Обстоен преглед за установяване на орален статус</v>
          </cell>
          <cell r="H131">
            <v>101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B132">
            <v>2431112008</v>
          </cell>
          <cell r="C132" t="str">
            <v>5105281860</v>
          </cell>
          <cell r="D132" t="str">
            <v>ИППСП</v>
          </cell>
          <cell r="E132" t="str">
            <v>24-0540</v>
          </cell>
          <cell r="F132">
            <v>36922</v>
          </cell>
          <cell r="G132" t="str">
            <v>Обстоен преглед за установяване на орален статус</v>
          </cell>
          <cell r="H132">
            <v>101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B133">
            <v>2431112159</v>
          </cell>
          <cell r="C133" t="str">
            <v>4508067650</v>
          </cell>
          <cell r="D133" t="str">
            <v>ИППСП</v>
          </cell>
          <cell r="E133" t="str">
            <v>24-0451</v>
          </cell>
          <cell r="F133">
            <v>36922</v>
          </cell>
          <cell r="G133" t="str">
            <v>Обстоен преглед за установяване на орален статус</v>
          </cell>
          <cell r="H133">
            <v>101</v>
          </cell>
          <cell r="I133">
            <v>10</v>
          </cell>
          <cell r="J133">
            <v>2.5</v>
          </cell>
          <cell r="K133">
            <v>65</v>
          </cell>
          <cell r="L133">
            <v>10.220000000000001</v>
          </cell>
          <cell r="M133">
            <v>0</v>
          </cell>
          <cell r="N133">
            <v>10</v>
          </cell>
          <cell r="O133">
            <v>0</v>
          </cell>
          <cell r="P133">
            <v>260</v>
          </cell>
          <cell r="Q133">
            <v>0</v>
          </cell>
          <cell r="R133">
            <v>10</v>
          </cell>
        </row>
        <row r="134">
          <cell r="B134">
            <v>2431112161</v>
          </cell>
          <cell r="C134" t="str">
            <v>7206257608</v>
          </cell>
          <cell r="D134" t="str">
            <v>ИППСП</v>
          </cell>
          <cell r="E134" t="str">
            <v>24-0208</v>
          </cell>
          <cell r="F134">
            <v>36921</v>
          </cell>
          <cell r="G134" t="str">
            <v>Обстоен преглед за установяване на орален статус</v>
          </cell>
          <cell r="H134">
            <v>101</v>
          </cell>
          <cell r="I134">
            <v>3</v>
          </cell>
          <cell r="J134">
            <v>0.75</v>
          </cell>
          <cell r="K134">
            <v>19.5</v>
          </cell>
          <cell r="L134">
            <v>10.14</v>
          </cell>
          <cell r="M134">
            <v>0</v>
          </cell>
          <cell r="N134">
            <v>10</v>
          </cell>
          <cell r="O134">
            <v>0</v>
          </cell>
          <cell r="P134">
            <v>260</v>
          </cell>
          <cell r="Q134">
            <v>0</v>
          </cell>
          <cell r="R134">
            <v>10</v>
          </cell>
        </row>
        <row r="135">
          <cell r="B135">
            <v>2431112042</v>
          </cell>
          <cell r="C135">
            <v>5901293517</v>
          </cell>
          <cell r="D135" t="str">
            <v>ИППСП</v>
          </cell>
          <cell r="E135" t="str">
            <v>24-0206</v>
          </cell>
          <cell r="F135">
            <v>36921</v>
          </cell>
          <cell r="G135" t="str">
            <v>Обстоен преглед за установяване на орален статус</v>
          </cell>
          <cell r="H135">
            <v>101</v>
          </cell>
          <cell r="I135">
            <v>8</v>
          </cell>
          <cell r="J135">
            <v>2</v>
          </cell>
          <cell r="K135">
            <v>52</v>
          </cell>
          <cell r="L135">
            <v>15.03</v>
          </cell>
          <cell r="M135">
            <v>6.15</v>
          </cell>
          <cell r="N135">
            <v>15</v>
          </cell>
          <cell r="O135">
            <v>6</v>
          </cell>
          <cell r="P135">
            <v>546</v>
          </cell>
          <cell r="Q135">
            <v>6</v>
          </cell>
          <cell r="R135">
            <v>15</v>
          </cell>
        </row>
        <row r="136">
          <cell r="B136">
            <v>2431112125</v>
          </cell>
          <cell r="C136">
            <v>5910317611</v>
          </cell>
          <cell r="D136" t="str">
            <v>ИППСП</v>
          </cell>
          <cell r="E136" t="str">
            <v>24-0372</v>
          </cell>
          <cell r="F136">
            <v>36921</v>
          </cell>
          <cell r="G136" t="str">
            <v>Обстоен преглед за установяване на орален статус</v>
          </cell>
          <cell r="H136">
            <v>101</v>
          </cell>
          <cell r="I136">
            <v>5</v>
          </cell>
          <cell r="J136">
            <v>1.25</v>
          </cell>
          <cell r="K136">
            <v>32.5</v>
          </cell>
          <cell r="L136">
            <v>12.74</v>
          </cell>
          <cell r="M136">
            <v>7.38</v>
          </cell>
          <cell r="N136">
            <v>13</v>
          </cell>
          <cell r="O136">
            <v>7</v>
          </cell>
          <cell r="P136">
            <v>520</v>
          </cell>
          <cell r="Q136">
            <v>7.26</v>
          </cell>
          <cell r="R136">
            <v>12.74</v>
          </cell>
        </row>
        <row r="137">
          <cell r="B137">
            <v>2431112088</v>
          </cell>
          <cell r="C137">
            <v>5812147655</v>
          </cell>
          <cell r="D137" t="str">
            <v>ИППСП</v>
          </cell>
          <cell r="E137" t="str">
            <v>24-0410</v>
          </cell>
          <cell r="F137">
            <v>36921</v>
          </cell>
          <cell r="G137" t="str">
            <v>Обстоен преглед за установяване на орален статус</v>
          </cell>
          <cell r="H137">
            <v>101</v>
          </cell>
          <cell r="I137">
            <v>15</v>
          </cell>
          <cell r="J137">
            <v>3.75</v>
          </cell>
          <cell r="K137">
            <v>97.5</v>
          </cell>
          <cell r="L137">
            <v>14.15</v>
          </cell>
          <cell r="M137">
            <v>8.09</v>
          </cell>
          <cell r="N137">
            <v>20</v>
          </cell>
          <cell r="O137">
            <v>2</v>
          </cell>
          <cell r="P137">
            <v>572</v>
          </cell>
          <cell r="Q137">
            <v>7.85</v>
          </cell>
          <cell r="R137">
            <v>14.15</v>
          </cell>
        </row>
        <row r="138">
          <cell r="B138">
            <v>2431112006</v>
          </cell>
          <cell r="C138">
            <v>5802099077</v>
          </cell>
          <cell r="D138" t="str">
            <v>ИППСП</v>
          </cell>
          <cell r="E138" t="str">
            <v>24-0113</v>
          </cell>
          <cell r="F138">
            <v>36916</v>
          </cell>
          <cell r="G138" t="str">
            <v>Обстоен преглед за установяване на орален статус</v>
          </cell>
          <cell r="H138">
            <v>101</v>
          </cell>
          <cell r="I138">
            <v>15</v>
          </cell>
          <cell r="J138">
            <v>3.75</v>
          </cell>
          <cell r="K138">
            <v>97.5</v>
          </cell>
          <cell r="L138">
            <v>15.59</v>
          </cell>
          <cell r="M138">
            <v>7.16</v>
          </cell>
          <cell r="N138">
            <v>15</v>
          </cell>
          <cell r="O138">
            <v>7</v>
          </cell>
          <cell r="P138">
            <v>572</v>
          </cell>
          <cell r="Q138">
            <v>7</v>
          </cell>
          <cell r="R138">
            <v>15</v>
          </cell>
        </row>
        <row r="139">
          <cell r="B139">
            <v>2431112047</v>
          </cell>
          <cell r="C139">
            <v>5112277653</v>
          </cell>
          <cell r="D139" t="str">
            <v>ИППСП</v>
          </cell>
          <cell r="E139" t="str">
            <v>24-0235</v>
          </cell>
          <cell r="F139">
            <v>36921</v>
          </cell>
          <cell r="G139" t="str">
            <v>Обстоен преглед за установяване на орален статус</v>
          </cell>
          <cell r="H139">
            <v>101</v>
          </cell>
          <cell r="I139">
            <v>16</v>
          </cell>
          <cell r="J139">
            <v>4</v>
          </cell>
          <cell r="K139">
            <v>104</v>
          </cell>
          <cell r="L139">
            <v>13.38</v>
          </cell>
          <cell r="M139">
            <v>9.6</v>
          </cell>
          <cell r="N139">
            <v>16</v>
          </cell>
          <cell r="O139">
            <v>5</v>
          </cell>
          <cell r="P139">
            <v>546</v>
          </cell>
          <cell r="Q139">
            <v>7.62</v>
          </cell>
          <cell r="R139">
            <v>13.38</v>
          </cell>
        </row>
        <row r="140">
          <cell r="B140">
            <v>2431112050</v>
          </cell>
          <cell r="C140">
            <v>5906217778</v>
          </cell>
          <cell r="D140" t="str">
            <v>ИППСП</v>
          </cell>
          <cell r="E140" t="str">
            <v>24-0108</v>
          </cell>
          <cell r="F140">
            <v>36916</v>
          </cell>
          <cell r="G140" t="str">
            <v>Обстоен преглед за установяване на орален статус</v>
          </cell>
          <cell r="H140">
            <v>101</v>
          </cell>
          <cell r="J140">
            <v>0</v>
          </cell>
          <cell r="K140">
            <v>0</v>
          </cell>
          <cell r="L140">
            <v>15.6</v>
          </cell>
          <cell r="M140">
            <v>14.8</v>
          </cell>
          <cell r="N140">
            <v>25</v>
          </cell>
          <cell r="O140">
            <v>5</v>
          </cell>
          <cell r="P140">
            <v>780</v>
          </cell>
          <cell r="Q140">
            <v>14.4</v>
          </cell>
          <cell r="R140">
            <v>15.6</v>
          </cell>
        </row>
        <row r="141">
          <cell r="B141">
            <v>2431112084</v>
          </cell>
          <cell r="C141">
            <v>6810097670</v>
          </cell>
          <cell r="D141" t="str">
            <v>ИППСП</v>
          </cell>
          <cell r="E141" t="str">
            <v>24-0025</v>
          </cell>
          <cell r="F141">
            <v>36915</v>
          </cell>
          <cell r="G141" t="str">
            <v>Обстоен преглед за установяване на орален статус</v>
          </cell>
          <cell r="H141">
            <v>101</v>
          </cell>
          <cell r="I141">
            <v>20</v>
          </cell>
          <cell r="J141">
            <v>5</v>
          </cell>
          <cell r="K141">
            <v>130</v>
          </cell>
          <cell r="L141">
            <v>17.059999999999999</v>
          </cell>
          <cell r="M141">
            <v>5.07</v>
          </cell>
          <cell r="N141">
            <v>20</v>
          </cell>
          <cell r="O141">
            <v>2</v>
          </cell>
          <cell r="P141">
            <v>572</v>
          </cell>
          <cell r="Q141">
            <v>4.9400000000000004</v>
          </cell>
          <cell r="R141">
            <v>17.059999999999999</v>
          </cell>
        </row>
        <row r="142">
          <cell r="B142">
            <v>2431112070</v>
          </cell>
          <cell r="C142">
            <v>5010286077</v>
          </cell>
          <cell r="D142" t="str">
            <v>ИППСП</v>
          </cell>
          <cell r="E142" t="str">
            <v>24-0128</v>
          </cell>
          <cell r="F142">
            <v>36916</v>
          </cell>
          <cell r="G142" t="str">
            <v>Обстоен преглед за установяване на орален статус</v>
          </cell>
          <cell r="H142">
            <v>101</v>
          </cell>
          <cell r="I142">
            <v>23</v>
          </cell>
          <cell r="J142">
            <v>5.75</v>
          </cell>
          <cell r="K142">
            <v>149.5</v>
          </cell>
          <cell r="L142">
            <v>20.04</v>
          </cell>
          <cell r="M142">
            <v>0</v>
          </cell>
          <cell r="N142">
            <v>20</v>
          </cell>
          <cell r="O142">
            <v>0</v>
          </cell>
          <cell r="P142">
            <v>520</v>
          </cell>
          <cell r="Q142">
            <v>0</v>
          </cell>
          <cell r="R142">
            <v>20</v>
          </cell>
        </row>
        <row r="143">
          <cell r="B143">
            <v>2431112037</v>
          </cell>
          <cell r="C143">
            <v>5502097520</v>
          </cell>
          <cell r="D143" t="str">
            <v>ИППСП</v>
          </cell>
          <cell r="E143" t="str">
            <v>24-0121</v>
          </cell>
          <cell r="F143">
            <v>36916</v>
          </cell>
          <cell r="G143" t="str">
            <v>Обстоен преглед за установяване на орален статус</v>
          </cell>
          <cell r="H143">
            <v>101</v>
          </cell>
          <cell r="I143">
            <v>21</v>
          </cell>
          <cell r="J143">
            <v>5.25</v>
          </cell>
          <cell r="K143">
            <v>136.5</v>
          </cell>
          <cell r="L143">
            <v>20.23</v>
          </cell>
          <cell r="M143">
            <v>1.98</v>
          </cell>
          <cell r="N143">
            <v>20</v>
          </cell>
          <cell r="O143">
            <v>2</v>
          </cell>
          <cell r="P143">
            <v>571.48</v>
          </cell>
          <cell r="Q143">
            <v>1.98</v>
          </cell>
          <cell r="R143">
            <v>20</v>
          </cell>
        </row>
        <row r="144">
          <cell r="B144">
            <v>2431112126</v>
          </cell>
          <cell r="C144">
            <v>5609025778</v>
          </cell>
          <cell r="D144" t="str">
            <v>ИППСП</v>
          </cell>
          <cell r="E144" t="str">
            <v>24-005</v>
          </cell>
          <cell r="F144">
            <v>36914</v>
          </cell>
          <cell r="G144" t="str">
            <v>Обстоен преглед за установяване на орален статус</v>
          </cell>
          <cell r="H144">
            <v>101</v>
          </cell>
          <cell r="I144">
            <v>8</v>
          </cell>
          <cell r="J144">
            <v>2</v>
          </cell>
          <cell r="K144">
            <v>52</v>
          </cell>
          <cell r="L144">
            <v>20.25</v>
          </cell>
          <cell r="M144">
            <v>0</v>
          </cell>
          <cell r="N144">
            <v>20</v>
          </cell>
          <cell r="O144">
            <v>0</v>
          </cell>
          <cell r="P144">
            <v>520</v>
          </cell>
          <cell r="Q144">
            <v>0</v>
          </cell>
          <cell r="R144">
            <v>20</v>
          </cell>
        </row>
        <row r="145">
          <cell r="B145">
            <v>2431112145</v>
          </cell>
          <cell r="C145">
            <v>6609067538</v>
          </cell>
          <cell r="D145" t="str">
            <v>ИППСП</v>
          </cell>
          <cell r="E145" t="str">
            <v>24-0114</v>
          </cell>
          <cell r="F145">
            <v>36916</v>
          </cell>
          <cell r="G145" t="str">
            <v>Обстоен преглед за установяване на орален статус</v>
          </cell>
          <cell r="H145">
            <v>101</v>
          </cell>
          <cell r="I145">
            <v>7</v>
          </cell>
          <cell r="J145">
            <v>1.75</v>
          </cell>
          <cell r="K145">
            <v>45.5</v>
          </cell>
          <cell r="L145">
            <v>8.11</v>
          </cell>
          <cell r="M145">
            <v>1.8</v>
          </cell>
          <cell r="N145">
            <v>9</v>
          </cell>
          <cell r="O145">
            <v>1</v>
          </cell>
          <cell r="P145">
            <v>257.66000000000003</v>
          </cell>
          <cell r="Q145">
            <v>1.8</v>
          </cell>
          <cell r="R145">
            <v>8.11</v>
          </cell>
        </row>
        <row r="146">
          <cell r="B146">
            <v>2431112136</v>
          </cell>
          <cell r="C146">
            <v>5601207631</v>
          </cell>
          <cell r="D146" t="str">
            <v>ИППСП</v>
          </cell>
          <cell r="E146" t="str">
            <v>24-0107</v>
          </cell>
          <cell r="F146">
            <v>36916</v>
          </cell>
          <cell r="G146" t="str">
            <v>Обстоен преглед за установяване на орален статус</v>
          </cell>
          <cell r="H146">
            <v>101</v>
          </cell>
          <cell r="I146">
            <v>11</v>
          </cell>
          <cell r="J146">
            <v>2.75</v>
          </cell>
          <cell r="K146">
            <v>71.5</v>
          </cell>
          <cell r="L146">
            <v>13.77</v>
          </cell>
          <cell r="M146">
            <v>0</v>
          </cell>
          <cell r="N146">
            <v>15</v>
          </cell>
          <cell r="O146">
            <v>4</v>
          </cell>
          <cell r="P146">
            <v>358.02</v>
          </cell>
          <cell r="Q146">
            <v>0</v>
          </cell>
          <cell r="R146">
            <v>13.77</v>
          </cell>
        </row>
        <row r="147">
          <cell r="B147">
            <v>2431112003</v>
          </cell>
          <cell r="C147">
            <v>7306227572</v>
          </cell>
          <cell r="D147" t="str">
            <v>ИППСП</v>
          </cell>
          <cell r="E147" t="str">
            <v>24-0146</v>
          </cell>
          <cell r="F147">
            <v>36917</v>
          </cell>
          <cell r="G147" t="str">
            <v>Обстоен преглед за установяване на орален статус</v>
          </cell>
          <cell r="H147">
            <v>101</v>
          </cell>
          <cell r="I147">
            <v>11</v>
          </cell>
          <cell r="J147">
            <v>2.75</v>
          </cell>
          <cell r="K147">
            <v>71.5</v>
          </cell>
          <cell r="L147">
            <v>11.77</v>
          </cell>
          <cell r="M147">
            <v>10.3</v>
          </cell>
          <cell r="N147">
            <v>20</v>
          </cell>
          <cell r="O147">
            <v>2</v>
          </cell>
          <cell r="P147">
            <v>572</v>
          </cell>
          <cell r="Q147">
            <v>10.23</v>
          </cell>
          <cell r="R147">
            <v>11.77</v>
          </cell>
        </row>
        <row r="148">
          <cell r="B148">
            <v>2431112010</v>
          </cell>
          <cell r="C148">
            <v>6202087646</v>
          </cell>
          <cell r="D148" t="str">
            <v>ИППСП</v>
          </cell>
          <cell r="E148" t="str">
            <v>24-0232</v>
          </cell>
          <cell r="F148">
            <v>36917</v>
          </cell>
          <cell r="G148" t="str">
            <v>Обстоен преглед за установяване на орален статус</v>
          </cell>
          <cell r="H148">
            <v>101</v>
          </cell>
          <cell r="I148">
            <v>9</v>
          </cell>
          <cell r="J148">
            <v>2.25</v>
          </cell>
          <cell r="K148">
            <v>58.5</v>
          </cell>
          <cell r="L148">
            <v>20.21</v>
          </cell>
          <cell r="M148">
            <v>0</v>
          </cell>
          <cell r="N148">
            <v>20</v>
          </cell>
          <cell r="O148">
            <v>0</v>
          </cell>
          <cell r="P148">
            <v>520</v>
          </cell>
          <cell r="Q148">
            <v>0</v>
          </cell>
          <cell r="R148">
            <v>20</v>
          </cell>
        </row>
        <row r="149">
          <cell r="B149">
            <v>2431112038</v>
          </cell>
          <cell r="C149">
            <v>5101277630</v>
          </cell>
          <cell r="D149" t="str">
            <v>ИППСП</v>
          </cell>
          <cell r="E149" t="str">
            <v>24-0227</v>
          </cell>
          <cell r="F149">
            <v>36917</v>
          </cell>
          <cell r="G149" t="str">
            <v>Обстоен преглед за установяване на орален статус</v>
          </cell>
          <cell r="H149">
            <v>101</v>
          </cell>
          <cell r="I149">
            <v>10</v>
          </cell>
          <cell r="J149">
            <v>2.5</v>
          </cell>
          <cell r="K149">
            <v>65</v>
          </cell>
          <cell r="L149">
            <v>14.85</v>
          </cell>
          <cell r="M149">
            <v>5.13</v>
          </cell>
          <cell r="N149">
            <v>15</v>
          </cell>
          <cell r="O149">
            <v>5</v>
          </cell>
          <cell r="P149">
            <v>519.48</v>
          </cell>
          <cell r="Q149">
            <v>5.13</v>
          </cell>
          <cell r="R149">
            <v>14.85</v>
          </cell>
        </row>
        <row r="150">
          <cell r="B150">
            <v>2431112065</v>
          </cell>
          <cell r="C150">
            <v>7006287713</v>
          </cell>
          <cell r="D150" t="str">
            <v>ИППСП</v>
          </cell>
          <cell r="E150" t="str">
            <v>24-0125</v>
          </cell>
          <cell r="F150">
            <v>36916</v>
          </cell>
          <cell r="G150" t="str">
            <v>Обстоен преглед за установяване на орален статус</v>
          </cell>
          <cell r="H150">
            <v>101</v>
          </cell>
          <cell r="I150">
            <v>14</v>
          </cell>
          <cell r="J150">
            <v>3.5</v>
          </cell>
          <cell r="K150">
            <v>91</v>
          </cell>
          <cell r="L150">
            <v>14.57</v>
          </cell>
          <cell r="M150">
            <v>4.42</v>
          </cell>
          <cell r="N150">
            <v>15</v>
          </cell>
          <cell r="O150">
            <v>4</v>
          </cell>
          <cell r="P150">
            <v>493.74</v>
          </cell>
          <cell r="Q150">
            <v>4.42</v>
          </cell>
          <cell r="R150">
            <v>14.57</v>
          </cell>
        </row>
        <row r="151">
          <cell r="B151">
            <v>2431112029</v>
          </cell>
          <cell r="C151">
            <v>7103077532</v>
          </cell>
          <cell r="D151" t="str">
            <v>ИППСП</v>
          </cell>
          <cell r="E151" t="str">
            <v>24-0220</v>
          </cell>
          <cell r="F151">
            <v>36917</v>
          </cell>
          <cell r="G151" t="str">
            <v>Обстоен преглед за установяване на орален статус</v>
          </cell>
          <cell r="H151">
            <v>101</v>
          </cell>
          <cell r="I151">
            <v>10</v>
          </cell>
          <cell r="J151">
            <v>2.5</v>
          </cell>
          <cell r="K151">
            <v>65</v>
          </cell>
          <cell r="L151">
            <v>15.02</v>
          </cell>
          <cell r="M151">
            <v>7.12</v>
          </cell>
          <cell r="N151">
            <v>17</v>
          </cell>
          <cell r="O151">
            <v>5</v>
          </cell>
          <cell r="P151">
            <v>572</v>
          </cell>
          <cell r="Q151">
            <v>6.98</v>
          </cell>
          <cell r="R151">
            <v>15.02</v>
          </cell>
        </row>
        <row r="152">
          <cell r="B152">
            <v>2431112156</v>
          </cell>
          <cell r="C152">
            <v>6811137593</v>
          </cell>
          <cell r="D152" t="str">
            <v>ИППСП</v>
          </cell>
          <cell r="E152" t="str">
            <v>24-0229</v>
          </cell>
          <cell r="F152">
            <v>36917</v>
          </cell>
          <cell r="G152" t="str">
            <v>Обстоен преглед за установяване на орален статус</v>
          </cell>
          <cell r="H152">
            <v>101</v>
          </cell>
          <cell r="I152">
            <v>12</v>
          </cell>
          <cell r="J152">
            <v>3</v>
          </cell>
          <cell r="K152">
            <v>78</v>
          </cell>
          <cell r="L152">
            <v>15</v>
          </cell>
          <cell r="M152">
            <v>7</v>
          </cell>
          <cell r="N152">
            <v>15</v>
          </cell>
          <cell r="O152">
            <v>7</v>
          </cell>
          <cell r="P152">
            <v>572</v>
          </cell>
          <cell r="Q152">
            <v>7</v>
          </cell>
          <cell r="R152">
            <v>15</v>
          </cell>
        </row>
        <row r="153">
          <cell r="B153">
            <v>2431112091</v>
          </cell>
          <cell r="C153">
            <v>7404197549</v>
          </cell>
          <cell r="D153" t="str">
            <v>ИППСП</v>
          </cell>
          <cell r="E153" t="str">
            <v>24-0150</v>
          </cell>
          <cell r="F153">
            <v>36919</v>
          </cell>
          <cell r="G153" t="str">
            <v>Обстоен преглед за установяване на орален статус</v>
          </cell>
          <cell r="H153">
            <v>101</v>
          </cell>
          <cell r="I153">
            <v>21</v>
          </cell>
          <cell r="J153">
            <v>5.25</v>
          </cell>
          <cell r="K153">
            <v>136.5</v>
          </cell>
          <cell r="L153">
            <v>15.02</v>
          </cell>
          <cell r="M153">
            <v>7.05</v>
          </cell>
          <cell r="N153">
            <v>15</v>
          </cell>
          <cell r="O153">
            <v>7</v>
          </cell>
          <cell r="P153">
            <v>572</v>
          </cell>
          <cell r="Q153">
            <v>7</v>
          </cell>
          <cell r="R153">
            <v>15</v>
          </cell>
        </row>
        <row r="154">
          <cell r="B154">
            <v>2431112023</v>
          </cell>
          <cell r="C154">
            <v>6111050970</v>
          </cell>
          <cell r="D154" t="str">
            <v>ИППСП</v>
          </cell>
          <cell r="E154" t="str">
            <v>24-0205</v>
          </cell>
          <cell r="F154">
            <v>36918</v>
          </cell>
          <cell r="G154" t="str">
            <v>Обстоен преглед за установяване на орален статус</v>
          </cell>
          <cell r="H154">
            <v>101</v>
          </cell>
          <cell r="I154">
            <v>7</v>
          </cell>
          <cell r="J154">
            <v>1.75</v>
          </cell>
          <cell r="K154">
            <v>45.5</v>
          </cell>
          <cell r="L154">
            <v>9.98</v>
          </cell>
          <cell r="M154">
            <v>9.1300000000000008</v>
          </cell>
          <cell r="N154">
            <v>15</v>
          </cell>
          <cell r="O154">
            <v>4</v>
          </cell>
          <cell r="P154">
            <v>494</v>
          </cell>
          <cell r="Q154">
            <v>9.02</v>
          </cell>
          <cell r="R154">
            <v>9.98</v>
          </cell>
        </row>
        <row r="155">
          <cell r="B155">
            <v>2431112155</v>
          </cell>
          <cell r="C155">
            <v>7003197690</v>
          </cell>
          <cell r="D155" t="str">
            <v>ИППСП</v>
          </cell>
          <cell r="E155" t="str">
            <v>24-0295</v>
          </cell>
          <cell r="F155">
            <v>36918</v>
          </cell>
          <cell r="G155" t="str">
            <v>Обстоен преглед за установяване на орален статус</v>
          </cell>
          <cell r="H155">
            <v>101</v>
          </cell>
          <cell r="I155">
            <v>3</v>
          </cell>
          <cell r="J155">
            <v>0.75</v>
          </cell>
          <cell r="K155">
            <v>19.5</v>
          </cell>
          <cell r="L155">
            <v>8.85</v>
          </cell>
          <cell r="M155">
            <v>1.39</v>
          </cell>
          <cell r="N155">
            <v>9</v>
          </cell>
          <cell r="O155">
            <v>1</v>
          </cell>
          <cell r="P155">
            <v>260</v>
          </cell>
          <cell r="Q155">
            <v>1.1499999999999999</v>
          </cell>
          <cell r="R155">
            <v>8.85</v>
          </cell>
        </row>
        <row r="156">
          <cell r="B156">
            <v>2431112157</v>
          </cell>
          <cell r="C156" t="str">
            <v>6006243591</v>
          </cell>
          <cell r="D156" t="str">
            <v>ИППСП</v>
          </cell>
          <cell r="E156" t="str">
            <v>24-0294</v>
          </cell>
          <cell r="F156">
            <v>36918</v>
          </cell>
          <cell r="G156" t="str">
            <v>Обстоен преглед за установяване на орален статус</v>
          </cell>
          <cell r="H156">
            <v>101</v>
          </cell>
          <cell r="I156">
            <v>16</v>
          </cell>
          <cell r="J156">
            <v>4</v>
          </cell>
          <cell r="K156">
            <v>104</v>
          </cell>
          <cell r="L156">
            <v>15.07</v>
          </cell>
          <cell r="M156">
            <v>7.1</v>
          </cell>
          <cell r="N156">
            <v>15</v>
          </cell>
          <cell r="O156">
            <v>7</v>
          </cell>
          <cell r="P156">
            <v>572</v>
          </cell>
          <cell r="Q156">
            <v>7</v>
          </cell>
          <cell r="R156">
            <v>15</v>
          </cell>
        </row>
        <row r="157">
          <cell r="B157">
            <v>2431112053</v>
          </cell>
          <cell r="C157">
            <v>4910169106</v>
          </cell>
          <cell r="D157" t="str">
            <v>ИППСП</v>
          </cell>
          <cell r="E157" t="str">
            <v>24-0269</v>
          </cell>
          <cell r="F157">
            <v>36920</v>
          </cell>
          <cell r="G157" t="str">
            <v>Обстоен преглед за установяване на орален статус</v>
          </cell>
          <cell r="H157">
            <v>101</v>
          </cell>
          <cell r="I157">
            <v>13</v>
          </cell>
          <cell r="J157">
            <v>3.25</v>
          </cell>
          <cell r="K157">
            <v>84.5</v>
          </cell>
          <cell r="L157">
            <v>14.51</v>
          </cell>
          <cell r="M157">
            <v>7.49</v>
          </cell>
          <cell r="N157">
            <v>15</v>
          </cell>
          <cell r="O157">
            <v>7</v>
          </cell>
          <cell r="P157">
            <v>572</v>
          </cell>
          <cell r="Q157">
            <v>7.49</v>
          </cell>
          <cell r="R157">
            <v>14.51</v>
          </cell>
        </row>
        <row r="158">
          <cell r="B158">
            <v>2431112097</v>
          </cell>
          <cell r="C158">
            <v>6005025893</v>
          </cell>
          <cell r="D158" t="str">
            <v>ИППСП</v>
          </cell>
          <cell r="E158" t="str">
            <v>24-0157</v>
          </cell>
          <cell r="F158">
            <v>36920</v>
          </cell>
          <cell r="G158" t="str">
            <v>Обстоен преглед за установяване на орален статус</v>
          </cell>
          <cell r="H158">
            <v>101</v>
          </cell>
          <cell r="J158">
            <v>0</v>
          </cell>
          <cell r="K158">
            <v>0</v>
          </cell>
          <cell r="L158">
            <v>0</v>
          </cell>
          <cell r="M158">
            <v>10.02</v>
          </cell>
          <cell r="N158">
            <v>9</v>
          </cell>
          <cell r="O158">
            <v>1</v>
          </cell>
          <cell r="P158">
            <v>260</v>
          </cell>
          <cell r="Q158">
            <v>10</v>
          </cell>
          <cell r="R158">
            <v>0</v>
          </cell>
        </row>
        <row r="159">
          <cell r="B159">
            <v>2431112078</v>
          </cell>
          <cell r="C159">
            <v>5707277727</v>
          </cell>
          <cell r="D159" t="str">
            <v>ИППСП</v>
          </cell>
          <cell r="E159" t="str">
            <v>24-0149</v>
          </cell>
          <cell r="F159">
            <v>36920</v>
          </cell>
          <cell r="G159" t="str">
            <v>Обстоен преглед за установяване на орален статус</v>
          </cell>
          <cell r="H159">
            <v>101</v>
          </cell>
          <cell r="I159">
            <v>10</v>
          </cell>
          <cell r="J159">
            <v>2.5</v>
          </cell>
          <cell r="K159">
            <v>65</v>
          </cell>
          <cell r="L159">
            <v>14</v>
          </cell>
          <cell r="M159">
            <v>7.09</v>
          </cell>
          <cell r="N159">
            <v>15</v>
          </cell>
          <cell r="O159">
            <v>7</v>
          </cell>
          <cell r="P159">
            <v>548.34</v>
          </cell>
          <cell r="Q159">
            <v>7.09</v>
          </cell>
          <cell r="R159">
            <v>14</v>
          </cell>
        </row>
        <row r="160">
          <cell r="B160">
            <v>2431112083</v>
          </cell>
          <cell r="C160">
            <v>5909037553</v>
          </cell>
          <cell r="D160" t="str">
            <v>ИППСП</v>
          </cell>
          <cell r="E160" t="str">
            <v>24-0271</v>
          </cell>
          <cell r="F160">
            <v>36920</v>
          </cell>
          <cell r="G160" t="str">
            <v>Обстоен преглед за установяване на орален статус</v>
          </cell>
          <cell r="H160">
            <v>101</v>
          </cell>
          <cell r="I160">
            <v>22</v>
          </cell>
          <cell r="J160">
            <v>5.5</v>
          </cell>
          <cell r="K160">
            <v>143</v>
          </cell>
          <cell r="L160">
            <v>20.23</v>
          </cell>
          <cell r="M160">
            <v>2.6</v>
          </cell>
          <cell r="N160">
            <v>20</v>
          </cell>
          <cell r="O160">
            <v>2</v>
          </cell>
          <cell r="P160">
            <v>572</v>
          </cell>
          <cell r="Q160">
            <v>2</v>
          </cell>
          <cell r="R160">
            <v>20</v>
          </cell>
        </row>
        <row r="161">
          <cell r="B161">
            <v>2431112132</v>
          </cell>
          <cell r="C161">
            <v>5807093997</v>
          </cell>
          <cell r="D161" t="str">
            <v>ИППСП</v>
          </cell>
          <cell r="E161" t="str">
            <v>24-0153</v>
          </cell>
          <cell r="F161">
            <v>36920</v>
          </cell>
          <cell r="G161" t="str">
            <v>Обстоен преглед за установяване на орален статус</v>
          </cell>
          <cell r="H161">
            <v>101</v>
          </cell>
          <cell r="I161">
            <v>16</v>
          </cell>
          <cell r="J161">
            <v>4</v>
          </cell>
          <cell r="K161">
            <v>104</v>
          </cell>
          <cell r="L161">
            <v>19.23</v>
          </cell>
          <cell r="M161">
            <v>3.16</v>
          </cell>
          <cell r="N161">
            <v>19</v>
          </cell>
          <cell r="O161">
            <v>3</v>
          </cell>
          <cell r="P161">
            <v>572</v>
          </cell>
          <cell r="Q161">
            <v>3</v>
          </cell>
          <cell r="R161">
            <v>19</v>
          </cell>
        </row>
        <row r="162">
          <cell r="B162">
            <v>2431112076</v>
          </cell>
          <cell r="C162">
            <v>5001025785</v>
          </cell>
          <cell r="D162" t="str">
            <v>ИППСП</v>
          </cell>
          <cell r="E162" t="str">
            <v>24-0147</v>
          </cell>
          <cell r="F162">
            <v>36919</v>
          </cell>
          <cell r="G162" t="str">
            <v>Обстоен преглед за установяване на орален статус</v>
          </cell>
          <cell r="H162">
            <v>101</v>
          </cell>
          <cell r="I162">
            <v>18</v>
          </cell>
          <cell r="J162">
            <v>4.5</v>
          </cell>
          <cell r="K162">
            <v>117</v>
          </cell>
          <cell r="L162">
            <v>19.600000000000001</v>
          </cell>
          <cell r="M162">
            <v>2.73</v>
          </cell>
          <cell r="N162">
            <v>20</v>
          </cell>
          <cell r="O162">
            <v>2</v>
          </cell>
          <cell r="P162">
            <v>572</v>
          </cell>
          <cell r="Q162">
            <v>2.4</v>
          </cell>
          <cell r="R162">
            <v>19.600000000000001</v>
          </cell>
        </row>
        <row r="163">
          <cell r="B163">
            <v>2431112147</v>
          </cell>
          <cell r="C163">
            <v>6007117617</v>
          </cell>
          <cell r="D163" t="str">
            <v>ИППСП</v>
          </cell>
          <cell r="E163" t="str">
            <v>24-0371</v>
          </cell>
          <cell r="F163">
            <v>36919</v>
          </cell>
          <cell r="G163" t="str">
            <v>Обстоен преглед за установяване на орален статус</v>
          </cell>
          <cell r="H163">
            <v>101</v>
          </cell>
          <cell r="I163">
            <v>22</v>
          </cell>
          <cell r="J163">
            <v>5.5</v>
          </cell>
          <cell r="K163">
            <v>143</v>
          </cell>
          <cell r="L163">
            <v>20</v>
          </cell>
          <cell r="M163">
            <v>2.06</v>
          </cell>
          <cell r="N163">
            <v>20</v>
          </cell>
          <cell r="O163">
            <v>2</v>
          </cell>
          <cell r="P163">
            <v>572</v>
          </cell>
          <cell r="Q163">
            <v>2</v>
          </cell>
          <cell r="R163">
            <v>20</v>
          </cell>
        </row>
        <row r="164">
          <cell r="B164">
            <v>2431112118</v>
          </cell>
          <cell r="C164">
            <v>7401127574</v>
          </cell>
          <cell r="D164" t="str">
            <v>ИППСП</v>
          </cell>
          <cell r="E164" t="str">
            <v>24-0365</v>
          </cell>
          <cell r="F164">
            <v>36919</v>
          </cell>
          <cell r="G164" t="str">
            <v>Обстоен преглед за установяване на орален статус</v>
          </cell>
          <cell r="H164">
            <v>101</v>
          </cell>
          <cell r="I164">
            <v>17</v>
          </cell>
          <cell r="J164">
            <v>4.25</v>
          </cell>
          <cell r="K164">
            <v>110.5</v>
          </cell>
          <cell r="L164">
            <v>17.22</v>
          </cell>
          <cell r="M164">
            <v>5.3</v>
          </cell>
          <cell r="N164">
            <v>17</v>
          </cell>
          <cell r="O164">
            <v>5</v>
          </cell>
          <cell r="P164">
            <v>572</v>
          </cell>
          <cell r="Q164">
            <v>5</v>
          </cell>
          <cell r="R164">
            <v>17</v>
          </cell>
        </row>
        <row r="165">
          <cell r="B165">
            <v>2431112135</v>
          </cell>
          <cell r="C165">
            <v>6310167574</v>
          </cell>
          <cell r="D165" t="str">
            <v>ИППСП</v>
          </cell>
          <cell r="E165" t="str">
            <v>24-0366</v>
          </cell>
          <cell r="F165">
            <v>36919</v>
          </cell>
          <cell r="G165" t="str">
            <v>Обстоен преглед за установяване на орален статус</v>
          </cell>
          <cell r="H165">
            <v>101</v>
          </cell>
          <cell r="I165">
            <v>17</v>
          </cell>
          <cell r="J165">
            <v>4.25</v>
          </cell>
          <cell r="K165">
            <v>110.5</v>
          </cell>
          <cell r="L165">
            <v>15.01</v>
          </cell>
          <cell r="M165">
            <v>7.56</v>
          </cell>
          <cell r="N165">
            <v>15</v>
          </cell>
          <cell r="O165">
            <v>7</v>
          </cell>
          <cell r="P165">
            <v>572</v>
          </cell>
          <cell r="Q165">
            <v>7</v>
          </cell>
          <cell r="R165">
            <v>15</v>
          </cell>
        </row>
        <row r="166">
          <cell r="B166">
            <v>2431112111</v>
          </cell>
          <cell r="C166">
            <v>5506247551</v>
          </cell>
          <cell r="D166" t="str">
            <v>ИППСП</v>
          </cell>
          <cell r="E166" t="str">
            <v>24-0020</v>
          </cell>
          <cell r="F166">
            <v>36915</v>
          </cell>
          <cell r="G166" t="str">
            <v>Обстоен преглед за установяване на орален статус</v>
          </cell>
          <cell r="H166">
            <v>101</v>
          </cell>
          <cell r="I166">
            <v>1</v>
          </cell>
          <cell r="J166">
            <v>0.25</v>
          </cell>
          <cell r="K166">
            <v>6.5</v>
          </cell>
          <cell r="L166">
            <v>5.38</v>
          </cell>
          <cell r="M166">
            <v>16.75</v>
          </cell>
          <cell r="N166">
            <v>15</v>
          </cell>
          <cell r="O166">
            <v>7</v>
          </cell>
          <cell r="P166">
            <v>572</v>
          </cell>
          <cell r="Q166">
            <v>16.62</v>
          </cell>
          <cell r="R166">
            <v>5.38</v>
          </cell>
        </row>
        <row r="167">
          <cell r="B167">
            <v>2431112048</v>
          </cell>
          <cell r="C167">
            <v>5205084818</v>
          </cell>
          <cell r="D167" t="str">
            <v>ИППСП</v>
          </cell>
          <cell r="E167" t="str">
            <v>24-0066</v>
          </cell>
          <cell r="F167">
            <v>36915</v>
          </cell>
          <cell r="G167" t="str">
            <v>Обстоен преглед за установяване на орален статус</v>
          </cell>
          <cell r="H167">
            <v>101</v>
          </cell>
          <cell r="I167">
            <v>16</v>
          </cell>
          <cell r="J167">
            <v>4</v>
          </cell>
          <cell r="K167">
            <v>104</v>
          </cell>
          <cell r="L167">
            <v>15.08</v>
          </cell>
          <cell r="M167">
            <v>7.2</v>
          </cell>
          <cell r="N167">
            <v>15</v>
          </cell>
          <cell r="O167">
            <v>7</v>
          </cell>
          <cell r="P167">
            <v>572</v>
          </cell>
          <cell r="Q167">
            <v>7</v>
          </cell>
          <cell r="R167">
            <v>15</v>
          </cell>
        </row>
        <row r="168">
          <cell r="B168">
            <v>2431112129</v>
          </cell>
          <cell r="C168">
            <v>6410067542</v>
          </cell>
          <cell r="D168" t="str">
            <v>ИППСП</v>
          </cell>
          <cell r="E168" t="str">
            <v>24-007</v>
          </cell>
          <cell r="F168">
            <v>36914</v>
          </cell>
          <cell r="G168" t="str">
            <v>Обстоен преглед за установяване на орален статус</v>
          </cell>
          <cell r="H168">
            <v>101</v>
          </cell>
          <cell r="J168">
            <v>0</v>
          </cell>
          <cell r="K168">
            <v>0</v>
          </cell>
          <cell r="L168">
            <v>5.25</v>
          </cell>
          <cell r="M168">
            <v>17.13</v>
          </cell>
          <cell r="N168">
            <v>15</v>
          </cell>
          <cell r="O168">
            <v>7</v>
          </cell>
          <cell r="P168">
            <v>572</v>
          </cell>
          <cell r="Q168">
            <v>16.75</v>
          </cell>
          <cell r="R168">
            <v>5.25</v>
          </cell>
        </row>
        <row r="169">
          <cell r="B169">
            <v>2431112025</v>
          </cell>
          <cell r="C169">
            <v>6211247541</v>
          </cell>
          <cell r="D169" t="str">
            <v>ИППСП</v>
          </cell>
          <cell r="E169" t="str">
            <v>24-0123</v>
          </cell>
          <cell r="F169">
            <v>36916</v>
          </cell>
          <cell r="G169" t="str">
            <v>Обстоен преглед за установяване на орален статус</v>
          </cell>
          <cell r="H169">
            <v>101</v>
          </cell>
          <cell r="I169">
            <v>12</v>
          </cell>
          <cell r="J169">
            <v>3</v>
          </cell>
          <cell r="K169">
            <v>78</v>
          </cell>
          <cell r="L169">
            <v>14.48</v>
          </cell>
          <cell r="M169">
            <v>7.62</v>
          </cell>
          <cell r="N169">
            <v>17</v>
          </cell>
          <cell r="O169">
            <v>5</v>
          </cell>
          <cell r="P169">
            <v>572</v>
          </cell>
          <cell r="Q169">
            <v>7.52</v>
          </cell>
          <cell r="R169">
            <v>14.48</v>
          </cell>
        </row>
        <row r="170">
          <cell r="B170">
            <v>2431112137</v>
          </cell>
          <cell r="C170">
            <v>5709057573</v>
          </cell>
          <cell r="D170" t="str">
            <v>ИППСП</v>
          </cell>
          <cell r="E170" t="str">
            <v>24-0118</v>
          </cell>
          <cell r="F170">
            <v>36916</v>
          </cell>
          <cell r="G170" t="str">
            <v>Обстоен преглед за установяване на орален статус</v>
          </cell>
          <cell r="H170">
            <v>101</v>
          </cell>
          <cell r="I170">
            <v>7</v>
          </cell>
          <cell r="J170">
            <v>1.75</v>
          </cell>
          <cell r="K170">
            <v>45.5</v>
          </cell>
          <cell r="L170">
            <v>10.42</v>
          </cell>
          <cell r="M170">
            <v>9.7100000000000009</v>
          </cell>
          <cell r="N170">
            <v>15</v>
          </cell>
          <cell r="O170">
            <v>5</v>
          </cell>
          <cell r="P170">
            <v>520</v>
          </cell>
          <cell r="Q170">
            <v>9.58</v>
          </cell>
          <cell r="R170">
            <v>10.42</v>
          </cell>
        </row>
        <row r="171">
          <cell r="B171">
            <v>2431112152</v>
          </cell>
          <cell r="C171">
            <v>6802129131</v>
          </cell>
          <cell r="D171" t="str">
            <v>ИППСП</v>
          </cell>
          <cell r="E171" t="str">
            <v>24-0122</v>
          </cell>
          <cell r="F171">
            <v>36916</v>
          </cell>
          <cell r="G171" t="str">
            <v>Обстоен преглед за установяване на орален статус</v>
          </cell>
          <cell r="H171">
            <v>101</v>
          </cell>
          <cell r="I171">
            <v>7</v>
          </cell>
          <cell r="J171">
            <v>1.75</v>
          </cell>
          <cell r="K171">
            <v>45.5</v>
          </cell>
          <cell r="L171">
            <v>11.99</v>
          </cell>
          <cell r="M171">
            <v>8.02</v>
          </cell>
          <cell r="N171">
            <v>13</v>
          </cell>
          <cell r="O171">
            <v>7</v>
          </cell>
          <cell r="P171">
            <v>520</v>
          </cell>
          <cell r="Q171">
            <v>8.01</v>
          </cell>
          <cell r="R171">
            <v>11.99</v>
          </cell>
        </row>
        <row r="172">
          <cell r="B172">
            <v>2431112073</v>
          </cell>
          <cell r="C172">
            <v>5508287640</v>
          </cell>
          <cell r="D172" t="str">
            <v>ИППСП</v>
          </cell>
          <cell r="E172" t="str">
            <v>24-0406</v>
          </cell>
          <cell r="F172">
            <v>36921</v>
          </cell>
          <cell r="G172" t="str">
            <v>Обстоен преглед за установяване на орален статус</v>
          </cell>
          <cell r="H172">
            <v>101</v>
          </cell>
          <cell r="I172">
            <v>17</v>
          </cell>
          <cell r="J172">
            <v>4.25</v>
          </cell>
          <cell r="K172">
            <v>110.5</v>
          </cell>
          <cell r="L172">
            <v>15.1</v>
          </cell>
          <cell r="M172">
            <v>5.07</v>
          </cell>
          <cell r="N172">
            <v>15</v>
          </cell>
          <cell r="O172">
            <v>5</v>
          </cell>
          <cell r="P172">
            <v>520</v>
          </cell>
          <cell r="Q172">
            <v>5</v>
          </cell>
          <cell r="R172">
            <v>15</v>
          </cell>
        </row>
        <row r="173">
          <cell r="B173">
            <v>2431112114</v>
          </cell>
          <cell r="C173">
            <v>6108137550</v>
          </cell>
          <cell r="D173" t="str">
            <v>ИППСП</v>
          </cell>
          <cell r="E173" t="str">
            <v>24-0412</v>
          </cell>
          <cell r="F173">
            <v>36921</v>
          </cell>
          <cell r="G173" t="str">
            <v>Обстоен преглед за установяване на орален статус</v>
          </cell>
          <cell r="H173">
            <v>101</v>
          </cell>
          <cell r="I173">
            <v>9</v>
          </cell>
          <cell r="J173">
            <v>2.25</v>
          </cell>
          <cell r="K173">
            <v>58.5</v>
          </cell>
          <cell r="L173">
            <v>14.33</v>
          </cell>
          <cell r="M173">
            <v>7.78</v>
          </cell>
          <cell r="N173">
            <v>15</v>
          </cell>
          <cell r="O173">
            <v>7</v>
          </cell>
          <cell r="P173">
            <v>572</v>
          </cell>
          <cell r="Q173">
            <v>7.67</v>
          </cell>
          <cell r="R173">
            <v>14.33</v>
          </cell>
        </row>
        <row r="174">
          <cell r="B174">
            <v>2431112150</v>
          </cell>
          <cell r="C174">
            <v>7112173518</v>
          </cell>
          <cell r="D174" t="str">
            <v>ИППСП</v>
          </cell>
          <cell r="E174" t="str">
            <v>24-0408</v>
          </cell>
          <cell r="F174">
            <v>36921</v>
          </cell>
          <cell r="G174" t="str">
            <v>Обстоен преглед за установяване на орален статус</v>
          </cell>
          <cell r="H174">
            <v>101</v>
          </cell>
          <cell r="I174">
            <v>2</v>
          </cell>
          <cell r="J174">
            <v>0.5</v>
          </cell>
          <cell r="K174">
            <v>13</v>
          </cell>
          <cell r="L174">
            <v>3.1</v>
          </cell>
          <cell r="M174">
            <v>7.07</v>
          </cell>
          <cell r="N174">
            <v>8</v>
          </cell>
          <cell r="O174">
            <v>2</v>
          </cell>
          <cell r="P174">
            <v>260</v>
          </cell>
          <cell r="Q174">
            <v>6.9</v>
          </cell>
          <cell r="R174">
            <v>3.1</v>
          </cell>
        </row>
        <row r="175">
          <cell r="B175">
            <v>2431112103</v>
          </cell>
          <cell r="C175">
            <v>6503227682</v>
          </cell>
          <cell r="D175" t="str">
            <v>ИППСП</v>
          </cell>
          <cell r="E175" t="str">
            <v>24-0367</v>
          </cell>
          <cell r="F175">
            <v>36919</v>
          </cell>
          <cell r="G175" t="str">
            <v>Обстоен преглед за установяване на орален статус</v>
          </cell>
          <cell r="H175">
            <v>101</v>
          </cell>
          <cell r="I175">
            <v>16</v>
          </cell>
          <cell r="J175">
            <v>4</v>
          </cell>
          <cell r="K175">
            <v>104</v>
          </cell>
          <cell r="L175">
            <v>14.85</v>
          </cell>
          <cell r="M175">
            <v>7.75</v>
          </cell>
          <cell r="N175">
            <v>15</v>
          </cell>
          <cell r="O175">
            <v>7</v>
          </cell>
          <cell r="P175">
            <v>572</v>
          </cell>
          <cell r="Q175">
            <v>7.15</v>
          </cell>
          <cell r="R175">
            <v>14.85</v>
          </cell>
        </row>
        <row r="176">
          <cell r="B176">
            <v>2431112044</v>
          </cell>
          <cell r="C176">
            <v>6610097565</v>
          </cell>
          <cell r="D176" t="str">
            <v>ИППСП</v>
          </cell>
          <cell r="E176" t="str">
            <v>24-0221</v>
          </cell>
          <cell r="F176">
            <v>36917</v>
          </cell>
          <cell r="G176" t="str">
            <v>Обстоен преглед за установяване на орален статус</v>
          </cell>
          <cell r="H176">
            <v>101</v>
          </cell>
          <cell r="I176">
            <v>14</v>
          </cell>
          <cell r="J176">
            <v>3.5</v>
          </cell>
          <cell r="K176">
            <v>91</v>
          </cell>
          <cell r="L176">
            <v>13.6</v>
          </cell>
          <cell r="M176">
            <v>4.5</v>
          </cell>
          <cell r="N176">
            <v>13</v>
          </cell>
          <cell r="O176">
            <v>5</v>
          </cell>
          <cell r="P176">
            <v>455</v>
          </cell>
          <cell r="Q176">
            <v>4.5</v>
          </cell>
          <cell r="R176">
            <v>13</v>
          </cell>
        </row>
        <row r="177">
          <cell r="B177">
            <v>2431112046</v>
          </cell>
          <cell r="C177">
            <v>5509107759</v>
          </cell>
          <cell r="D177" t="str">
            <v>ИППСП</v>
          </cell>
          <cell r="E177" t="str">
            <v>24-0401</v>
          </cell>
          <cell r="F177">
            <v>36921</v>
          </cell>
          <cell r="G177" t="str">
            <v>Обстоен преглед за установяване на орален статус</v>
          </cell>
          <cell r="H177">
            <v>101</v>
          </cell>
          <cell r="I177">
            <v>28</v>
          </cell>
          <cell r="J177">
            <v>7</v>
          </cell>
          <cell r="K177">
            <v>182</v>
          </cell>
          <cell r="L177">
            <v>19.93</v>
          </cell>
          <cell r="M177">
            <v>2.0699999999999998</v>
          </cell>
          <cell r="N177">
            <v>20</v>
          </cell>
          <cell r="O177">
            <v>2</v>
          </cell>
          <cell r="P177">
            <v>572</v>
          </cell>
          <cell r="Q177">
            <v>2.0699999999999998</v>
          </cell>
          <cell r="R177">
            <v>19.93</v>
          </cell>
        </row>
        <row r="178">
          <cell r="B178">
            <v>2431112133</v>
          </cell>
          <cell r="C178">
            <v>5301235838</v>
          </cell>
          <cell r="D178" t="str">
            <v>ИППСП</v>
          </cell>
          <cell r="E178" t="str">
            <v>24-0402</v>
          </cell>
          <cell r="F178">
            <v>36921</v>
          </cell>
          <cell r="G178" t="str">
            <v>Обстоен преглед за установяване на орален статус</v>
          </cell>
          <cell r="H178">
            <v>101</v>
          </cell>
          <cell r="I178">
            <v>8</v>
          </cell>
          <cell r="J178">
            <v>2</v>
          </cell>
          <cell r="K178">
            <v>52</v>
          </cell>
          <cell r="L178">
            <v>13.07</v>
          </cell>
          <cell r="M178">
            <v>9.08</v>
          </cell>
          <cell r="N178">
            <v>15</v>
          </cell>
          <cell r="O178">
            <v>7</v>
          </cell>
          <cell r="P178">
            <v>572</v>
          </cell>
          <cell r="Q178">
            <v>8.93</v>
          </cell>
          <cell r="R178">
            <v>13.07</v>
          </cell>
        </row>
        <row r="179">
          <cell r="B179">
            <v>2431112040</v>
          </cell>
          <cell r="C179">
            <v>4607277819</v>
          </cell>
          <cell r="D179" t="str">
            <v>ИППСП</v>
          </cell>
          <cell r="E179" t="str">
            <v>24-0407</v>
          </cell>
          <cell r="F179">
            <v>36921</v>
          </cell>
          <cell r="G179" t="str">
            <v>Обстоен преглед за установяване на орален статус</v>
          </cell>
          <cell r="H179">
            <v>101</v>
          </cell>
          <cell r="I179">
            <v>10</v>
          </cell>
          <cell r="J179">
            <v>2.5</v>
          </cell>
          <cell r="K179">
            <v>65</v>
          </cell>
          <cell r="L179">
            <v>15</v>
          </cell>
          <cell r="M179">
            <v>4.16</v>
          </cell>
          <cell r="N179">
            <v>15</v>
          </cell>
          <cell r="O179">
            <v>4</v>
          </cell>
          <cell r="P179">
            <v>494</v>
          </cell>
          <cell r="Q179">
            <v>4</v>
          </cell>
          <cell r="R179">
            <v>15</v>
          </cell>
        </row>
        <row r="180">
          <cell r="B180">
            <v>2431112055</v>
          </cell>
          <cell r="C180">
            <v>7006187606</v>
          </cell>
          <cell r="D180" t="str">
            <v>ИППСП</v>
          </cell>
          <cell r="E180" t="str">
            <v>24-0413</v>
          </cell>
          <cell r="F180">
            <v>36921</v>
          </cell>
          <cell r="G180" t="str">
            <v>Обстоен преглед за установяване на орален статус</v>
          </cell>
          <cell r="H180">
            <v>101</v>
          </cell>
          <cell r="I180">
            <v>14</v>
          </cell>
          <cell r="J180">
            <v>3.5</v>
          </cell>
          <cell r="K180">
            <v>91</v>
          </cell>
          <cell r="L180">
            <v>15.63</v>
          </cell>
          <cell r="M180">
            <v>7.37</v>
          </cell>
          <cell r="N180">
            <v>15</v>
          </cell>
          <cell r="O180">
            <v>7</v>
          </cell>
          <cell r="P180">
            <v>572</v>
          </cell>
          <cell r="Q180">
            <v>7</v>
          </cell>
          <cell r="R180">
            <v>15</v>
          </cell>
        </row>
        <row r="181">
          <cell r="B181">
            <v>2431112056</v>
          </cell>
          <cell r="C181">
            <v>7209237550</v>
          </cell>
          <cell r="D181" t="str">
            <v>ИППСП</v>
          </cell>
          <cell r="E181" t="str">
            <v>24-0414</v>
          </cell>
          <cell r="F181">
            <v>36921</v>
          </cell>
          <cell r="G181" t="str">
            <v>Обстоен преглед за установяване на орален статус</v>
          </cell>
          <cell r="H181">
            <v>101</v>
          </cell>
          <cell r="I181">
            <v>14</v>
          </cell>
          <cell r="J181">
            <v>3.5</v>
          </cell>
          <cell r="K181">
            <v>91</v>
          </cell>
          <cell r="L181">
            <v>15.63</v>
          </cell>
          <cell r="M181">
            <v>7.37</v>
          </cell>
          <cell r="N181">
            <v>15</v>
          </cell>
          <cell r="O181">
            <v>7</v>
          </cell>
          <cell r="P181">
            <v>572</v>
          </cell>
          <cell r="Q181">
            <v>7</v>
          </cell>
          <cell r="R181">
            <v>15</v>
          </cell>
        </row>
        <row r="182">
          <cell r="B182">
            <v>2431112066</v>
          </cell>
          <cell r="C182">
            <v>6803077578</v>
          </cell>
          <cell r="D182" t="str">
            <v>ИППСП</v>
          </cell>
          <cell r="E182" t="str">
            <v>24-0404</v>
          </cell>
          <cell r="F182">
            <v>36921</v>
          </cell>
          <cell r="G182" t="str">
            <v>Обстоен преглед за установяване на орален статус</v>
          </cell>
          <cell r="H182">
            <v>101</v>
          </cell>
          <cell r="I182">
            <v>10</v>
          </cell>
          <cell r="J182">
            <v>2.5</v>
          </cell>
          <cell r="K182">
            <v>65</v>
          </cell>
          <cell r="L182">
            <v>15.19</v>
          </cell>
          <cell r="M182">
            <v>3.47</v>
          </cell>
          <cell r="N182">
            <v>15</v>
          </cell>
          <cell r="O182">
            <v>3</v>
          </cell>
          <cell r="P182">
            <v>468</v>
          </cell>
          <cell r="Q182">
            <v>3</v>
          </cell>
          <cell r="R182">
            <v>15</v>
          </cell>
        </row>
        <row r="183">
          <cell r="B183">
            <v>2431112051</v>
          </cell>
          <cell r="C183">
            <v>4402167576</v>
          </cell>
          <cell r="D183" t="str">
            <v>ИППСП</v>
          </cell>
          <cell r="E183" t="str">
            <v>24-0409</v>
          </cell>
          <cell r="F183">
            <v>36921</v>
          </cell>
          <cell r="G183" t="str">
            <v>Обстоен преглед за установяване на орален статус</v>
          </cell>
          <cell r="H183">
            <v>101</v>
          </cell>
          <cell r="I183">
            <v>24</v>
          </cell>
          <cell r="J183">
            <v>6</v>
          </cell>
          <cell r="K183">
            <v>156</v>
          </cell>
          <cell r="L183">
            <v>15.16</v>
          </cell>
          <cell r="M183">
            <v>7.8</v>
          </cell>
          <cell r="N183">
            <v>15</v>
          </cell>
          <cell r="O183">
            <v>7</v>
          </cell>
          <cell r="P183">
            <v>572</v>
          </cell>
          <cell r="Q183">
            <v>7</v>
          </cell>
          <cell r="R183">
            <v>15</v>
          </cell>
        </row>
        <row r="184">
          <cell r="B184">
            <v>2431112045</v>
          </cell>
          <cell r="C184">
            <v>5209157620</v>
          </cell>
          <cell r="D184" t="str">
            <v>ИППСП</v>
          </cell>
          <cell r="E184" t="str">
            <v>24-0385</v>
          </cell>
          <cell r="F184">
            <v>36921</v>
          </cell>
          <cell r="G184" t="str">
            <v>Обстоен преглед за установяване на орален статус</v>
          </cell>
          <cell r="H184">
            <v>101</v>
          </cell>
          <cell r="I184">
            <v>24</v>
          </cell>
          <cell r="J184">
            <v>6</v>
          </cell>
          <cell r="K184">
            <v>156</v>
          </cell>
          <cell r="L184">
            <v>18.05</v>
          </cell>
          <cell r="M184">
            <v>0</v>
          </cell>
          <cell r="N184">
            <v>18</v>
          </cell>
          <cell r="O184">
            <v>0</v>
          </cell>
          <cell r="P184">
            <v>468</v>
          </cell>
          <cell r="Q184">
            <v>0</v>
          </cell>
          <cell r="R184">
            <v>18</v>
          </cell>
        </row>
        <row r="185">
          <cell r="B185">
            <v>2431112130</v>
          </cell>
          <cell r="C185">
            <v>5602067792</v>
          </cell>
          <cell r="D185" t="str">
            <v>ИППСП</v>
          </cell>
          <cell r="E185" t="str">
            <v>24-0384</v>
          </cell>
          <cell r="F185">
            <v>36921</v>
          </cell>
          <cell r="G185" t="str">
            <v>Обстоен преглед за установяване на орален статус</v>
          </cell>
          <cell r="H185">
            <v>101</v>
          </cell>
          <cell r="I185">
            <v>2</v>
          </cell>
          <cell r="J185">
            <v>0.5</v>
          </cell>
          <cell r="K185">
            <v>13</v>
          </cell>
          <cell r="L185">
            <v>2.2400000000000002</v>
          </cell>
          <cell r="M185">
            <v>12.99</v>
          </cell>
          <cell r="N185">
            <v>7</v>
          </cell>
          <cell r="O185">
            <v>8</v>
          </cell>
          <cell r="P185">
            <v>390</v>
          </cell>
          <cell r="Q185">
            <v>12.76</v>
          </cell>
          <cell r="R185">
            <v>2.2400000000000002</v>
          </cell>
        </row>
        <row r="186">
          <cell r="B186">
            <v>2431112041</v>
          </cell>
          <cell r="C186">
            <v>7302107603</v>
          </cell>
          <cell r="D186" t="str">
            <v>ИППСП</v>
          </cell>
          <cell r="E186" t="str">
            <v>24-0411</v>
          </cell>
          <cell r="F186">
            <v>36921</v>
          </cell>
          <cell r="G186" t="str">
            <v>Обстоен преглед за установяване на орален статус</v>
          </cell>
          <cell r="H186">
            <v>101</v>
          </cell>
          <cell r="I186">
            <v>24</v>
          </cell>
          <cell r="J186">
            <v>6</v>
          </cell>
          <cell r="K186">
            <v>156</v>
          </cell>
          <cell r="L186">
            <v>20.14</v>
          </cell>
          <cell r="M186">
            <v>6.07</v>
          </cell>
          <cell r="N186">
            <v>20</v>
          </cell>
          <cell r="O186">
            <v>6</v>
          </cell>
          <cell r="P186">
            <v>676</v>
          </cell>
          <cell r="Q186">
            <v>6</v>
          </cell>
          <cell r="R186">
            <v>20</v>
          </cell>
        </row>
        <row r="187">
          <cell r="B187">
            <v>2431112094</v>
          </cell>
          <cell r="C187">
            <v>6810057636</v>
          </cell>
          <cell r="D187" t="str">
            <v>ИППСП</v>
          </cell>
          <cell r="E187" t="str">
            <v>24-013</v>
          </cell>
          <cell r="F187">
            <v>36915</v>
          </cell>
          <cell r="G187" t="str">
            <v>Обстоен преглед за установяване на орален статус</v>
          </cell>
          <cell r="H187">
            <v>101</v>
          </cell>
          <cell r="I187">
            <v>15</v>
          </cell>
          <cell r="J187">
            <v>3.75</v>
          </cell>
          <cell r="K187">
            <v>97.5</v>
          </cell>
          <cell r="L187">
            <v>15.16</v>
          </cell>
          <cell r="M187">
            <v>7.16</v>
          </cell>
          <cell r="N187">
            <v>15</v>
          </cell>
          <cell r="O187">
            <v>7</v>
          </cell>
          <cell r="P187">
            <v>572</v>
          </cell>
          <cell r="Q187">
            <v>7</v>
          </cell>
          <cell r="R187">
            <v>15</v>
          </cell>
        </row>
        <row r="188">
          <cell r="B188">
            <v>2431112033</v>
          </cell>
          <cell r="C188">
            <v>6403117568</v>
          </cell>
          <cell r="D188" t="str">
            <v>ИППСП</v>
          </cell>
          <cell r="E188" t="str">
            <v>24-022</v>
          </cell>
          <cell r="F188">
            <v>36915</v>
          </cell>
          <cell r="G188" t="str">
            <v>Обстоен преглед за установяване на орален статус</v>
          </cell>
          <cell r="H188">
            <v>101</v>
          </cell>
          <cell r="I188">
            <v>9</v>
          </cell>
          <cell r="J188">
            <v>2.25</v>
          </cell>
          <cell r="K188">
            <v>58.5</v>
          </cell>
          <cell r="L188">
            <v>14.65</v>
          </cell>
          <cell r="M188">
            <v>7.45</v>
          </cell>
          <cell r="N188">
            <v>20</v>
          </cell>
          <cell r="O188">
            <v>2</v>
          </cell>
          <cell r="P188">
            <v>572</v>
          </cell>
          <cell r="Q188">
            <v>7.35</v>
          </cell>
          <cell r="R188">
            <v>14.65</v>
          </cell>
        </row>
        <row r="189">
          <cell r="B189">
            <v>2431112074</v>
          </cell>
          <cell r="C189">
            <v>6104237593</v>
          </cell>
          <cell r="D189" t="str">
            <v>ИППСП</v>
          </cell>
          <cell r="E189" t="str">
            <v>24-0026</v>
          </cell>
          <cell r="F189">
            <v>36915</v>
          </cell>
          <cell r="G189" t="str">
            <v>Обстоен преглед за установяване на орален статус</v>
          </cell>
          <cell r="H189">
            <v>101</v>
          </cell>
          <cell r="I189">
            <v>17</v>
          </cell>
          <cell r="J189">
            <v>4.25</v>
          </cell>
          <cell r="K189">
            <v>110.5</v>
          </cell>
          <cell r="L189">
            <v>14.03</v>
          </cell>
          <cell r="M189">
            <v>7.58</v>
          </cell>
          <cell r="N189">
            <v>15</v>
          </cell>
          <cell r="O189">
            <v>7</v>
          </cell>
          <cell r="P189">
            <v>561.86</v>
          </cell>
          <cell r="Q189">
            <v>7.58</v>
          </cell>
          <cell r="R189">
            <v>14.03</v>
          </cell>
        </row>
        <row r="190">
          <cell r="B190">
            <v>2431112102</v>
          </cell>
          <cell r="C190">
            <v>7006087525</v>
          </cell>
          <cell r="D190" t="str">
            <v>ИППСП</v>
          </cell>
          <cell r="E190" t="str">
            <v>24-0564</v>
          </cell>
          <cell r="F190">
            <v>36921</v>
          </cell>
          <cell r="G190" t="str">
            <v>Обстоен преглед за установяване на орален статус</v>
          </cell>
          <cell r="H190">
            <v>101</v>
          </cell>
          <cell r="I190">
            <v>5</v>
          </cell>
          <cell r="J190">
            <v>1.25</v>
          </cell>
          <cell r="K190">
            <v>32.5</v>
          </cell>
          <cell r="L190">
            <v>9.4700000000000006</v>
          </cell>
          <cell r="M190">
            <v>12.13</v>
          </cell>
          <cell r="N190">
            <v>20</v>
          </cell>
          <cell r="O190">
            <v>1</v>
          </cell>
          <cell r="P190">
            <v>546</v>
          </cell>
          <cell r="Q190">
            <v>11.53</v>
          </cell>
          <cell r="R190">
            <v>9.4700000000000006</v>
          </cell>
        </row>
        <row r="191">
          <cell r="B191">
            <v>2431112043</v>
          </cell>
          <cell r="C191">
            <v>5601317618</v>
          </cell>
          <cell r="D191" t="str">
            <v>ИППСП</v>
          </cell>
          <cell r="E191" t="str">
            <v>24-0236</v>
          </cell>
          <cell r="F191">
            <v>36921</v>
          </cell>
          <cell r="G191" t="str">
            <v>Обстоен преглед за установяване на орален статус</v>
          </cell>
          <cell r="H191">
            <v>101</v>
          </cell>
          <cell r="I191">
            <v>19</v>
          </cell>
          <cell r="J191">
            <v>4.75</v>
          </cell>
          <cell r="K191">
            <v>123.5</v>
          </cell>
          <cell r="L191">
            <v>22.02</v>
          </cell>
          <cell r="M191">
            <v>5.03</v>
          </cell>
          <cell r="N191">
            <v>22</v>
          </cell>
          <cell r="O191">
            <v>5</v>
          </cell>
          <cell r="P191">
            <v>702</v>
          </cell>
          <cell r="Q191">
            <v>5</v>
          </cell>
          <cell r="R191">
            <v>22</v>
          </cell>
        </row>
        <row r="192">
          <cell r="B192">
            <v>2431112139</v>
          </cell>
          <cell r="C192">
            <v>7509177657</v>
          </cell>
          <cell r="D192" t="str">
            <v>ИППСП</v>
          </cell>
          <cell r="E192" t="str">
            <v>24-0440</v>
          </cell>
          <cell r="F192">
            <v>36923</v>
          </cell>
          <cell r="G192" t="str">
            <v>Обстоен преглед за установяване на орален статус</v>
          </cell>
          <cell r="H192">
            <v>101</v>
          </cell>
          <cell r="I192">
            <v>12</v>
          </cell>
          <cell r="J192">
            <v>3</v>
          </cell>
          <cell r="K192">
            <v>78</v>
          </cell>
          <cell r="L192">
            <v>14.86</v>
          </cell>
          <cell r="M192">
            <v>5.14</v>
          </cell>
          <cell r="N192">
            <v>16</v>
          </cell>
          <cell r="O192">
            <v>4</v>
          </cell>
          <cell r="P192">
            <v>520</v>
          </cell>
          <cell r="Q192">
            <v>5.14</v>
          </cell>
          <cell r="R192">
            <v>14.86</v>
          </cell>
        </row>
        <row r="193">
          <cell r="B193">
            <v>2431112067</v>
          </cell>
          <cell r="C193">
            <v>6705047584</v>
          </cell>
          <cell r="D193" t="str">
            <v>ИППСП</v>
          </cell>
          <cell r="E193" t="str">
            <v>24-0447</v>
          </cell>
          <cell r="F193">
            <v>36923</v>
          </cell>
          <cell r="G193" t="str">
            <v>Обстоен преглед за установяване на орален статус</v>
          </cell>
          <cell r="H193">
            <v>101</v>
          </cell>
          <cell r="I193">
            <v>17</v>
          </cell>
          <cell r="J193">
            <v>4.25</v>
          </cell>
          <cell r="K193">
            <v>110.5</v>
          </cell>
          <cell r="L193">
            <v>25.05</v>
          </cell>
          <cell r="M193">
            <v>5.33</v>
          </cell>
          <cell r="N193">
            <v>25</v>
          </cell>
          <cell r="O193">
            <v>5</v>
          </cell>
          <cell r="P193">
            <v>780</v>
          </cell>
          <cell r="Q193">
            <v>5</v>
          </cell>
          <cell r="R193">
            <v>25</v>
          </cell>
        </row>
        <row r="194">
          <cell r="B194">
            <v>2431112112</v>
          </cell>
          <cell r="C194">
            <v>3401036841</v>
          </cell>
          <cell r="D194" t="str">
            <v>ИППСП</v>
          </cell>
          <cell r="E194" t="str">
            <v>24-0341</v>
          </cell>
          <cell r="F194">
            <v>36923</v>
          </cell>
          <cell r="G194" t="str">
            <v>Обстоен преглед за установяване на орален статус</v>
          </cell>
          <cell r="H194">
            <v>101</v>
          </cell>
          <cell r="I194">
            <v>16</v>
          </cell>
          <cell r="J194">
            <v>4</v>
          </cell>
          <cell r="K194">
            <v>104</v>
          </cell>
          <cell r="L194">
            <v>15.48</v>
          </cell>
          <cell r="M194">
            <v>7.13</v>
          </cell>
          <cell r="N194">
            <v>15</v>
          </cell>
          <cell r="O194">
            <v>7</v>
          </cell>
          <cell r="P194">
            <v>572</v>
          </cell>
          <cell r="Q194">
            <v>7</v>
          </cell>
          <cell r="R194">
            <v>15</v>
          </cell>
        </row>
        <row r="195">
          <cell r="B195">
            <v>2431112153</v>
          </cell>
          <cell r="C195">
            <v>4504117618</v>
          </cell>
          <cell r="D195" t="str">
            <v>ИППСП</v>
          </cell>
          <cell r="E195" t="str">
            <v>24-0444</v>
          </cell>
          <cell r="F195">
            <v>36923</v>
          </cell>
          <cell r="G195" t="str">
            <v>Обстоен преглед за установяване на орален статус</v>
          </cell>
          <cell r="H195">
            <v>101</v>
          </cell>
          <cell r="I195">
            <v>13</v>
          </cell>
          <cell r="J195">
            <v>3.25</v>
          </cell>
          <cell r="K195">
            <v>84.5</v>
          </cell>
          <cell r="L195">
            <v>20.13</v>
          </cell>
          <cell r="M195">
            <v>2.1</v>
          </cell>
          <cell r="N195">
            <v>20</v>
          </cell>
          <cell r="O195">
            <v>2</v>
          </cell>
          <cell r="P195">
            <v>572</v>
          </cell>
          <cell r="Q195">
            <v>2</v>
          </cell>
          <cell r="R195">
            <v>20</v>
          </cell>
        </row>
        <row r="196">
          <cell r="B196">
            <v>2431112120</v>
          </cell>
          <cell r="C196">
            <v>5101027591</v>
          </cell>
          <cell r="D196" t="str">
            <v>ИППСП</v>
          </cell>
          <cell r="E196" t="str">
            <v>24-0028</v>
          </cell>
          <cell r="F196">
            <v>36921</v>
          </cell>
          <cell r="G196" t="str">
            <v>Обстоен преглед за установяване на орален статус</v>
          </cell>
          <cell r="H196">
            <v>101</v>
          </cell>
          <cell r="I196">
            <v>25</v>
          </cell>
          <cell r="J196">
            <v>6.25</v>
          </cell>
          <cell r="K196">
            <v>162.5</v>
          </cell>
          <cell r="L196">
            <v>19.23</v>
          </cell>
          <cell r="M196">
            <v>6.13</v>
          </cell>
          <cell r="N196">
            <v>20</v>
          </cell>
          <cell r="O196">
            <v>5</v>
          </cell>
          <cell r="P196">
            <v>650</v>
          </cell>
          <cell r="Q196">
            <v>5.77</v>
          </cell>
          <cell r="R196">
            <v>19.23</v>
          </cell>
        </row>
        <row r="197">
          <cell r="B197">
            <v>2431112017</v>
          </cell>
          <cell r="C197">
            <v>5111057546</v>
          </cell>
          <cell r="D197" t="str">
            <v>ИППСП</v>
          </cell>
          <cell r="E197" t="str">
            <v>24-0024</v>
          </cell>
          <cell r="F197">
            <v>36915</v>
          </cell>
          <cell r="G197" t="str">
            <v>Обстоен преглед за установяване на орален статус</v>
          </cell>
          <cell r="H197">
            <v>101</v>
          </cell>
          <cell r="I197">
            <v>21</v>
          </cell>
          <cell r="J197">
            <v>5.25</v>
          </cell>
          <cell r="K197">
            <v>136.5</v>
          </cell>
          <cell r="L197">
            <v>15.75</v>
          </cell>
          <cell r="M197">
            <v>6.35</v>
          </cell>
          <cell r="N197">
            <v>16</v>
          </cell>
          <cell r="O197">
            <v>6</v>
          </cell>
          <cell r="P197">
            <v>572</v>
          </cell>
          <cell r="Q197">
            <v>6.25</v>
          </cell>
          <cell r="R197">
            <v>15.75</v>
          </cell>
        </row>
        <row r="198">
          <cell r="B198">
            <v>2431112018</v>
          </cell>
          <cell r="C198">
            <v>5607248751</v>
          </cell>
          <cell r="D198" t="str">
            <v>ИППСП</v>
          </cell>
          <cell r="E198" t="str">
            <v>24-029</v>
          </cell>
          <cell r="F198">
            <v>36915</v>
          </cell>
          <cell r="G198" t="str">
            <v>Обстоен преглед за установяване на орален статус</v>
          </cell>
          <cell r="H198">
            <v>101</v>
          </cell>
          <cell r="I198">
            <v>17</v>
          </cell>
          <cell r="J198">
            <v>4.25</v>
          </cell>
          <cell r="K198">
            <v>110.5</v>
          </cell>
          <cell r="L198">
            <v>14.79</v>
          </cell>
          <cell r="M198">
            <v>7.2</v>
          </cell>
          <cell r="N198">
            <v>15</v>
          </cell>
          <cell r="O198">
            <v>7</v>
          </cell>
          <cell r="P198">
            <v>571.74</v>
          </cell>
          <cell r="Q198">
            <v>7.2</v>
          </cell>
          <cell r="R198">
            <v>14.79</v>
          </cell>
        </row>
        <row r="199">
          <cell r="B199">
            <v>2431112002</v>
          </cell>
          <cell r="C199">
            <v>5202155902</v>
          </cell>
          <cell r="D199" t="str">
            <v>ИППСП</v>
          </cell>
          <cell r="E199" t="str">
            <v>24-017</v>
          </cell>
          <cell r="F199">
            <v>36915</v>
          </cell>
          <cell r="G199" t="str">
            <v>Обстоен преглед за установяване на орален статус</v>
          </cell>
          <cell r="H199">
            <v>101</v>
          </cell>
          <cell r="I199">
            <v>15</v>
          </cell>
          <cell r="J199">
            <v>3.75</v>
          </cell>
          <cell r="K199">
            <v>97.5</v>
          </cell>
          <cell r="L199">
            <v>16.559999999999999</v>
          </cell>
          <cell r="M199">
            <v>6.5</v>
          </cell>
          <cell r="N199">
            <v>20</v>
          </cell>
          <cell r="O199">
            <v>3</v>
          </cell>
          <cell r="P199">
            <v>598</v>
          </cell>
          <cell r="Q199">
            <v>6.44</v>
          </cell>
          <cell r="R199">
            <v>16.559999999999999</v>
          </cell>
        </row>
        <row r="200">
          <cell r="B200">
            <v>2431112134</v>
          </cell>
          <cell r="C200">
            <v>5407247552</v>
          </cell>
          <cell r="D200" t="str">
            <v>ИППСП</v>
          </cell>
          <cell r="E200" t="str">
            <v>24-0027</v>
          </cell>
          <cell r="F200">
            <v>36915</v>
          </cell>
          <cell r="G200" t="str">
            <v>Обстоен преглед за установяване на орален статус</v>
          </cell>
          <cell r="H200">
            <v>101</v>
          </cell>
          <cell r="I200">
            <v>5</v>
          </cell>
          <cell r="J200">
            <v>1.25</v>
          </cell>
          <cell r="K200">
            <v>32.5</v>
          </cell>
          <cell r="L200">
            <v>9.86</v>
          </cell>
          <cell r="M200">
            <v>12.17</v>
          </cell>
          <cell r="N200">
            <v>15</v>
          </cell>
          <cell r="O200">
            <v>7</v>
          </cell>
          <cell r="P200">
            <v>572</v>
          </cell>
          <cell r="Q200">
            <v>12.14</v>
          </cell>
          <cell r="R200">
            <v>9.86</v>
          </cell>
        </row>
        <row r="201">
          <cell r="B201">
            <v>2431112071</v>
          </cell>
          <cell r="C201">
            <v>5503287606</v>
          </cell>
          <cell r="D201" t="str">
            <v>ИППСП</v>
          </cell>
          <cell r="E201" t="str">
            <v>24-0405</v>
          </cell>
          <cell r="F201">
            <v>36921</v>
          </cell>
          <cell r="G201" t="str">
            <v>Обстоен преглед за установяване на орален статус</v>
          </cell>
          <cell r="H201">
            <v>101</v>
          </cell>
          <cell r="I201">
            <v>33</v>
          </cell>
          <cell r="J201">
            <v>8.25</v>
          </cell>
          <cell r="K201">
            <v>214.5</v>
          </cell>
          <cell r="L201">
            <v>21.99</v>
          </cell>
          <cell r="M201">
            <v>3.14</v>
          </cell>
          <cell r="N201">
            <v>22</v>
          </cell>
          <cell r="O201">
            <v>3</v>
          </cell>
          <cell r="P201">
            <v>650</v>
          </cell>
          <cell r="Q201">
            <v>3.01</v>
          </cell>
          <cell r="R201">
            <v>21.99</v>
          </cell>
        </row>
        <row r="202">
          <cell r="B202">
            <v>2431112109</v>
          </cell>
          <cell r="C202">
            <v>6012058530</v>
          </cell>
          <cell r="D202" t="str">
            <v>ИППСП</v>
          </cell>
          <cell r="E202" t="str">
            <v>24-0441</v>
          </cell>
          <cell r="F202">
            <v>36923</v>
          </cell>
          <cell r="G202" t="str">
            <v>Обстоен преглед за установяване на орален статус</v>
          </cell>
          <cell r="H202">
            <v>101</v>
          </cell>
          <cell r="I202">
            <v>10</v>
          </cell>
          <cell r="J202">
            <v>2.5</v>
          </cell>
          <cell r="K202">
            <v>65</v>
          </cell>
          <cell r="L202">
            <v>15.07</v>
          </cell>
          <cell r="M202">
            <v>7</v>
          </cell>
          <cell r="N202">
            <v>15</v>
          </cell>
          <cell r="O202">
            <v>7</v>
          </cell>
          <cell r="P202">
            <v>572</v>
          </cell>
          <cell r="Q202">
            <v>7</v>
          </cell>
          <cell r="R202">
            <v>15</v>
          </cell>
        </row>
        <row r="203">
          <cell r="B203">
            <v>2431112128</v>
          </cell>
          <cell r="C203">
            <v>5801187260</v>
          </cell>
          <cell r="D203" t="str">
            <v>ИППСП</v>
          </cell>
          <cell r="E203" t="str">
            <v>24-0496</v>
          </cell>
          <cell r="F203">
            <v>36923</v>
          </cell>
          <cell r="G203" t="str">
            <v>Обстоен преглед за установяване на орален статус</v>
          </cell>
          <cell r="H203">
            <v>101</v>
          </cell>
          <cell r="I203">
            <v>5</v>
          </cell>
          <cell r="J203">
            <v>1.25</v>
          </cell>
          <cell r="K203">
            <v>32.5</v>
          </cell>
          <cell r="L203">
            <v>19.170000000000002</v>
          </cell>
          <cell r="M203">
            <v>0</v>
          </cell>
          <cell r="N203">
            <v>19</v>
          </cell>
          <cell r="O203">
            <v>0</v>
          </cell>
          <cell r="P203">
            <v>494</v>
          </cell>
          <cell r="Q203">
            <v>0</v>
          </cell>
          <cell r="R203">
            <v>19</v>
          </cell>
        </row>
        <row r="204">
          <cell r="B204">
            <v>2431112085</v>
          </cell>
          <cell r="C204">
            <v>3406037291</v>
          </cell>
          <cell r="D204" t="str">
            <v>ИППСП</v>
          </cell>
          <cell r="E204" t="str">
            <v>24-0497</v>
          </cell>
          <cell r="F204">
            <v>36923</v>
          </cell>
          <cell r="G204" t="str">
            <v>Обстоен преглед за установяване на орален статус</v>
          </cell>
          <cell r="H204">
            <v>101</v>
          </cell>
          <cell r="I204">
            <v>9</v>
          </cell>
          <cell r="J204">
            <v>2.25</v>
          </cell>
          <cell r="K204">
            <v>58.5</v>
          </cell>
          <cell r="L204">
            <v>19.18</v>
          </cell>
          <cell r="M204">
            <v>0</v>
          </cell>
          <cell r="N204">
            <v>19</v>
          </cell>
          <cell r="O204">
            <v>0</v>
          </cell>
          <cell r="P204">
            <v>494</v>
          </cell>
          <cell r="Q204">
            <v>0</v>
          </cell>
          <cell r="R204">
            <v>19</v>
          </cell>
        </row>
        <row r="205">
          <cell r="B205">
            <v>2431112089</v>
          </cell>
          <cell r="C205">
            <v>5110017615</v>
          </cell>
          <cell r="D205" t="str">
            <v>ИППСП</v>
          </cell>
          <cell r="E205" t="str">
            <v>24-0446</v>
          </cell>
          <cell r="F205">
            <v>36923</v>
          </cell>
          <cell r="G205" t="str">
            <v>Обстоен преглед за установяване на орален статус</v>
          </cell>
          <cell r="H205">
            <v>101</v>
          </cell>
          <cell r="I205">
            <v>13</v>
          </cell>
          <cell r="J205">
            <v>3.25</v>
          </cell>
          <cell r="K205">
            <v>84.5</v>
          </cell>
          <cell r="L205">
            <v>16.690000000000001</v>
          </cell>
          <cell r="M205">
            <v>8.5299999999999994</v>
          </cell>
          <cell r="N205">
            <v>20</v>
          </cell>
          <cell r="O205">
            <v>5</v>
          </cell>
          <cell r="P205">
            <v>650</v>
          </cell>
          <cell r="Q205">
            <v>8.31</v>
          </cell>
          <cell r="R205">
            <v>16.690000000000001</v>
          </cell>
        </row>
        <row r="206">
          <cell r="B206">
            <v>2431112035</v>
          </cell>
          <cell r="C206">
            <v>7104287636</v>
          </cell>
          <cell r="D206" t="str">
            <v>ИППСП</v>
          </cell>
          <cell r="E206" t="str">
            <v>24-0222</v>
          </cell>
          <cell r="F206">
            <v>36917</v>
          </cell>
          <cell r="G206" t="str">
            <v>Обстоен преглед за установяване на орален статус</v>
          </cell>
          <cell r="H206">
            <v>101</v>
          </cell>
          <cell r="I206">
            <v>8</v>
          </cell>
          <cell r="J206">
            <v>2</v>
          </cell>
          <cell r="K206">
            <v>52</v>
          </cell>
          <cell r="L206">
            <v>15.44</v>
          </cell>
          <cell r="M206">
            <v>5</v>
          </cell>
          <cell r="N206">
            <v>15</v>
          </cell>
          <cell r="O206">
            <v>5</v>
          </cell>
          <cell r="P206">
            <v>520</v>
          </cell>
          <cell r="Q206">
            <v>5</v>
          </cell>
          <cell r="R206">
            <v>15</v>
          </cell>
        </row>
        <row r="207">
          <cell r="B207">
            <v>2431112030</v>
          </cell>
          <cell r="C207">
            <v>4810267705</v>
          </cell>
          <cell r="D207" t="str">
            <v>ИППСП</v>
          </cell>
          <cell r="E207" t="str">
            <v>24-0155</v>
          </cell>
          <cell r="F207">
            <v>36918</v>
          </cell>
          <cell r="G207" t="str">
            <v>Обстоен преглед за установяване на орален статус</v>
          </cell>
          <cell r="H207">
            <v>101</v>
          </cell>
          <cell r="I207">
            <v>11</v>
          </cell>
          <cell r="J207">
            <v>2.75</v>
          </cell>
          <cell r="K207">
            <v>71.5</v>
          </cell>
          <cell r="L207">
            <v>16.600000000000001</v>
          </cell>
          <cell r="M207">
            <v>5.5</v>
          </cell>
          <cell r="N207">
            <v>17</v>
          </cell>
          <cell r="O207">
            <v>5</v>
          </cell>
          <cell r="P207">
            <v>572</v>
          </cell>
          <cell r="Q207">
            <v>5.4</v>
          </cell>
          <cell r="R207">
            <v>16.600000000000001</v>
          </cell>
        </row>
        <row r="208">
          <cell r="B208">
            <v>2431112072</v>
          </cell>
          <cell r="C208">
            <v>5904262612</v>
          </cell>
          <cell r="D208" t="str">
            <v>ИППСП</v>
          </cell>
          <cell r="E208" t="str">
            <v>24-0364</v>
          </cell>
          <cell r="F208">
            <v>36919</v>
          </cell>
          <cell r="G208" t="str">
            <v>Обстоен преглед за установяване на орален статус</v>
          </cell>
          <cell r="H208">
            <v>101</v>
          </cell>
          <cell r="I208">
            <v>27</v>
          </cell>
          <cell r="J208">
            <v>6.75</v>
          </cell>
          <cell r="K208">
            <v>175.5</v>
          </cell>
          <cell r="L208">
            <v>18.239999999999998</v>
          </cell>
          <cell r="M208">
            <v>4</v>
          </cell>
          <cell r="N208">
            <v>18</v>
          </cell>
          <cell r="O208">
            <v>4</v>
          </cell>
          <cell r="P208">
            <v>572</v>
          </cell>
          <cell r="Q208">
            <v>4</v>
          </cell>
          <cell r="R208">
            <v>18</v>
          </cell>
        </row>
        <row r="209">
          <cell r="B209">
            <v>2431112009</v>
          </cell>
          <cell r="C209">
            <v>6801107591</v>
          </cell>
          <cell r="D209" t="str">
            <v>ИППСП</v>
          </cell>
          <cell r="E209" t="str">
            <v>24-0158</v>
          </cell>
          <cell r="F209">
            <v>36917</v>
          </cell>
          <cell r="G209" t="str">
            <v>Обстоен преглед за установяване на орален статус</v>
          </cell>
          <cell r="H209">
            <v>101</v>
          </cell>
          <cell r="I209">
            <v>4</v>
          </cell>
          <cell r="J209">
            <v>1</v>
          </cell>
          <cell r="K209">
            <v>26</v>
          </cell>
          <cell r="L209">
            <v>9.23</v>
          </cell>
          <cell r="M209">
            <v>11.88</v>
          </cell>
          <cell r="N209">
            <v>15</v>
          </cell>
          <cell r="O209">
            <v>6</v>
          </cell>
          <cell r="P209">
            <v>546</v>
          </cell>
          <cell r="Q209">
            <v>11.77</v>
          </cell>
          <cell r="R209">
            <v>9.23</v>
          </cell>
        </row>
        <row r="210">
          <cell r="B210">
            <v>2431112149</v>
          </cell>
          <cell r="C210">
            <v>6008257594</v>
          </cell>
          <cell r="D210" t="str">
            <v>ИППСП</v>
          </cell>
          <cell r="E210" t="str">
            <v>24-0213</v>
          </cell>
          <cell r="F210">
            <v>36917</v>
          </cell>
          <cell r="G210" t="str">
            <v>Обстоен преглед за установяване на орален статус</v>
          </cell>
          <cell r="H210">
            <v>101</v>
          </cell>
          <cell r="I210">
            <v>15</v>
          </cell>
          <cell r="J210">
            <v>3.75</v>
          </cell>
          <cell r="K210">
            <v>97.5</v>
          </cell>
          <cell r="L210">
            <v>13.07</v>
          </cell>
          <cell r="M210">
            <v>4.95</v>
          </cell>
          <cell r="N210">
            <v>15</v>
          </cell>
          <cell r="O210">
            <v>3</v>
          </cell>
          <cell r="P210">
            <v>468</v>
          </cell>
          <cell r="Q210">
            <v>4.93</v>
          </cell>
          <cell r="R210">
            <v>13.07</v>
          </cell>
        </row>
        <row r="211">
          <cell r="B211">
            <v>2431112105</v>
          </cell>
          <cell r="C211">
            <v>6903307627</v>
          </cell>
          <cell r="D211" t="str">
            <v>ИППСП</v>
          </cell>
          <cell r="E211" t="str">
            <v>24-0164</v>
          </cell>
          <cell r="F211">
            <v>36917</v>
          </cell>
          <cell r="G211" t="str">
            <v>Обстоен преглед за установяване на орален статус</v>
          </cell>
          <cell r="H211">
            <v>101</v>
          </cell>
          <cell r="I211">
            <v>25</v>
          </cell>
          <cell r="J211">
            <v>6.25</v>
          </cell>
          <cell r="K211">
            <v>162.5</v>
          </cell>
          <cell r="L211">
            <v>21.63</v>
          </cell>
          <cell r="M211">
            <v>1.1499999999999999</v>
          </cell>
          <cell r="N211">
            <v>20</v>
          </cell>
          <cell r="O211">
            <v>2</v>
          </cell>
          <cell r="P211">
            <v>549.9</v>
          </cell>
          <cell r="Q211">
            <v>1.1499999999999999</v>
          </cell>
          <cell r="R211">
            <v>20</v>
          </cell>
        </row>
        <row r="212">
          <cell r="B212">
            <v>2431112036</v>
          </cell>
          <cell r="C212">
            <v>6901237618</v>
          </cell>
          <cell r="D212" t="str">
            <v>ИППСП</v>
          </cell>
          <cell r="E212" t="str">
            <v>14-0189</v>
          </cell>
          <cell r="F212">
            <v>36913</v>
          </cell>
          <cell r="G212" t="str">
            <v>Обстоен преглед за установяване на орален статус</v>
          </cell>
          <cell r="H212">
            <v>101</v>
          </cell>
          <cell r="I212">
            <v>20</v>
          </cell>
          <cell r="J212">
            <v>5</v>
          </cell>
          <cell r="K212">
            <v>130</v>
          </cell>
          <cell r="L212">
            <v>20.440000000000001</v>
          </cell>
          <cell r="M212">
            <v>5.22</v>
          </cell>
          <cell r="N212">
            <v>20</v>
          </cell>
          <cell r="O212">
            <v>5</v>
          </cell>
          <cell r="P212">
            <v>650</v>
          </cell>
          <cell r="Q212">
            <v>5</v>
          </cell>
          <cell r="R212">
            <v>20</v>
          </cell>
        </row>
        <row r="213">
          <cell r="B213">
            <v>2431112057</v>
          </cell>
          <cell r="C213">
            <v>5302167614</v>
          </cell>
          <cell r="D213" t="str">
            <v>ИППСП</v>
          </cell>
          <cell r="E213" t="str">
            <v>24-0012</v>
          </cell>
          <cell r="F213">
            <v>36914</v>
          </cell>
          <cell r="G213" t="str">
            <v>Обстоен преглед за установяване на орален статус</v>
          </cell>
          <cell r="H213">
            <v>101</v>
          </cell>
          <cell r="I213">
            <v>25</v>
          </cell>
          <cell r="J213">
            <v>6.25</v>
          </cell>
          <cell r="K213">
            <v>162.5</v>
          </cell>
          <cell r="L213">
            <v>19.38</v>
          </cell>
          <cell r="M213">
            <v>2.82</v>
          </cell>
          <cell r="N213">
            <v>20</v>
          </cell>
          <cell r="O213">
            <v>2</v>
          </cell>
          <cell r="P213">
            <v>572</v>
          </cell>
          <cell r="Q213">
            <v>2.62</v>
          </cell>
          <cell r="R213">
            <v>19.38</v>
          </cell>
        </row>
        <row r="214">
          <cell r="B214">
            <v>2431112162</v>
          </cell>
          <cell r="C214" t="str">
            <v>7404137616</v>
          </cell>
          <cell r="D214" t="str">
            <v>ИППСП</v>
          </cell>
          <cell r="E214" t="str">
            <v>24-014</v>
          </cell>
          <cell r="F214">
            <v>36915</v>
          </cell>
          <cell r="G214" t="str">
            <v>Обстоен преглед за установяване на орален статус</v>
          </cell>
          <cell r="H214">
            <v>101</v>
          </cell>
          <cell r="I214">
            <v>6</v>
          </cell>
          <cell r="J214">
            <v>1.5</v>
          </cell>
          <cell r="K214">
            <v>39</v>
          </cell>
          <cell r="L214">
            <v>15</v>
          </cell>
          <cell r="M214">
            <v>0</v>
          </cell>
          <cell r="N214">
            <v>15</v>
          </cell>
          <cell r="O214">
            <v>0</v>
          </cell>
          <cell r="P214">
            <v>390</v>
          </cell>
          <cell r="Q214">
            <v>0</v>
          </cell>
          <cell r="R214">
            <v>15</v>
          </cell>
        </row>
        <row r="215">
          <cell r="B215">
            <v>2431112113</v>
          </cell>
          <cell r="C215">
            <v>5611267561</v>
          </cell>
          <cell r="D215" t="str">
            <v>ИППСП</v>
          </cell>
          <cell r="E215" t="str">
            <v>24-0018</v>
          </cell>
          <cell r="F215">
            <v>36915</v>
          </cell>
          <cell r="G215" t="str">
            <v>Обстоен преглед за установяване на орален статус</v>
          </cell>
          <cell r="H215">
            <v>101</v>
          </cell>
          <cell r="I215">
            <v>42</v>
          </cell>
          <cell r="J215">
            <v>10.5</v>
          </cell>
          <cell r="K215">
            <v>273</v>
          </cell>
          <cell r="L215">
            <v>30.08</v>
          </cell>
          <cell r="M215">
            <v>5.39</v>
          </cell>
          <cell r="N215">
            <v>30</v>
          </cell>
          <cell r="O215">
            <v>5</v>
          </cell>
          <cell r="P215">
            <v>910</v>
          </cell>
          <cell r="Q215">
            <v>5</v>
          </cell>
          <cell r="R215">
            <v>30</v>
          </cell>
        </row>
        <row r="216">
          <cell r="B216">
            <v>2431112146</v>
          </cell>
          <cell r="C216">
            <v>6502277610</v>
          </cell>
          <cell r="D216" t="str">
            <v>ИППСП</v>
          </cell>
          <cell r="E216" t="str">
            <v>24-0369</v>
          </cell>
          <cell r="F216">
            <v>36919</v>
          </cell>
          <cell r="G216" t="str">
            <v>Обстоен преглед за установяване на орален статус</v>
          </cell>
          <cell r="H216">
            <v>101</v>
          </cell>
          <cell r="I216">
            <v>19</v>
          </cell>
          <cell r="J216">
            <v>4.75</v>
          </cell>
          <cell r="K216">
            <v>123.5</v>
          </cell>
          <cell r="L216">
            <v>14.83</v>
          </cell>
          <cell r="M216">
            <v>7.32</v>
          </cell>
          <cell r="N216">
            <v>15</v>
          </cell>
          <cell r="O216">
            <v>7</v>
          </cell>
          <cell r="P216">
            <v>572</v>
          </cell>
          <cell r="Q216">
            <v>7.17</v>
          </cell>
          <cell r="R216">
            <v>14.83</v>
          </cell>
        </row>
        <row r="217">
          <cell r="B217">
            <v>2431112039</v>
          </cell>
          <cell r="C217">
            <v>5203107560</v>
          </cell>
          <cell r="D217" t="str">
            <v>ИППСП</v>
          </cell>
          <cell r="E217" t="str">
            <v>24-0215</v>
          </cell>
          <cell r="F217">
            <v>36917</v>
          </cell>
          <cell r="G217" t="str">
            <v>Обстоен преглед за установяване на орален статус</v>
          </cell>
          <cell r="H217">
            <v>101</v>
          </cell>
          <cell r="I217">
            <v>6</v>
          </cell>
          <cell r="J217">
            <v>1.5</v>
          </cell>
          <cell r="K217">
            <v>39</v>
          </cell>
          <cell r="L217">
            <v>9.1</v>
          </cell>
          <cell r="M217">
            <v>0.86</v>
          </cell>
          <cell r="N217">
            <v>9</v>
          </cell>
          <cell r="O217">
            <v>1</v>
          </cell>
          <cell r="P217">
            <v>256.36</v>
          </cell>
          <cell r="Q217">
            <v>0.86</v>
          </cell>
          <cell r="R217">
            <v>9</v>
          </cell>
        </row>
        <row r="218">
          <cell r="B218">
            <v>2431112062</v>
          </cell>
          <cell r="C218">
            <v>5702117650</v>
          </cell>
          <cell r="D218" t="str">
            <v>ИППСП</v>
          </cell>
          <cell r="E218" t="str">
            <v>24-0225</v>
          </cell>
          <cell r="F218">
            <v>36917</v>
          </cell>
          <cell r="G218" t="str">
            <v>Обстоен преглед за установяване на орален статус</v>
          </cell>
          <cell r="H218">
            <v>101</v>
          </cell>
          <cell r="I218">
            <v>17</v>
          </cell>
          <cell r="J218">
            <v>4.25</v>
          </cell>
          <cell r="K218">
            <v>110.5</v>
          </cell>
          <cell r="L218">
            <v>15.95</v>
          </cell>
          <cell r="M218">
            <v>6.07</v>
          </cell>
          <cell r="N218">
            <v>18</v>
          </cell>
          <cell r="O218">
            <v>4</v>
          </cell>
          <cell r="P218">
            <v>572</v>
          </cell>
          <cell r="Q218">
            <v>6.05</v>
          </cell>
          <cell r="R218">
            <v>15.95</v>
          </cell>
        </row>
        <row r="219">
          <cell r="B219">
            <v>2431112098</v>
          </cell>
          <cell r="C219">
            <v>5701287610</v>
          </cell>
          <cell r="D219" t="str">
            <v>ИППСП</v>
          </cell>
          <cell r="E219" t="str">
            <v>24-0498</v>
          </cell>
          <cell r="F219">
            <v>36923</v>
          </cell>
          <cell r="G219" t="str">
            <v>Обстоен преглед за установяване на орален статус</v>
          </cell>
          <cell r="H219">
            <v>101</v>
          </cell>
          <cell r="I219">
            <v>17</v>
          </cell>
          <cell r="J219">
            <v>4.25</v>
          </cell>
          <cell r="K219">
            <v>110.5</v>
          </cell>
          <cell r="L219">
            <v>18.12</v>
          </cell>
          <cell r="M219">
            <v>4</v>
          </cell>
          <cell r="N219">
            <v>18</v>
          </cell>
          <cell r="O219">
            <v>4</v>
          </cell>
          <cell r="P219">
            <v>572</v>
          </cell>
          <cell r="Q219">
            <v>4</v>
          </cell>
          <cell r="R219">
            <v>18</v>
          </cell>
        </row>
        <row r="220">
          <cell r="B220">
            <v>2431112061</v>
          </cell>
          <cell r="C220">
            <v>5810285790</v>
          </cell>
          <cell r="D220" t="str">
            <v>ИППСП</v>
          </cell>
          <cell r="E220" t="str">
            <v>24-0445</v>
          </cell>
          <cell r="F220">
            <v>36923</v>
          </cell>
          <cell r="G220" t="str">
            <v>Обстоен преглед за установяване на орален статус</v>
          </cell>
          <cell r="H220">
            <v>101</v>
          </cell>
          <cell r="I220">
            <v>19</v>
          </cell>
          <cell r="J220">
            <v>4.75</v>
          </cell>
          <cell r="K220">
            <v>123.5</v>
          </cell>
          <cell r="L220">
            <v>16.510000000000002</v>
          </cell>
          <cell r="M220">
            <v>8.69</v>
          </cell>
          <cell r="N220">
            <v>20</v>
          </cell>
          <cell r="O220">
            <v>5</v>
          </cell>
          <cell r="P220">
            <v>650</v>
          </cell>
          <cell r="Q220">
            <v>8.49</v>
          </cell>
          <cell r="R220">
            <v>16.510000000000002</v>
          </cell>
        </row>
        <row r="221">
          <cell r="B221">
            <v>2431112013</v>
          </cell>
          <cell r="C221">
            <v>5708317531</v>
          </cell>
          <cell r="D221" t="str">
            <v>ИППСП</v>
          </cell>
          <cell r="E221" t="str">
            <v>24-0546</v>
          </cell>
          <cell r="F221">
            <v>36923</v>
          </cell>
          <cell r="G221" t="str">
            <v>Обстоен преглед за установяване на орален статус</v>
          </cell>
          <cell r="H221">
            <v>101</v>
          </cell>
          <cell r="I221">
            <v>14</v>
          </cell>
          <cell r="J221">
            <v>3.5</v>
          </cell>
          <cell r="K221">
            <v>91</v>
          </cell>
          <cell r="L221">
            <v>15</v>
          </cell>
          <cell r="M221">
            <v>7.15</v>
          </cell>
          <cell r="N221">
            <v>15</v>
          </cell>
          <cell r="O221">
            <v>7</v>
          </cell>
          <cell r="P221">
            <v>572</v>
          </cell>
          <cell r="Q221">
            <v>7</v>
          </cell>
          <cell r="R221">
            <v>15</v>
          </cell>
        </row>
        <row r="222">
          <cell r="B222">
            <v>2431112063</v>
          </cell>
          <cell r="C222">
            <v>5901275895</v>
          </cell>
          <cell r="D222" t="str">
            <v>ИППСП</v>
          </cell>
          <cell r="E222" t="str">
            <v>24-0435</v>
          </cell>
          <cell r="F222">
            <v>36923</v>
          </cell>
          <cell r="G222" t="str">
            <v>Обстоен преглед за установяване на орален статус</v>
          </cell>
          <cell r="H222">
            <v>101</v>
          </cell>
          <cell r="I222">
            <v>27</v>
          </cell>
          <cell r="J222">
            <v>6.75</v>
          </cell>
          <cell r="K222">
            <v>175.5</v>
          </cell>
          <cell r="L222">
            <v>20.010000000000002</v>
          </cell>
          <cell r="M222">
            <v>2.0299999999999998</v>
          </cell>
          <cell r="N222">
            <v>20</v>
          </cell>
          <cell r="O222">
            <v>2</v>
          </cell>
          <cell r="P222">
            <v>572</v>
          </cell>
          <cell r="Q222">
            <v>2</v>
          </cell>
          <cell r="R222">
            <v>20</v>
          </cell>
        </row>
        <row r="223">
          <cell r="B223">
            <v>2431112154</v>
          </cell>
          <cell r="C223" t="str">
            <v>5703087740</v>
          </cell>
          <cell r="D223" t="str">
            <v>ИППСП</v>
          </cell>
          <cell r="E223" t="str">
            <v>24-0337</v>
          </cell>
          <cell r="F223">
            <v>36923</v>
          </cell>
          <cell r="G223" t="str">
            <v>Обстоен преглед за установяване на орален статус</v>
          </cell>
          <cell r="H223">
            <v>101</v>
          </cell>
          <cell r="I223">
            <v>5</v>
          </cell>
          <cell r="J223">
            <v>1.25</v>
          </cell>
          <cell r="K223">
            <v>32.5</v>
          </cell>
          <cell r="L223">
            <v>10.07</v>
          </cell>
          <cell r="M223">
            <v>5.05</v>
          </cell>
          <cell r="N223">
            <v>10</v>
          </cell>
          <cell r="O223">
            <v>5</v>
          </cell>
          <cell r="P223">
            <v>390</v>
          </cell>
          <cell r="Q223">
            <v>5</v>
          </cell>
          <cell r="R223">
            <v>10</v>
          </cell>
        </row>
        <row r="224">
          <cell r="B224">
            <v>2431112086</v>
          </cell>
          <cell r="C224">
            <v>6211147687</v>
          </cell>
          <cell r="D224" t="str">
            <v>ИППСП</v>
          </cell>
          <cell r="E224" t="str">
            <v>24-0458</v>
          </cell>
          <cell r="F224">
            <v>36923</v>
          </cell>
          <cell r="G224" t="str">
            <v>Обстоен преглед за установяване на орален статус</v>
          </cell>
          <cell r="H224">
            <v>101</v>
          </cell>
          <cell r="I224">
            <v>17</v>
          </cell>
          <cell r="J224">
            <v>4.25</v>
          </cell>
          <cell r="K224">
            <v>110.5</v>
          </cell>
          <cell r="L224">
            <v>20.260000000000002</v>
          </cell>
          <cell r="M224">
            <v>0</v>
          </cell>
          <cell r="N224">
            <v>20</v>
          </cell>
          <cell r="O224">
            <v>0</v>
          </cell>
          <cell r="P224">
            <v>520</v>
          </cell>
          <cell r="Q224">
            <v>0</v>
          </cell>
          <cell r="R224">
            <v>20</v>
          </cell>
        </row>
        <row r="225">
          <cell r="B225">
            <v>2431112026</v>
          </cell>
          <cell r="C225">
            <v>6004137667</v>
          </cell>
          <cell r="D225" t="str">
            <v>ИППСП</v>
          </cell>
          <cell r="E225" t="str">
            <v>24-0257</v>
          </cell>
          <cell r="F225">
            <v>36923</v>
          </cell>
          <cell r="G225" t="str">
            <v>Обстоен преглед за установяване на орален статус</v>
          </cell>
          <cell r="H225">
            <v>101</v>
          </cell>
          <cell r="I225">
            <v>14</v>
          </cell>
          <cell r="J225">
            <v>3.5</v>
          </cell>
          <cell r="K225">
            <v>91</v>
          </cell>
          <cell r="L225">
            <v>16.07</v>
          </cell>
          <cell r="M225">
            <v>6.01</v>
          </cell>
          <cell r="N225">
            <v>17</v>
          </cell>
          <cell r="O225">
            <v>5</v>
          </cell>
          <cell r="P225">
            <v>572</v>
          </cell>
          <cell r="Q225">
            <v>5.93</v>
          </cell>
          <cell r="R225">
            <v>16.07</v>
          </cell>
        </row>
        <row r="226">
          <cell r="B226">
            <v>2431112005</v>
          </cell>
          <cell r="C226">
            <v>7402017566</v>
          </cell>
          <cell r="D226" t="str">
            <v>ИППСП</v>
          </cell>
          <cell r="E226" t="str">
            <v>24-0374</v>
          </cell>
          <cell r="F226">
            <v>36923</v>
          </cell>
          <cell r="G226" t="str">
            <v>Обстоен преглед за установяване на орален статус</v>
          </cell>
          <cell r="H226">
            <v>101</v>
          </cell>
          <cell r="I226">
            <v>18</v>
          </cell>
          <cell r="J226">
            <v>4.5</v>
          </cell>
          <cell r="K226">
            <v>117</v>
          </cell>
          <cell r="L226">
            <v>16.559999999999999</v>
          </cell>
          <cell r="M226">
            <v>4.58</v>
          </cell>
          <cell r="N226">
            <v>17</v>
          </cell>
          <cell r="O226">
            <v>5</v>
          </cell>
          <cell r="P226">
            <v>549.64</v>
          </cell>
          <cell r="Q226">
            <v>4.58</v>
          </cell>
          <cell r="R226">
            <v>16.559999999999999</v>
          </cell>
        </row>
        <row r="227">
          <cell r="B227">
            <v>2431112011</v>
          </cell>
          <cell r="C227">
            <v>5107157680</v>
          </cell>
          <cell r="D227" t="str">
            <v>ИППСП</v>
          </cell>
          <cell r="E227" t="str">
            <v>24-0375</v>
          </cell>
          <cell r="F227">
            <v>36923</v>
          </cell>
          <cell r="G227" t="str">
            <v>Обстоен преглед за установяване на орален статус</v>
          </cell>
          <cell r="H227">
            <v>101</v>
          </cell>
          <cell r="I227">
            <v>21</v>
          </cell>
          <cell r="J227">
            <v>5.25</v>
          </cell>
          <cell r="K227">
            <v>136.5</v>
          </cell>
          <cell r="L227">
            <v>16.91</v>
          </cell>
          <cell r="M227">
            <v>3.42</v>
          </cell>
          <cell r="N227">
            <v>17</v>
          </cell>
          <cell r="O227">
            <v>5</v>
          </cell>
          <cell r="P227">
            <v>528.58000000000004</v>
          </cell>
          <cell r="Q227">
            <v>3.42</v>
          </cell>
          <cell r="R227">
            <v>16.91</v>
          </cell>
        </row>
        <row r="228">
          <cell r="B228">
            <v>2431112138</v>
          </cell>
          <cell r="C228">
            <v>6002183616</v>
          </cell>
          <cell r="D228" t="str">
            <v>ИППСП</v>
          </cell>
          <cell r="E228" t="str">
            <v>24-0438</v>
          </cell>
          <cell r="F228">
            <v>36923</v>
          </cell>
          <cell r="G228" t="str">
            <v>Обстоен преглед за установяване на орален статус</v>
          </cell>
          <cell r="H228">
            <v>101</v>
          </cell>
          <cell r="I228">
            <v>12</v>
          </cell>
          <cell r="J228">
            <v>3</v>
          </cell>
          <cell r="K228">
            <v>78</v>
          </cell>
          <cell r="L228">
            <v>11.74</v>
          </cell>
          <cell r="M228">
            <v>10.38</v>
          </cell>
          <cell r="N228">
            <v>15</v>
          </cell>
          <cell r="O228">
            <v>7</v>
          </cell>
          <cell r="P228">
            <v>572</v>
          </cell>
          <cell r="Q228">
            <v>10.26</v>
          </cell>
          <cell r="R228">
            <v>11.74</v>
          </cell>
        </row>
        <row r="229">
          <cell r="B229">
            <v>2431112022</v>
          </cell>
          <cell r="C229">
            <v>6109237678</v>
          </cell>
          <cell r="D229" t="str">
            <v>ИППСП</v>
          </cell>
          <cell r="E229" t="str">
            <v>24-0437</v>
          </cell>
          <cell r="F229">
            <v>36923</v>
          </cell>
          <cell r="G229" t="str">
            <v>Обстоен преглед за установяване на орален статус</v>
          </cell>
          <cell r="H229">
            <v>101</v>
          </cell>
          <cell r="I229">
            <v>5</v>
          </cell>
          <cell r="J229">
            <v>1.25</v>
          </cell>
          <cell r="K229">
            <v>32.5</v>
          </cell>
          <cell r="L229">
            <v>15.06</v>
          </cell>
          <cell r="M229">
            <v>7.36</v>
          </cell>
          <cell r="N229">
            <v>15</v>
          </cell>
          <cell r="O229">
            <v>7</v>
          </cell>
          <cell r="P229">
            <v>572</v>
          </cell>
          <cell r="Q229">
            <v>7</v>
          </cell>
          <cell r="R229">
            <v>15</v>
          </cell>
        </row>
        <row r="230">
          <cell r="B230">
            <v>2431112158</v>
          </cell>
          <cell r="C230">
            <v>6211147624</v>
          </cell>
          <cell r="D230" t="str">
            <v>ИППСП</v>
          </cell>
          <cell r="E230" t="str">
            <v>24-0552</v>
          </cell>
          <cell r="F230">
            <v>36924</v>
          </cell>
          <cell r="G230" t="str">
            <v>Обстоен преглед за установяване на орален статус</v>
          </cell>
          <cell r="H230">
            <v>101</v>
          </cell>
          <cell r="I230">
            <v>13</v>
          </cell>
          <cell r="J230">
            <v>3.25</v>
          </cell>
          <cell r="K230">
            <v>84.5</v>
          </cell>
          <cell r="L230">
            <v>14.26</v>
          </cell>
          <cell r="M230">
            <v>7.8</v>
          </cell>
          <cell r="N230">
            <v>13</v>
          </cell>
          <cell r="O230">
            <v>7</v>
          </cell>
          <cell r="P230">
            <v>520</v>
          </cell>
          <cell r="Q230">
            <v>7</v>
          </cell>
          <cell r="R230">
            <v>13</v>
          </cell>
        </row>
        <row r="231">
          <cell r="B231">
            <v>2431112068</v>
          </cell>
          <cell r="C231">
            <v>5303087621</v>
          </cell>
          <cell r="D231" t="str">
            <v>ИППСП</v>
          </cell>
          <cell r="E231" t="str">
            <v>24-0525</v>
          </cell>
          <cell r="F231">
            <v>36924</v>
          </cell>
          <cell r="G231" t="str">
            <v>Обстоен преглед за установяване на орален статус</v>
          </cell>
          <cell r="H231">
            <v>101</v>
          </cell>
          <cell r="I231">
            <v>11</v>
          </cell>
          <cell r="J231">
            <v>2.75</v>
          </cell>
          <cell r="K231">
            <v>71.5</v>
          </cell>
          <cell r="L231">
            <v>12.89</v>
          </cell>
          <cell r="M231">
            <v>8.43</v>
          </cell>
          <cell r="N231">
            <v>17</v>
          </cell>
          <cell r="O231">
            <v>5</v>
          </cell>
          <cell r="P231">
            <v>554.32000000000005</v>
          </cell>
          <cell r="Q231">
            <v>8.43</v>
          </cell>
          <cell r="R231">
            <v>12.89</v>
          </cell>
        </row>
        <row r="232">
          <cell r="B232">
            <v>2431112108</v>
          </cell>
          <cell r="C232">
            <v>6311298537</v>
          </cell>
          <cell r="D232" t="str">
            <v>ИППСП</v>
          </cell>
          <cell r="E232" t="str">
            <v>24-0575</v>
          </cell>
          <cell r="F232">
            <v>36924</v>
          </cell>
          <cell r="G232" t="str">
            <v>Обстоен преглед за установяване на орален статус</v>
          </cell>
          <cell r="H232">
            <v>101</v>
          </cell>
          <cell r="I232">
            <v>5</v>
          </cell>
          <cell r="J232">
            <v>1.25</v>
          </cell>
          <cell r="K232">
            <v>32.5</v>
          </cell>
          <cell r="L232">
            <v>11.59</v>
          </cell>
          <cell r="M232">
            <v>10.46</v>
          </cell>
          <cell r="N232">
            <v>15</v>
          </cell>
          <cell r="O232">
            <v>7</v>
          </cell>
          <cell r="P232">
            <v>572</v>
          </cell>
          <cell r="Q232">
            <v>10.41</v>
          </cell>
          <cell r="R232">
            <v>11.59</v>
          </cell>
        </row>
        <row r="233">
          <cell r="B233">
            <v>2431112077</v>
          </cell>
          <cell r="C233">
            <v>5411117630</v>
          </cell>
          <cell r="D233" t="str">
            <v>ИППСП</v>
          </cell>
          <cell r="E233" t="str">
            <v>24-0595</v>
          </cell>
          <cell r="F233">
            <v>36924</v>
          </cell>
          <cell r="G233" t="str">
            <v>Обстоен преглед за установяване на орален статус</v>
          </cell>
          <cell r="H233">
            <v>101</v>
          </cell>
          <cell r="I233">
            <v>7</v>
          </cell>
          <cell r="J233">
            <v>1.75</v>
          </cell>
          <cell r="K233">
            <v>45.5</v>
          </cell>
          <cell r="L233">
            <v>16.510000000000002</v>
          </cell>
          <cell r="M233">
            <v>5.62</v>
          </cell>
          <cell r="N233">
            <v>18</v>
          </cell>
          <cell r="O233">
            <v>4</v>
          </cell>
          <cell r="P233">
            <v>572</v>
          </cell>
          <cell r="Q233">
            <v>5.49</v>
          </cell>
          <cell r="R233">
            <v>16.510000000000002</v>
          </cell>
        </row>
        <row r="234">
          <cell r="B234">
            <v>2431112058</v>
          </cell>
          <cell r="C234">
            <v>7407017553</v>
          </cell>
          <cell r="D234" t="str">
            <v>ИППСП</v>
          </cell>
          <cell r="E234" t="str">
            <v>24-0507</v>
          </cell>
          <cell r="F234">
            <v>36924</v>
          </cell>
          <cell r="G234" t="str">
            <v>Обстоен преглед за установяване на орален статус</v>
          </cell>
          <cell r="H234">
            <v>101</v>
          </cell>
          <cell r="I234">
            <v>19</v>
          </cell>
          <cell r="J234">
            <v>4.75</v>
          </cell>
          <cell r="K234">
            <v>123.5</v>
          </cell>
          <cell r="L234">
            <v>15.57</v>
          </cell>
          <cell r="M234">
            <v>6.59</v>
          </cell>
          <cell r="N234">
            <v>17</v>
          </cell>
          <cell r="O234">
            <v>5</v>
          </cell>
          <cell r="P234">
            <v>572</v>
          </cell>
          <cell r="Q234">
            <v>6.43</v>
          </cell>
          <cell r="R234">
            <v>15.57</v>
          </cell>
        </row>
        <row r="235">
          <cell r="B235">
            <v>2431112064</v>
          </cell>
          <cell r="C235">
            <v>5305137655</v>
          </cell>
          <cell r="D235" t="str">
            <v>ИППСП</v>
          </cell>
          <cell r="E235" t="str">
            <v>24-0611</v>
          </cell>
          <cell r="F235">
            <v>36924</v>
          </cell>
          <cell r="G235" t="str">
            <v>Обстоен преглед за установяване на орален статус</v>
          </cell>
          <cell r="H235">
            <v>101</v>
          </cell>
          <cell r="I235">
            <v>13</v>
          </cell>
          <cell r="J235">
            <v>3.25</v>
          </cell>
          <cell r="K235">
            <v>84.5</v>
          </cell>
          <cell r="L235">
            <v>15.04</v>
          </cell>
          <cell r="M235">
            <v>7.03</v>
          </cell>
          <cell r="N235">
            <v>15</v>
          </cell>
          <cell r="O235">
            <v>7</v>
          </cell>
          <cell r="P235">
            <v>572</v>
          </cell>
          <cell r="Q235">
            <v>7</v>
          </cell>
          <cell r="R235">
            <v>15</v>
          </cell>
        </row>
        <row r="236">
          <cell r="B236">
            <v>2431112075</v>
          </cell>
          <cell r="C236">
            <v>6402177602</v>
          </cell>
          <cell r="D236" t="str">
            <v>ИППСП</v>
          </cell>
          <cell r="E236" t="str">
            <v>24-0571</v>
          </cell>
          <cell r="F236">
            <v>36924</v>
          </cell>
          <cell r="G236" t="str">
            <v>Обстоен преглед за установяване на орален статус</v>
          </cell>
          <cell r="H236">
            <v>101</v>
          </cell>
          <cell r="I236">
            <v>11</v>
          </cell>
          <cell r="J236">
            <v>2.75</v>
          </cell>
          <cell r="K236">
            <v>71.5</v>
          </cell>
          <cell r="L236">
            <v>17.100000000000001</v>
          </cell>
          <cell r="M236">
            <v>5.03</v>
          </cell>
          <cell r="N236">
            <v>17</v>
          </cell>
          <cell r="O236">
            <v>5</v>
          </cell>
          <cell r="P236">
            <v>572</v>
          </cell>
          <cell r="Q236">
            <v>5</v>
          </cell>
          <cell r="R236">
            <v>17</v>
          </cell>
        </row>
        <row r="237">
          <cell r="B237">
            <v>2431112131</v>
          </cell>
          <cell r="C237">
            <v>5706297631</v>
          </cell>
          <cell r="D237" t="str">
            <v>ИППСП</v>
          </cell>
          <cell r="E237" t="str">
            <v>24-0574</v>
          </cell>
          <cell r="F237">
            <v>36924</v>
          </cell>
          <cell r="G237" t="str">
            <v>Обстоен преглед за установяване на орален статус</v>
          </cell>
          <cell r="H237">
            <v>101</v>
          </cell>
          <cell r="I237">
            <v>5</v>
          </cell>
          <cell r="J237">
            <v>1.25</v>
          </cell>
          <cell r="K237">
            <v>32.5</v>
          </cell>
          <cell r="L237">
            <v>10.15</v>
          </cell>
          <cell r="M237">
            <v>10.02</v>
          </cell>
          <cell r="N237">
            <v>14</v>
          </cell>
          <cell r="O237">
            <v>6</v>
          </cell>
          <cell r="P237">
            <v>520</v>
          </cell>
          <cell r="Q237">
            <v>9.85</v>
          </cell>
          <cell r="R237">
            <v>10.15</v>
          </cell>
        </row>
        <row r="238">
          <cell r="B238">
            <v>2431112124</v>
          </cell>
          <cell r="C238">
            <v>5104197591</v>
          </cell>
          <cell r="D238" t="str">
            <v>ИППСП</v>
          </cell>
          <cell r="E238" t="str">
            <v>24-0573</v>
          </cell>
          <cell r="F238">
            <v>36924</v>
          </cell>
          <cell r="G238" t="str">
            <v>Обстоен преглед за установяване на орален статус</v>
          </cell>
          <cell r="H238">
            <v>101</v>
          </cell>
          <cell r="I238">
            <v>20</v>
          </cell>
          <cell r="J238">
            <v>5</v>
          </cell>
          <cell r="K238">
            <v>130</v>
          </cell>
          <cell r="L238">
            <v>15.4</v>
          </cell>
          <cell r="M238">
            <v>4.9000000000000004</v>
          </cell>
          <cell r="N238">
            <v>15</v>
          </cell>
          <cell r="O238">
            <v>5</v>
          </cell>
          <cell r="P238">
            <v>517.4</v>
          </cell>
          <cell r="Q238">
            <v>4.9000000000000004</v>
          </cell>
          <cell r="R238">
            <v>15</v>
          </cell>
        </row>
        <row r="239">
          <cell r="B239">
            <v>2431112121</v>
          </cell>
          <cell r="C239">
            <v>5108125970</v>
          </cell>
          <cell r="D239" t="str">
            <v>ИППСП</v>
          </cell>
          <cell r="E239" t="str">
            <v>24-0587</v>
          </cell>
          <cell r="F239">
            <v>36924</v>
          </cell>
          <cell r="G239" t="str">
            <v>Обстоен преглед за установяване на орален статус</v>
          </cell>
          <cell r="H239">
            <v>101</v>
          </cell>
          <cell r="I239">
            <v>19</v>
          </cell>
          <cell r="J239">
            <v>4.75</v>
          </cell>
          <cell r="K239">
            <v>123.5</v>
          </cell>
          <cell r="L239">
            <v>16.010000000000002</v>
          </cell>
          <cell r="M239">
            <v>6.14</v>
          </cell>
          <cell r="N239">
            <v>20</v>
          </cell>
          <cell r="O239">
            <v>2</v>
          </cell>
          <cell r="P239">
            <v>572</v>
          </cell>
          <cell r="Q239">
            <v>5.99</v>
          </cell>
          <cell r="R239">
            <v>16.010000000000002</v>
          </cell>
        </row>
        <row r="240">
          <cell r="B240">
            <v>2431112096</v>
          </cell>
          <cell r="C240">
            <v>7203287569</v>
          </cell>
          <cell r="D240" t="str">
            <v>ИППСП</v>
          </cell>
          <cell r="E240" t="str">
            <v>24-0275</v>
          </cell>
          <cell r="F240">
            <v>36924</v>
          </cell>
          <cell r="G240" t="str">
            <v>Обстоен преглед за установяване на орален статус</v>
          </cell>
          <cell r="H240">
            <v>101</v>
          </cell>
          <cell r="I240">
            <v>1</v>
          </cell>
          <cell r="J240">
            <v>0.25</v>
          </cell>
          <cell r="K240">
            <v>6.5</v>
          </cell>
          <cell r="L240">
            <v>4.8899999999999997</v>
          </cell>
          <cell r="M240">
            <v>19.920000000000002</v>
          </cell>
          <cell r="N240">
            <v>18</v>
          </cell>
          <cell r="O240">
            <v>7</v>
          </cell>
          <cell r="P240">
            <v>645.05999999999995</v>
          </cell>
          <cell r="Q240">
            <v>19.920000000000002</v>
          </cell>
          <cell r="R240">
            <v>4.8899999999999997</v>
          </cell>
        </row>
        <row r="241">
          <cell r="B241">
            <v>2431112142</v>
          </cell>
          <cell r="C241">
            <v>6410017541</v>
          </cell>
          <cell r="D241" t="str">
            <v>ИППСП</v>
          </cell>
          <cell r="E241" t="str">
            <v>24-0542</v>
          </cell>
          <cell r="F241">
            <v>36924</v>
          </cell>
          <cell r="G241" t="str">
            <v>Обстоен преглед за установяване на орален статус</v>
          </cell>
          <cell r="H241">
            <v>101</v>
          </cell>
          <cell r="I241">
            <v>11</v>
          </cell>
          <cell r="J241">
            <v>2.75</v>
          </cell>
          <cell r="K241">
            <v>71.5</v>
          </cell>
          <cell r="L241">
            <v>7.23</v>
          </cell>
          <cell r="M241">
            <v>8.35</v>
          </cell>
          <cell r="N241">
            <v>12</v>
          </cell>
          <cell r="O241">
            <v>3</v>
          </cell>
          <cell r="P241">
            <v>390</v>
          </cell>
          <cell r="Q241">
            <v>7.77</v>
          </cell>
          <cell r="R241">
            <v>7.23</v>
          </cell>
        </row>
        <row r="242">
          <cell r="B242">
            <v>2431112080</v>
          </cell>
          <cell r="C242">
            <v>7101027743</v>
          </cell>
          <cell r="D242" t="str">
            <v>ИППСП</v>
          </cell>
          <cell r="E242" t="str">
            <v>24-0591</v>
          </cell>
          <cell r="F242">
            <v>36924</v>
          </cell>
          <cell r="G242" t="str">
            <v>Обстоен преглед за установяване на орален статус</v>
          </cell>
          <cell r="H242">
            <v>101</v>
          </cell>
          <cell r="I242">
            <v>5</v>
          </cell>
          <cell r="J242">
            <v>1.25</v>
          </cell>
          <cell r="K242">
            <v>32.5</v>
          </cell>
          <cell r="L242">
            <v>8.83</v>
          </cell>
          <cell r="M242">
            <v>3.87</v>
          </cell>
          <cell r="N242">
            <v>15</v>
          </cell>
          <cell r="O242">
            <v>7</v>
          </cell>
          <cell r="P242">
            <v>330.2</v>
          </cell>
          <cell r="Q242">
            <v>3.87</v>
          </cell>
          <cell r="R242">
            <v>8.83</v>
          </cell>
        </row>
        <row r="243">
          <cell r="B243">
            <v>2431112019</v>
          </cell>
          <cell r="C243">
            <v>5503200231</v>
          </cell>
          <cell r="D243" t="str">
            <v>ИППСП</v>
          </cell>
          <cell r="E243" t="str">
            <v>24-0576</v>
          </cell>
          <cell r="F243">
            <v>36924</v>
          </cell>
          <cell r="G243" t="str">
            <v>Обстоен преглед за установяване на орален статус</v>
          </cell>
          <cell r="H243">
            <v>101</v>
          </cell>
          <cell r="I243">
            <v>3</v>
          </cell>
          <cell r="J243">
            <v>0.75</v>
          </cell>
          <cell r="K243">
            <v>19.5</v>
          </cell>
          <cell r="L243">
            <v>11.43</v>
          </cell>
          <cell r="M243">
            <v>10.76</v>
          </cell>
          <cell r="N243">
            <v>15</v>
          </cell>
          <cell r="O243">
            <v>7</v>
          </cell>
          <cell r="P243">
            <v>572</v>
          </cell>
          <cell r="Q243">
            <v>10.57</v>
          </cell>
          <cell r="R243">
            <v>11.43</v>
          </cell>
        </row>
        <row r="244">
          <cell r="B244">
            <v>2431112123</v>
          </cell>
          <cell r="C244">
            <v>6211267595</v>
          </cell>
          <cell r="D244" t="str">
            <v>ИППСП</v>
          </cell>
          <cell r="E244" t="str">
            <v>24-0383</v>
          </cell>
          <cell r="F244">
            <v>36923</v>
          </cell>
          <cell r="G244" t="str">
            <v>Обстоен преглед за установяване на орален статус</v>
          </cell>
          <cell r="H244">
            <v>101</v>
          </cell>
          <cell r="I244">
            <v>7</v>
          </cell>
          <cell r="J244">
            <v>1.75</v>
          </cell>
          <cell r="K244">
            <v>45.5</v>
          </cell>
          <cell r="L244">
            <v>16.93</v>
          </cell>
          <cell r="M244">
            <v>5.0999999999999996</v>
          </cell>
          <cell r="N244">
            <v>17</v>
          </cell>
          <cell r="O244">
            <v>5</v>
          </cell>
          <cell r="P244">
            <v>572</v>
          </cell>
          <cell r="Q244">
            <v>5.07</v>
          </cell>
          <cell r="R244">
            <v>16.93</v>
          </cell>
        </row>
        <row r="245">
          <cell r="B245">
            <v>2431112099</v>
          </cell>
          <cell r="C245">
            <v>5508277534</v>
          </cell>
          <cell r="D245" t="str">
            <v>ИППСП</v>
          </cell>
          <cell r="E245" t="str">
            <v>24-0442</v>
          </cell>
          <cell r="F245">
            <v>36923</v>
          </cell>
          <cell r="G245" t="str">
            <v>Обстоен преглед за установяване на орален статус</v>
          </cell>
          <cell r="H245">
            <v>101</v>
          </cell>
          <cell r="I245">
            <v>10</v>
          </cell>
          <cell r="J245">
            <v>2.5</v>
          </cell>
          <cell r="K245">
            <v>65</v>
          </cell>
          <cell r="L245">
            <v>15.07</v>
          </cell>
          <cell r="M245">
            <v>5.07</v>
          </cell>
          <cell r="N245">
            <v>15</v>
          </cell>
          <cell r="O245">
            <v>5</v>
          </cell>
          <cell r="P245">
            <v>520</v>
          </cell>
          <cell r="Q245">
            <v>5</v>
          </cell>
          <cell r="R245">
            <v>15</v>
          </cell>
        </row>
        <row r="246">
          <cell r="B246">
            <v>2431112016</v>
          </cell>
          <cell r="C246">
            <v>5507247670</v>
          </cell>
          <cell r="D246" t="str">
            <v>ИППСП</v>
          </cell>
          <cell r="E246" t="str">
            <v>24-0284</v>
          </cell>
          <cell r="F246">
            <v>36923</v>
          </cell>
          <cell r="G246" t="str">
            <v>Обстоен преглед за установяване на орален статус</v>
          </cell>
          <cell r="H246">
            <v>101</v>
          </cell>
          <cell r="I246">
            <v>19</v>
          </cell>
          <cell r="J246">
            <v>4.75</v>
          </cell>
          <cell r="K246">
            <v>123.5</v>
          </cell>
          <cell r="L246">
            <v>14.66</v>
          </cell>
          <cell r="M246">
            <v>7.49</v>
          </cell>
          <cell r="N246">
            <v>17</v>
          </cell>
          <cell r="O246">
            <v>5</v>
          </cell>
          <cell r="P246">
            <v>572</v>
          </cell>
          <cell r="Q246">
            <v>7.34</v>
          </cell>
          <cell r="R246">
            <v>14.66</v>
          </cell>
        </row>
        <row r="247">
          <cell r="B247">
            <v>2431112012</v>
          </cell>
          <cell r="C247">
            <v>6008283510</v>
          </cell>
          <cell r="D247" t="str">
            <v>ИППСП</v>
          </cell>
          <cell r="E247" t="str">
            <v>24-0340</v>
          </cell>
          <cell r="F247">
            <v>36923</v>
          </cell>
          <cell r="G247" t="str">
            <v>Обстоен преглед за установяване на орален статус</v>
          </cell>
          <cell r="H247">
            <v>101</v>
          </cell>
          <cell r="I247">
            <v>13</v>
          </cell>
          <cell r="J247">
            <v>3.25</v>
          </cell>
          <cell r="K247">
            <v>84.5</v>
          </cell>
          <cell r="L247">
            <v>18</v>
          </cell>
          <cell r="M247">
            <v>7.05</v>
          </cell>
          <cell r="N247">
            <v>18</v>
          </cell>
          <cell r="O247">
            <v>7</v>
          </cell>
          <cell r="P247">
            <v>650</v>
          </cell>
          <cell r="Q247">
            <v>7</v>
          </cell>
          <cell r="R247">
            <v>18</v>
          </cell>
        </row>
        <row r="248">
          <cell r="B248">
            <v>2431112081</v>
          </cell>
          <cell r="C248">
            <v>5011234632</v>
          </cell>
          <cell r="D248" t="str">
            <v>ИППСП</v>
          </cell>
          <cell r="E248" t="str">
            <v>24-0625</v>
          </cell>
          <cell r="F248">
            <v>36927</v>
          </cell>
          <cell r="G248" t="str">
            <v>Обстоен преглед за установяване на орален статус</v>
          </cell>
          <cell r="H248">
            <v>101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B249">
            <v>2431112087</v>
          </cell>
          <cell r="C249">
            <v>6402287657</v>
          </cell>
          <cell r="D249" t="str">
            <v>ИППСП</v>
          </cell>
          <cell r="E249" t="str">
            <v>24-0531</v>
          </cell>
          <cell r="F249">
            <v>36922</v>
          </cell>
          <cell r="G249" t="str">
            <v>Обстоен преглед за установяване на орален статус</v>
          </cell>
          <cell r="H249">
            <v>101</v>
          </cell>
          <cell r="I249">
            <v>8</v>
          </cell>
          <cell r="J249">
            <v>2</v>
          </cell>
          <cell r="K249">
            <v>52</v>
          </cell>
          <cell r="L249">
            <v>10.31</v>
          </cell>
          <cell r="M249">
            <v>12.11</v>
          </cell>
          <cell r="N249">
            <v>16</v>
          </cell>
          <cell r="O249">
            <v>6</v>
          </cell>
          <cell r="P249">
            <v>572</v>
          </cell>
          <cell r="Q249">
            <v>11.69</v>
          </cell>
          <cell r="R249">
            <v>10.31</v>
          </cell>
        </row>
        <row r="250">
          <cell r="B250">
            <v>2431112034</v>
          </cell>
          <cell r="C250">
            <v>4012277616</v>
          </cell>
          <cell r="D250" t="str">
            <v>ИППСП</v>
          </cell>
          <cell r="E250" t="str">
            <v>24-0154</v>
          </cell>
          <cell r="F250">
            <v>36930</v>
          </cell>
          <cell r="G250" t="str">
            <v>Обстоен преглед за установяване на орален статус</v>
          </cell>
          <cell r="H250">
            <v>101</v>
          </cell>
          <cell r="I250">
            <v>15</v>
          </cell>
          <cell r="J250">
            <v>3.75</v>
          </cell>
          <cell r="K250">
            <v>97.5</v>
          </cell>
          <cell r="L250">
            <v>13.98</v>
          </cell>
          <cell r="M250">
            <v>6.07</v>
          </cell>
          <cell r="N250">
            <v>15</v>
          </cell>
          <cell r="O250">
            <v>5</v>
          </cell>
          <cell r="P250">
            <v>520</v>
          </cell>
          <cell r="Q250">
            <v>6.02</v>
          </cell>
          <cell r="R250">
            <v>13.98</v>
          </cell>
        </row>
        <row r="251">
          <cell r="B251">
            <v>2431112054</v>
          </cell>
          <cell r="C251">
            <v>6508227577</v>
          </cell>
          <cell r="D251" t="str">
            <v>ИППСП</v>
          </cell>
          <cell r="E251" t="str">
            <v>24-0624</v>
          </cell>
          <cell r="F251">
            <v>36931</v>
          </cell>
          <cell r="G251" t="str">
            <v>Обстоен преглед за установяване на орален статус</v>
          </cell>
          <cell r="H251">
            <v>101</v>
          </cell>
          <cell r="I251">
            <v>3</v>
          </cell>
          <cell r="J251">
            <v>0.75</v>
          </cell>
          <cell r="K251">
            <v>19.5</v>
          </cell>
          <cell r="L251">
            <v>8.68</v>
          </cell>
          <cell r="M251">
            <v>13.47</v>
          </cell>
          <cell r="N251">
            <v>15</v>
          </cell>
          <cell r="O251">
            <v>7</v>
          </cell>
          <cell r="P251">
            <v>572</v>
          </cell>
          <cell r="Q251">
            <v>13.32</v>
          </cell>
          <cell r="R251">
            <v>8.68</v>
          </cell>
        </row>
        <row r="252">
          <cell r="B252">
            <v>2431114001</v>
          </cell>
          <cell r="C252" t="str">
            <v>5907087560</v>
          </cell>
          <cell r="D252" t="str">
            <v>"ГППСП-ДЕНТАСТОМ" ООД</v>
          </cell>
          <cell r="E252" t="str">
            <v>24-0594</v>
          </cell>
          <cell r="F252" t="str">
            <v>02.02.2001</v>
          </cell>
          <cell r="G252" t="str">
            <v>Обстоен преглед за установяване на орален статус</v>
          </cell>
          <cell r="H252">
            <v>101</v>
          </cell>
          <cell r="I252">
            <v>13</v>
          </cell>
          <cell r="J252">
            <v>3.25</v>
          </cell>
          <cell r="K252">
            <v>84.5</v>
          </cell>
          <cell r="L252">
            <v>15.18</v>
          </cell>
          <cell r="M252">
            <v>11.83</v>
          </cell>
          <cell r="N252">
            <v>20</v>
          </cell>
          <cell r="O252">
            <v>7</v>
          </cell>
          <cell r="P252">
            <v>702</v>
          </cell>
          <cell r="Q252">
            <v>11.82</v>
          </cell>
          <cell r="R252">
            <v>15.18</v>
          </cell>
        </row>
        <row r="253">
          <cell r="B253">
            <v>2431112164</v>
          </cell>
          <cell r="C253" t="str">
            <v>7202177612</v>
          </cell>
          <cell r="D253" t="str">
            <v>ИППСП</v>
          </cell>
          <cell r="E253" t="str">
            <v>24-0666</v>
          </cell>
          <cell r="F253">
            <v>36992</v>
          </cell>
          <cell r="G253" t="str">
            <v>Обстоен преглед за установяване на орален статус</v>
          </cell>
          <cell r="H253">
            <v>101</v>
          </cell>
          <cell r="I253">
            <v>11</v>
          </cell>
          <cell r="J253">
            <v>2.75</v>
          </cell>
          <cell r="K253">
            <v>71.5</v>
          </cell>
          <cell r="L253">
            <v>11.06</v>
          </cell>
          <cell r="M253">
            <v>0</v>
          </cell>
          <cell r="N253">
            <v>10</v>
          </cell>
          <cell r="O253">
            <v>0</v>
          </cell>
          <cell r="P253">
            <v>260</v>
          </cell>
          <cell r="Q253">
            <v>0</v>
          </cell>
          <cell r="R253">
            <v>10</v>
          </cell>
        </row>
        <row r="254">
          <cell r="B254">
            <v>2431112166</v>
          </cell>
          <cell r="C254">
            <v>7503027602</v>
          </cell>
          <cell r="D254" t="str">
            <v>ИППСП</v>
          </cell>
          <cell r="E254" t="str">
            <v>24-0693</v>
          </cell>
          <cell r="F254">
            <v>37135</v>
          </cell>
          <cell r="G254" t="str">
            <v>Обстоен преглед за установяване на орален статус</v>
          </cell>
          <cell r="H254">
            <v>101</v>
          </cell>
          <cell r="I254">
            <v>5</v>
          </cell>
          <cell r="J254">
            <v>1.25</v>
          </cell>
          <cell r="K254">
            <v>32.5</v>
          </cell>
          <cell r="L254">
            <v>5.36</v>
          </cell>
          <cell r="M254">
            <v>2.67</v>
          </cell>
          <cell r="N254">
            <v>7</v>
          </cell>
          <cell r="O254">
            <v>1</v>
          </cell>
          <cell r="P254">
            <v>208</v>
          </cell>
          <cell r="Q254">
            <v>2.64</v>
          </cell>
          <cell r="R254">
            <v>5.36</v>
          </cell>
        </row>
        <row r="255">
          <cell r="B255">
            <v>2431112165</v>
          </cell>
          <cell r="C255">
            <v>7407277566</v>
          </cell>
          <cell r="D255" t="str">
            <v>ИППСП</v>
          </cell>
          <cell r="E255" t="str">
            <v>24-0694</v>
          </cell>
          <cell r="F255">
            <v>37135</v>
          </cell>
          <cell r="G255" t="str">
            <v>Обстоен преглед за установяване на орален статус</v>
          </cell>
          <cell r="H255">
            <v>101</v>
          </cell>
          <cell r="I255">
            <v>6</v>
          </cell>
          <cell r="J255">
            <v>1.5</v>
          </cell>
          <cell r="K255">
            <v>39</v>
          </cell>
          <cell r="L255">
            <v>8</v>
          </cell>
          <cell r="M255">
            <v>0</v>
          </cell>
          <cell r="N255">
            <v>8</v>
          </cell>
          <cell r="O255">
            <v>0</v>
          </cell>
          <cell r="P255">
            <v>208</v>
          </cell>
          <cell r="Q255">
            <v>0</v>
          </cell>
          <cell r="R255">
            <v>8</v>
          </cell>
        </row>
        <row r="256">
          <cell r="B256">
            <v>2436112002</v>
          </cell>
          <cell r="C256">
            <v>6707067661</v>
          </cell>
          <cell r="D256" t="str">
            <v>ИППСП</v>
          </cell>
          <cell r="E256" t="str">
            <v>24-0290</v>
          </cell>
          <cell r="F256">
            <v>36918</v>
          </cell>
          <cell r="G256" t="str">
            <v>Обстоен преглед за установяване на орален статус</v>
          </cell>
          <cell r="H256">
            <v>101</v>
          </cell>
          <cell r="I256">
            <v>23</v>
          </cell>
          <cell r="J256">
            <v>5.75</v>
          </cell>
          <cell r="K256">
            <v>149.5</v>
          </cell>
          <cell r="L256">
            <v>22.6</v>
          </cell>
          <cell r="M256">
            <v>15.15</v>
          </cell>
          <cell r="N256">
            <v>32</v>
          </cell>
          <cell r="O256">
            <v>5</v>
          </cell>
          <cell r="P256">
            <v>962</v>
          </cell>
          <cell r="Q256">
            <v>14.4</v>
          </cell>
          <cell r="R256">
            <v>22.6</v>
          </cell>
        </row>
        <row r="257">
          <cell r="B257">
            <v>2436112003</v>
          </cell>
          <cell r="C257">
            <v>6808091711</v>
          </cell>
          <cell r="D257" t="str">
            <v>ИППСП</v>
          </cell>
          <cell r="E257" t="str">
            <v>24-0423</v>
          </cell>
          <cell r="F257">
            <v>36922</v>
          </cell>
          <cell r="G257" t="str">
            <v>Обстоен преглед за установяване на орален статус</v>
          </cell>
          <cell r="H257">
            <v>101</v>
          </cell>
          <cell r="I257">
            <v>13</v>
          </cell>
          <cell r="J257">
            <v>3.25</v>
          </cell>
          <cell r="K257">
            <v>84.5</v>
          </cell>
          <cell r="L257">
            <v>18.170000000000002</v>
          </cell>
          <cell r="M257">
            <v>9.84</v>
          </cell>
          <cell r="N257">
            <v>23</v>
          </cell>
          <cell r="O257">
            <v>5</v>
          </cell>
          <cell r="P257">
            <v>728</v>
          </cell>
          <cell r="Q257">
            <v>9.83</v>
          </cell>
          <cell r="R257">
            <v>18.170000000000002</v>
          </cell>
        </row>
        <row r="258">
          <cell r="B258">
            <v>2436112004</v>
          </cell>
          <cell r="C258">
            <v>5712157557</v>
          </cell>
          <cell r="D258" t="str">
            <v>ИППСП</v>
          </cell>
          <cell r="E258" t="str">
            <v>24-0112</v>
          </cell>
          <cell r="F258">
            <v>36916</v>
          </cell>
          <cell r="G258" t="str">
            <v>Обстоен преглед за установяване на орален статус</v>
          </cell>
          <cell r="H258">
            <v>101</v>
          </cell>
          <cell r="I258">
            <v>29</v>
          </cell>
          <cell r="J258">
            <v>7.25</v>
          </cell>
          <cell r="K258">
            <v>188.5</v>
          </cell>
          <cell r="L258">
            <v>23.12</v>
          </cell>
          <cell r="M258">
            <v>7.13</v>
          </cell>
          <cell r="N258">
            <v>23</v>
          </cell>
          <cell r="O258">
            <v>7</v>
          </cell>
          <cell r="P258">
            <v>780</v>
          </cell>
          <cell r="Q258">
            <v>7</v>
          </cell>
          <cell r="R258">
            <v>23</v>
          </cell>
        </row>
        <row r="259">
          <cell r="B259">
            <v>2436112005</v>
          </cell>
          <cell r="C259">
            <v>6004297639</v>
          </cell>
          <cell r="D259" t="str">
            <v>ИППСП</v>
          </cell>
          <cell r="E259" t="str">
            <v>24-031</v>
          </cell>
          <cell r="F259">
            <v>36914</v>
          </cell>
          <cell r="G259" t="str">
            <v>Обстоен преглед за установяване на орален статус</v>
          </cell>
          <cell r="H259">
            <v>101</v>
          </cell>
          <cell r="I259">
            <v>18</v>
          </cell>
          <cell r="J259">
            <v>4.5</v>
          </cell>
          <cell r="K259">
            <v>117</v>
          </cell>
          <cell r="L259">
            <v>16.03</v>
          </cell>
          <cell r="M259">
            <v>6.01</v>
          </cell>
          <cell r="N259">
            <v>18</v>
          </cell>
          <cell r="O259">
            <v>4</v>
          </cell>
          <cell r="P259">
            <v>572</v>
          </cell>
          <cell r="Q259">
            <v>5.97</v>
          </cell>
          <cell r="R259">
            <v>16.03</v>
          </cell>
        </row>
        <row r="260">
          <cell r="B260">
            <v>2436112007</v>
          </cell>
          <cell r="C260">
            <v>5612307545</v>
          </cell>
          <cell r="D260" t="str">
            <v>ИППСП</v>
          </cell>
          <cell r="E260" t="str">
            <v>24-0258</v>
          </cell>
          <cell r="F260">
            <v>36923</v>
          </cell>
          <cell r="G260" t="str">
            <v>Обстоен преглед за установяване на орален статус</v>
          </cell>
          <cell r="H260">
            <v>101</v>
          </cell>
          <cell r="I260">
            <v>9</v>
          </cell>
          <cell r="J260">
            <v>2.25</v>
          </cell>
          <cell r="K260">
            <v>58.5</v>
          </cell>
          <cell r="L260">
            <v>16.190000000000001</v>
          </cell>
          <cell r="M260">
            <v>1.78</v>
          </cell>
          <cell r="N260">
            <v>17</v>
          </cell>
          <cell r="O260">
            <v>1</v>
          </cell>
          <cell r="P260">
            <v>467.22</v>
          </cell>
          <cell r="Q260">
            <v>1.78</v>
          </cell>
          <cell r="R260">
            <v>16.190000000000001</v>
          </cell>
        </row>
        <row r="261">
          <cell r="B261">
            <v>2436112008</v>
          </cell>
          <cell r="C261">
            <v>5803114556</v>
          </cell>
          <cell r="D261" t="str">
            <v>ИППСП</v>
          </cell>
          <cell r="E261" t="str">
            <v>24-0569</v>
          </cell>
          <cell r="F261">
            <v>36924</v>
          </cell>
          <cell r="G261" t="str">
            <v>Обстоен преглед за установяване на орален статус</v>
          </cell>
          <cell r="H261">
            <v>101</v>
          </cell>
          <cell r="I261">
            <v>20</v>
          </cell>
          <cell r="J261">
            <v>5</v>
          </cell>
          <cell r="K261">
            <v>130</v>
          </cell>
          <cell r="L261">
            <v>19.43</v>
          </cell>
          <cell r="M261">
            <v>8.6300000000000008</v>
          </cell>
          <cell r="N261">
            <v>25</v>
          </cell>
          <cell r="O261">
            <v>3</v>
          </cell>
          <cell r="P261">
            <v>728</v>
          </cell>
          <cell r="Q261">
            <v>8.57</v>
          </cell>
          <cell r="R261">
            <v>19.43</v>
          </cell>
        </row>
        <row r="262">
          <cell r="B262">
            <v>2436112009</v>
          </cell>
          <cell r="C262">
            <v>6207127525</v>
          </cell>
          <cell r="D262" t="str">
            <v>ИППСП</v>
          </cell>
          <cell r="E262" t="str">
            <v>24-0570</v>
          </cell>
          <cell r="F262">
            <v>36924</v>
          </cell>
          <cell r="G262" t="str">
            <v>Обстоен преглед за установяване на орален статус</v>
          </cell>
          <cell r="H262">
            <v>101</v>
          </cell>
          <cell r="I262">
            <v>9</v>
          </cell>
          <cell r="J262">
            <v>2.25</v>
          </cell>
          <cell r="K262">
            <v>58.5</v>
          </cell>
          <cell r="L262">
            <v>21.21</v>
          </cell>
          <cell r="M262">
            <v>8.93</v>
          </cell>
          <cell r="N262">
            <v>25</v>
          </cell>
          <cell r="O262">
            <v>5</v>
          </cell>
          <cell r="P262">
            <v>780</v>
          </cell>
          <cell r="Q262">
            <v>8.7899999999999991</v>
          </cell>
          <cell r="R262">
            <v>21.21</v>
          </cell>
        </row>
        <row r="263">
          <cell r="B263">
            <v>2436112010</v>
          </cell>
          <cell r="C263">
            <v>6107154635</v>
          </cell>
          <cell r="D263" t="str">
            <v>ИППСП</v>
          </cell>
          <cell r="E263" t="str">
            <v>24-0572</v>
          </cell>
          <cell r="F263">
            <v>36924</v>
          </cell>
          <cell r="G263" t="str">
            <v>Обстоен преглед за установяване на орален статус</v>
          </cell>
          <cell r="H263">
            <v>101</v>
          </cell>
          <cell r="I263">
            <v>19</v>
          </cell>
          <cell r="J263">
            <v>4.75</v>
          </cell>
          <cell r="K263">
            <v>123.5</v>
          </cell>
          <cell r="L263">
            <v>21.01</v>
          </cell>
          <cell r="M263">
            <v>6.07</v>
          </cell>
          <cell r="N263">
            <v>22</v>
          </cell>
          <cell r="O263">
            <v>5</v>
          </cell>
          <cell r="P263">
            <v>702</v>
          </cell>
          <cell r="Q263">
            <v>5.99</v>
          </cell>
          <cell r="R263">
            <v>21.01</v>
          </cell>
        </row>
        <row r="264">
          <cell r="B264">
            <v>2436112012</v>
          </cell>
          <cell r="C264">
            <v>7502047559</v>
          </cell>
          <cell r="D264" t="str">
            <v>ИППСП</v>
          </cell>
          <cell r="E264" t="str">
            <v>24-0272</v>
          </cell>
          <cell r="F264">
            <v>36918</v>
          </cell>
          <cell r="G264" t="str">
            <v>Обстоен преглед за установяване на орален статус</v>
          </cell>
          <cell r="H264">
            <v>101</v>
          </cell>
          <cell r="I264">
            <v>17</v>
          </cell>
          <cell r="J264">
            <v>4.25</v>
          </cell>
          <cell r="K264">
            <v>110.5</v>
          </cell>
          <cell r="L264">
            <v>19.489999999999998</v>
          </cell>
          <cell r="M264">
            <v>0</v>
          </cell>
          <cell r="N264">
            <v>20</v>
          </cell>
          <cell r="O264">
            <v>0</v>
          </cell>
          <cell r="P264">
            <v>506.74</v>
          </cell>
          <cell r="Q264">
            <v>0</v>
          </cell>
          <cell r="R264">
            <v>19.489999999999998</v>
          </cell>
        </row>
        <row r="265">
          <cell r="B265">
            <v>2436112011</v>
          </cell>
          <cell r="C265">
            <v>5908244670</v>
          </cell>
          <cell r="D265" t="str">
            <v>ИППСП</v>
          </cell>
          <cell r="E265" t="str">
            <v>24-0523</v>
          </cell>
          <cell r="F265">
            <v>36924</v>
          </cell>
          <cell r="G265" t="str">
            <v>Обстоен преглед за установяване на орален статус</v>
          </cell>
          <cell r="H265">
            <v>101</v>
          </cell>
          <cell r="I265">
            <v>8</v>
          </cell>
          <cell r="J265">
            <v>2</v>
          </cell>
          <cell r="K265">
            <v>52</v>
          </cell>
          <cell r="L265">
            <v>8</v>
          </cell>
          <cell r="M265">
            <v>2.35</v>
          </cell>
          <cell r="N265">
            <v>8</v>
          </cell>
          <cell r="O265">
            <v>2</v>
          </cell>
          <cell r="P265">
            <v>260</v>
          </cell>
          <cell r="Q265">
            <v>2</v>
          </cell>
          <cell r="R265">
            <v>8</v>
          </cell>
        </row>
        <row r="266">
          <cell r="B266">
            <v>2436112001</v>
          </cell>
          <cell r="C266">
            <v>5610287624</v>
          </cell>
          <cell r="D266" t="str">
            <v>ИППСП</v>
          </cell>
          <cell r="E266" t="str">
            <v>24-0226</v>
          </cell>
          <cell r="F266">
            <v>36917</v>
          </cell>
          <cell r="G266" t="str">
            <v>Обстоен преглед за установяване на орален статус</v>
          </cell>
          <cell r="H266">
            <v>101</v>
          </cell>
          <cell r="I266">
            <v>6</v>
          </cell>
          <cell r="J266">
            <v>1.5</v>
          </cell>
          <cell r="K266">
            <v>39</v>
          </cell>
          <cell r="L266">
            <v>8.15</v>
          </cell>
          <cell r="M266">
            <v>21.96</v>
          </cell>
          <cell r="N266">
            <v>27</v>
          </cell>
          <cell r="O266">
            <v>3</v>
          </cell>
          <cell r="P266">
            <v>780</v>
          </cell>
          <cell r="Q266">
            <v>21.85</v>
          </cell>
          <cell r="R266">
            <v>8.15</v>
          </cell>
        </row>
        <row r="267">
          <cell r="B267">
            <v>2437112001</v>
          </cell>
          <cell r="C267">
            <v>6011127641</v>
          </cell>
          <cell r="D267" t="str">
            <v>ИППСП</v>
          </cell>
          <cell r="E267" t="str">
            <v>24-0036</v>
          </cell>
          <cell r="F267">
            <v>36914</v>
          </cell>
          <cell r="G267" t="str">
            <v>Обстоен преглед за установяване на орален статус</v>
          </cell>
          <cell r="H267">
            <v>101</v>
          </cell>
          <cell r="I267">
            <v>19</v>
          </cell>
          <cell r="J267">
            <v>4.75</v>
          </cell>
          <cell r="K267">
            <v>123.5</v>
          </cell>
          <cell r="L267">
            <v>21.81</v>
          </cell>
          <cell r="M267">
            <v>8.1999999999999993</v>
          </cell>
          <cell r="N267">
            <v>22</v>
          </cell>
          <cell r="O267">
            <v>8</v>
          </cell>
          <cell r="P267">
            <v>780</v>
          </cell>
          <cell r="Q267">
            <v>8.19</v>
          </cell>
          <cell r="R267">
            <v>21.81</v>
          </cell>
        </row>
        <row r="268">
          <cell r="B268">
            <v>2438112001</v>
          </cell>
          <cell r="C268">
            <v>4909167597</v>
          </cell>
          <cell r="D268" t="str">
            <v>ИППСП</v>
          </cell>
          <cell r="E268" t="str">
            <v>24-008</v>
          </cell>
          <cell r="F268">
            <v>36915</v>
          </cell>
          <cell r="G268" t="str">
            <v>Обстоен преглед за установяване на орален статус</v>
          </cell>
          <cell r="H268">
            <v>101</v>
          </cell>
          <cell r="I268">
            <v>25</v>
          </cell>
          <cell r="J268">
            <v>6.25</v>
          </cell>
          <cell r="K268">
            <v>162.5</v>
          </cell>
          <cell r="L268">
            <v>20.56</v>
          </cell>
          <cell r="M268">
            <v>10.52</v>
          </cell>
          <cell r="N268">
            <v>20</v>
          </cell>
          <cell r="O268">
            <v>10</v>
          </cell>
          <cell r="P268">
            <v>780</v>
          </cell>
          <cell r="Q268">
            <v>10</v>
          </cell>
          <cell r="R268">
            <v>20</v>
          </cell>
        </row>
        <row r="269">
          <cell r="B269">
            <v>2438112002</v>
          </cell>
          <cell r="C269">
            <v>7502107581</v>
          </cell>
          <cell r="D269" t="str">
            <v>ИППСП</v>
          </cell>
          <cell r="E269" t="str">
            <v>24-011</v>
          </cell>
          <cell r="F269">
            <v>36915</v>
          </cell>
          <cell r="G269" t="str">
            <v>Обстоен преглед за установяване на орален статус</v>
          </cell>
          <cell r="H269">
            <v>101</v>
          </cell>
          <cell r="I269">
            <v>2</v>
          </cell>
          <cell r="J269">
            <v>0.5</v>
          </cell>
          <cell r="K269">
            <v>13</v>
          </cell>
          <cell r="L269">
            <v>3.17</v>
          </cell>
          <cell r="M269">
            <v>7.05</v>
          </cell>
          <cell r="N269">
            <v>9</v>
          </cell>
          <cell r="O269">
            <v>1</v>
          </cell>
          <cell r="P269">
            <v>260</v>
          </cell>
          <cell r="Q269">
            <v>6.83</v>
          </cell>
          <cell r="R269">
            <v>3.17</v>
          </cell>
        </row>
        <row r="270">
          <cell r="B270">
            <v>2431112094</v>
          </cell>
          <cell r="C270">
            <v>6811137593</v>
          </cell>
          <cell r="D270" t="str">
            <v>ИППСП</v>
          </cell>
          <cell r="E270" t="str">
            <v>24-0686</v>
          </cell>
          <cell r="F270">
            <v>37077</v>
          </cell>
          <cell r="G270" t="str">
            <v>Обстоен преглед за установяване на орален статус</v>
          </cell>
          <cell r="H270">
            <v>101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L271">
            <v>3767.91</v>
          </cell>
          <cell r="M271">
            <v>1705.86</v>
          </cell>
          <cell r="N271">
            <v>4331</v>
          </cell>
          <cell r="O271">
            <v>1160</v>
          </cell>
          <cell r="P271">
            <v>140570.56</v>
          </cell>
          <cell r="Q271">
            <v>1660.79</v>
          </cell>
          <cell r="R271">
            <v>3745.77</v>
          </cell>
          <cell r="U271">
            <v>1140.0999999999999</v>
          </cell>
        </row>
        <row r="272">
          <cell r="B272">
            <v>0</v>
          </cell>
        </row>
        <row r="273">
          <cell r="B273">
            <v>0</v>
          </cell>
        </row>
        <row r="274">
          <cell r="B274">
            <v>0</v>
          </cell>
        </row>
        <row r="275">
          <cell r="B275">
            <v>0</v>
          </cell>
        </row>
      </sheetData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Макет-финансиране_11"/>
      <sheetName val="Болници-бюджет_11"/>
      <sheetName val="Болници-мед. д-ст"/>
      <sheetName val="hospitals_11"/>
      <sheetName val="Макет-финансиране"/>
      <sheetName val="Болници-бюджет"/>
    </sheetNames>
    <sheetDataSet>
      <sheetData sheetId="0" refreshError="1"/>
      <sheetData sheetId="1">
        <row r="6">
          <cell r="F6" t="str">
            <v xml:space="preserve">2410211201Аденом (хиперплазия) на простатата </v>
          </cell>
          <cell r="G6">
            <v>4</v>
          </cell>
        </row>
        <row r="7">
          <cell r="F7" t="str">
            <v>2410211201Ангина пекторис</v>
          </cell>
          <cell r="G7">
            <v>13</v>
          </cell>
        </row>
        <row r="8">
          <cell r="F8" t="str">
            <v>2410211201Астма с астматичен статус</v>
          </cell>
          <cell r="G8">
            <v>4</v>
          </cell>
        </row>
        <row r="9">
          <cell r="F9" t="str">
            <v>2410211201Доброкачествено новообразувание на колон и ректум</v>
          </cell>
          <cell r="G9">
            <v>0</v>
          </cell>
        </row>
        <row r="10">
          <cell r="F10" t="str">
            <v>2410211201Захарен диабет с  кетоацидоза</v>
          </cell>
          <cell r="G10">
            <v>5</v>
          </cell>
        </row>
        <row r="11">
          <cell r="F11" t="str">
            <v>2410211201Захарен диабет със съдови разстройства</v>
          </cell>
          <cell r="G11">
            <v>2</v>
          </cell>
        </row>
        <row r="12">
          <cell r="F12" t="str">
            <v>2410211201Захарен диабет с хипогликемична кома</v>
          </cell>
          <cell r="G12">
            <v>1</v>
          </cell>
        </row>
        <row r="13">
          <cell r="F13" t="str">
            <v>2410211201Захарен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4">
          <cell r="F14" t="str">
            <v>2410211201Злокачествено новообразувание на женската гърда</v>
          </cell>
          <cell r="G14">
            <v>1</v>
          </cell>
        </row>
        <row r="15">
          <cell r="F15" t="str">
            <v>2410211201Злокачествено новообразувание на маточната шийка</v>
          </cell>
          <cell r="G15">
            <v>0</v>
          </cell>
        </row>
        <row r="16">
          <cell r="F16" t="str">
            <v>2410211201Злокачествено новообразувание на простата</v>
          </cell>
          <cell r="G16">
            <v>0</v>
          </cell>
        </row>
        <row r="17">
          <cell r="F17" t="str">
            <v>2410211201Злокачествено новообразувание на ректума, ректо-сигмоидна област и ануса</v>
          </cell>
          <cell r="G17">
            <v>5</v>
          </cell>
        </row>
        <row r="18">
          <cell r="F18" t="str">
            <v>2410211201Изкуствен аборт, комплетен, законен, по показания, без усложнения</v>
          </cell>
          <cell r="G18">
            <v>11</v>
          </cell>
        </row>
        <row r="19">
          <cell r="F19" t="str">
            <v>2410211201Ингвинална херния</v>
          </cell>
          <cell r="G19">
            <v>45</v>
          </cell>
        </row>
        <row r="20">
          <cell r="F20" t="str">
            <v>2410211201Исхемичен мозъчен инсулт</v>
          </cell>
          <cell r="G20">
            <v>53</v>
          </cell>
          <cell r="K20">
            <v>2</v>
          </cell>
        </row>
        <row r="21">
          <cell r="F21" t="str">
            <v xml:space="preserve">2410211201Камък в уретера </v>
          </cell>
          <cell r="G21">
            <v>0</v>
          </cell>
        </row>
        <row r="22">
          <cell r="F22" t="str">
            <v>2410211201Нарушение на сърдечния ритъм - предсърдно мъждене и трептене, планова хоспитализация за възстановяване на синусов ритъм</v>
          </cell>
          <cell r="G22">
            <v>5</v>
          </cell>
        </row>
        <row r="23">
          <cell r="F23" t="str">
            <v>2410211201Нормално раждане</v>
          </cell>
          <cell r="G23">
            <v>90</v>
          </cell>
        </row>
        <row r="24">
          <cell r="F24" t="str">
            <v xml:space="preserve">2410211201Остър апендицит </v>
          </cell>
          <cell r="G24">
            <v>16</v>
          </cell>
        </row>
        <row r="25">
          <cell r="F25" t="str">
            <v>2410211201Остър инфаркт на миокарда, начален епизод на грижа</v>
          </cell>
          <cell r="G25">
            <v>9</v>
          </cell>
          <cell r="K25">
            <v>5</v>
          </cell>
        </row>
        <row r="26">
          <cell r="F26" t="str">
            <v>2410211201Остър пиелонефрит</v>
          </cell>
          <cell r="G26">
            <v>28</v>
          </cell>
        </row>
        <row r="27">
          <cell r="F27" t="str">
            <v>2410211201Пневмония</v>
          </cell>
          <cell r="G27">
            <v>47</v>
          </cell>
        </row>
        <row r="28">
          <cell r="F28" t="str">
            <v>2410211201Първична артериална  хипертония при деца, новооткрита (есенциална)</v>
          </cell>
          <cell r="G28">
            <v>0</v>
          </cell>
        </row>
        <row r="29">
          <cell r="F29" t="str">
            <v>2410211201Раждане чрез цезарово сечение, без указание за индикациите</v>
          </cell>
          <cell r="G29">
            <v>26</v>
          </cell>
        </row>
        <row r="30">
          <cell r="F30" t="str">
            <v>2410211201Субарахноидален кръвоизлив (неврологична пътека)</v>
          </cell>
          <cell r="G30">
            <v>1</v>
          </cell>
        </row>
        <row r="31">
          <cell r="F31" t="str">
            <v>2410211201Субарахноидален кръвоизлив (неврохирургична пътека)</v>
          </cell>
          <cell r="G31">
            <v>0</v>
          </cell>
        </row>
        <row r="32">
          <cell r="F32" t="str">
            <v>2410211201Сърдечна недостатъчност</v>
          </cell>
          <cell r="G32">
            <v>17</v>
          </cell>
          <cell r="K32">
            <v>5</v>
          </cell>
        </row>
        <row r="33">
          <cell r="F33" t="str">
            <v>2410211201Хеморагичен мозъчен инсулт (мозъчен кръвоизлив)</v>
          </cell>
          <cell r="G33">
            <v>8</v>
          </cell>
          <cell r="K33">
            <v>2</v>
          </cell>
        </row>
        <row r="34">
          <cell r="F34" t="str">
            <v>2410211201ХОББ, Хроничен обструктивен бронхит с остър пристъп</v>
          </cell>
          <cell r="G34">
            <v>15</v>
          </cell>
        </row>
        <row r="35">
          <cell r="F35" t="str">
            <v>2410211201Холелитиаза</v>
          </cell>
          <cell r="G35">
            <v>8</v>
          </cell>
          <cell r="H35">
            <v>0</v>
          </cell>
          <cell r="I35">
            <v>0</v>
          </cell>
          <cell r="J35">
            <v>0</v>
          </cell>
        </row>
        <row r="36">
          <cell r="F36" t="str">
            <v>2410211201Хронични заболявания на тонзилите</v>
          </cell>
          <cell r="G36">
            <v>20</v>
          </cell>
        </row>
        <row r="37">
          <cell r="F37" t="str">
            <v xml:space="preserve">2403211103Аденом (хиперплазия) на простатата </v>
          </cell>
          <cell r="G37">
            <v>0</v>
          </cell>
        </row>
        <row r="38">
          <cell r="F38" t="str">
            <v>2403211103Ангина пекторис</v>
          </cell>
        </row>
        <row r="39">
          <cell r="F39" t="str">
            <v>2403211103Астма с астматичен статус</v>
          </cell>
          <cell r="G39">
            <v>0</v>
          </cell>
        </row>
        <row r="40">
          <cell r="F40" t="str">
            <v>2403211103Доброкачествено новообразувание на колон и ректум</v>
          </cell>
        </row>
        <row r="41">
          <cell r="F41" t="str">
            <v>2403211103Захарен диабет с  кетоацидоза</v>
          </cell>
        </row>
        <row r="42">
          <cell r="F42" t="str">
            <v>2403211103Захарен диабет със съдови разстройства</v>
          </cell>
        </row>
        <row r="43">
          <cell r="F43" t="str">
            <v>2403211103Захарен диабет с хипогликемична кома</v>
          </cell>
        </row>
        <row r="44">
          <cell r="F44" t="str">
            <v>2403211103Захарен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45">
          <cell r="F45" t="str">
            <v>2403211103Злокачествено новообразувание на женската гърда</v>
          </cell>
        </row>
        <row r="46">
          <cell r="F46" t="str">
            <v>2403211103Злокачествено новообразувание на маточната шийка</v>
          </cell>
        </row>
        <row r="47">
          <cell r="F47" t="str">
            <v>2403211103Злокачествено новообразувание на простата</v>
          </cell>
        </row>
        <row r="48">
          <cell r="F48" t="str">
            <v>2403211103Злокачествено новообразувание на ректума, ректо-сигмоидна област и ануса</v>
          </cell>
        </row>
        <row r="49">
          <cell r="F49" t="str">
            <v>2403211103Изкуствен аборт, комплетен, законен, по показания, без усложнения</v>
          </cell>
        </row>
        <row r="50">
          <cell r="F50" t="str">
            <v>2403211103Ингвинална херния</v>
          </cell>
          <cell r="G50">
            <v>0</v>
          </cell>
        </row>
        <row r="51">
          <cell r="F51" t="str">
            <v>2403211103Исхемичен мозъчен инсулт</v>
          </cell>
          <cell r="G51">
            <v>7</v>
          </cell>
          <cell r="K51">
            <v>1</v>
          </cell>
        </row>
        <row r="52">
          <cell r="F52" t="str">
            <v xml:space="preserve">2403211103Камък в уретера </v>
          </cell>
          <cell r="G52">
            <v>0</v>
          </cell>
        </row>
        <row r="53">
          <cell r="F53" t="str">
            <v>2403211103Нарушение на сърдечния ритъм - предсърдно мъждене и трептене, планова хоспитализация за възстановяване на синусов ритъм</v>
          </cell>
          <cell r="G53">
            <v>0</v>
          </cell>
        </row>
        <row r="54">
          <cell r="F54" t="str">
            <v>2403211103Нормално раждане</v>
          </cell>
          <cell r="G54">
            <v>4</v>
          </cell>
        </row>
        <row r="55">
          <cell r="F55" t="str">
            <v xml:space="preserve">2403211103Остър апендицит </v>
          </cell>
          <cell r="G55">
            <v>3</v>
          </cell>
        </row>
        <row r="56">
          <cell r="F56" t="str">
            <v>2403211103Остър инфаркт на миокарда, начален епизод на грижа</v>
          </cell>
        </row>
        <row r="57">
          <cell r="F57" t="str">
            <v>2403211103Остър пиелонефрит</v>
          </cell>
          <cell r="G57">
            <v>0</v>
          </cell>
        </row>
        <row r="58">
          <cell r="F58" t="str">
            <v>2403211103Пневмония</v>
          </cell>
          <cell r="G58">
            <v>9</v>
          </cell>
        </row>
        <row r="59">
          <cell r="F59" t="str">
            <v>2403211103Първична артериална  хипертония при деца, новооткрита (есенциална)</v>
          </cell>
        </row>
        <row r="60">
          <cell r="F60" t="str">
            <v>2403211103Раждане чрез цезарово сечение, без указание за индикациите</v>
          </cell>
          <cell r="G60">
            <v>4</v>
          </cell>
          <cell r="K60">
            <v>3</v>
          </cell>
        </row>
        <row r="61">
          <cell r="F61" t="str">
            <v>2403211103Субарахноидален кръвоизлив (неврологична пътека)</v>
          </cell>
        </row>
        <row r="62">
          <cell r="F62" t="str">
            <v>2403211103Субарахноидален кръвоизлив (неврохирургична пътека)</v>
          </cell>
        </row>
        <row r="63">
          <cell r="F63" t="str">
            <v>2403211103Сърдечна недостатъчност</v>
          </cell>
        </row>
        <row r="64">
          <cell r="F64" t="str">
            <v>2403211103Хеморагичен мозъчен инсулт (мозъчен кръвоизлив)</v>
          </cell>
          <cell r="G64">
            <v>1</v>
          </cell>
          <cell r="K64">
            <v>1</v>
          </cell>
        </row>
        <row r="65">
          <cell r="F65" t="str">
            <v>2403211103ХОББ, Хроничен обструктивен бронхит с остър пристъп</v>
          </cell>
          <cell r="G65">
            <v>5</v>
          </cell>
        </row>
        <row r="66">
          <cell r="F66" t="str">
            <v>2403211103Холелитиаза</v>
          </cell>
          <cell r="G66">
            <v>0</v>
          </cell>
        </row>
        <row r="67">
          <cell r="F67" t="str">
            <v>2403211103Хронични заболявания на тонзилите</v>
          </cell>
        </row>
        <row r="68">
          <cell r="F68" t="str">
            <v xml:space="preserve">2410211304Аденом (хиперплазия) на простатата </v>
          </cell>
          <cell r="G68">
            <v>3</v>
          </cell>
        </row>
        <row r="69">
          <cell r="F69" t="str">
            <v>2410211304Ангина пекторис</v>
          </cell>
          <cell r="G69">
            <v>11</v>
          </cell>
        </row>
        <row r="70">
          <cell r="F70" t="str">
            <v>2410211304Астма с астматичен статус</v>
          </cell>
          <cell r="G70">
            <v>2</v>
          </cell>
        </row>
        <row r="71">
          <cell r="F71" t="str">
            <v>2410211304Доброкачествено новообразувание на колон и ректум</v>
          </cell>
          <cell r="G71">
            <v>5</v>
          </cell>
        </row>
        <row r="72">
          <cell r="F72" t="str">
            <v>2410211304Захарен диабет с  кетоацидоза</v>
          </cell>
          <cell r="G72">
            <v>10</v>
          </cell>
        </row>
        <row r="73">
          <cell r="F73" t="str">
            <v>2410211304Захарен диабет със съдови разстройства</v>
          </cell>
          <cell r="G73">
            <v>0</v>
          </cell>
        </row>
        <row r="74">
          <cell r="F74" t="str">
            <v>2410211304Захарен диабет с хипогликемична кома</v>
          </cell>
          <cell r="G74">
            <v>1</v>
          </cell>
        </row>
        <row r="75">
          <cell r="F75" t="str">
            <v>2410211304Захарен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  <cell r="G75">
            <v>0</v>
          </cell>
        </row>
        <row r="76">
          <cell r="F76" t="str">
            <v>2410211304Злокачествено новообразувание на женската гърда</v>
          </cell>
          <cell r="G76">
            <v>1</v>
          </cell>
        </row>
        <row r="77">
          <cell r="F77" t="str">
            <v>2410211304Злокачествено новообразувание на маточната шийка</v>
          </cell>
          <cell r="G77">
            <v>0</v>
          </cell>
        </row>
        <row r="78">
          <cell r="F78" t="str">
            <v>2410211304Злокачествено новообразувание на простата</v>
          </cell>
          <cell r="G78">
            <v>0</v>
          </cell>
        </row>
        <row r="79">
          <cell r="F79" t="str">
            <v>2410211304Злокачествено новообразувание на ректума, ректо-сигмоидна област и ануса</v>
          </cell>
          <cell r="G79">
            <v>7</v>
          </cell>
        </row>
        <row r="80">
          <cell r="F80" t="str">
            <v>2410211304Изкуствен аборт, комплетен, законен, по показания, без усложнения</v>
          </cell>
          <cell r="G80">
            <v>3</v>
          </cell>
        </row>
        <row r="81">
          <cell r="F81" t="str">
            <v>2410211304Ингвинална херния</v>
          </cell>
          <cell r="G81">
            <v>13</v>
          </cell>
        </row>
        <row r="82">
          <cell r="F82" t="str">
            <v>2410211304Исхемичен мозъчен инсулт</v>
          </cell>
          <cell r="G82">
            <v>6</v>
          </cell>
        </row>
        <row r="83">
          <cell r="F83" t="str">
            <v xml:space="preserve">2410211304Камък в уретера </v>
          </cell>
          <cell r="G83">
            <v>3</v>
          </cell>
        </row>
        <row r="84">
          <cell r="F84" t="str">
            <v>2410211304Нарушение на сърдечния ритъм - предсърдно мъждене и трептене, планова хоспитализация за възстановяване на синусов ритъм</v>
          </cell>
          <cell r="G84">
            <v>5</v>
          </cell>
        </row>
        <row r="85">
          <cell r="F85" t="str">
            <v>2410211304Нормално раждане</v>
          </cell>
          <cell r="G85">
            <v>34</v>
          </cell>
        </row>
        <row r="86">
          <cell r="F86" t="str">
            <v xml:space="preserve">2410211304Остър апендицит </v>
          </cell>
          <cell r="G86">
            <v>6</v>
          </cell>
        </row>
        <row r="87">
          <cell r="F87" t="str">
            <v>2410211304Остър инфаркт на миокарда, начален епизод на грижа</v>
          </cell>
          <cell r="G87">
            <v>1</v>
          </cell>
        </row>
        <row r="88">
          <cell r="F88" t="str">
            <v>2410211304Остър пиелонефрит</v>
          </cell>
          <cell r="G88">
            <v>4</v>
          </cell>
        </row>
        <row r="89">
          <cell r="F89" t="str">
            <v>2410211304Пневмония</v>
          </cell>
          <cell r="G89">
            <v>3</v>
          </cell>
        </row>
        <row r="90">
          <cell r="F90" t="str">
            <v>2410211304Първична артериална  хипертония при деца, новооткрита (есенциална)</v>
          </cell>
          <cell r="G90">
            <v>0</v>
          </cell>
        </row>
        <row r="91">
          <cell r="F91" t="str">
            <v>2410211304Раждане чрез цезарово сечение, без указание за индикациите</v>
          </cell>
          <cell r="G91">
            <v>9</v>
          </cell>
        </row>
        <row r="92">
          <cell r="F92" t="str">
            <v>2410211304Субарахноидален кръвоизлив (неврологична пътека)</v>
          </cell>
          <cell r="G92">
            <v>1</v>
          </cell>
        </row>
        <row r="93">
          <cell r="F93" t="str">
            <v>2410211304Субарахноидален кръвоизлив (неврохирургична пътека)</v>
          </cell>
          <cell r="G93">
            <v>1</v>
          </cell>
        </row>
        <row r="94">
          <cell r="F94" t="str">
            <v>2410211304Сърдечна недостатъчност</v>
          </cell>
          <cell r="G94">
            <v>9</v>
          </cell>
        </row>
        <row r="95">
          <cell r="F95" t="str">
            <v>2410211304Хеморагичен мозъчен инсулт (мозъчен кръвоизлив)</v>
          </cell>
          <cell r="G95">
            <v>3</v>
          </cell>
        </row>
        <row r="96">
          <cell r="F96" t="str">
            <v>2410211304ХОББ, Хроничен обструктивен бронхит с остър пристъп</v>
          </cell>
          <cell r="G96">
            <v>5</v>
          </cell>
        </row>
        <row r="97">
          <cell r="F97" t="str">
            <v>2410211304Холелитиаза</v>
          </cell>
          <cell r="G97">
            <v>10</v>
          </cell>
        </row>
        <row r="98">
          <cell r="F98" t="str">
            <v>2410211304Хронични заболявания на тонзилите</v>
          </cell>
          <cell r="G98">
            <v>22</v>
          </cell>
        </row>
        <row r="99">
          <cell r="F99" t="str">
            <v xml:space="preserve">2404211105Аденом (хиперплазия) на простатата </v>
          </cell>
          <cell r="G99">
            <v>2</v>
          </cell>
        </row>
        <row r="100">
          <cell r="F100" t="str">
            <v>2404211105Ангина пекторис</v>
          </cell>
          <cell r="G100">
            <v>5</v>
          </cell>
        </row>
        <row r="101">
          <cell r="F101" t="str">
            <v>2404211105Астма с астматичен статус</v>
          </cell>
          <cell r="G101">
            <v>0</v>
          </cell>
        </row>
        <row r="102">
          <cell r="F102" t="str">
            <v>2404211105Доброкачествено новообразувание на колон и ректум</v>
          </cell>
        </row>
        <row r="103">
          <cell r="F103" t="str">
            <v>2404211105Захарен диабет с  кетоацидоза</v>
          </cell>
          <cell r="G103">
            <v>6</v>
          </cell>
          <cell r="K103">
            <v>1</v>
          </cell>
        </row>
        <row r="104">
          <cell r="F104" t="str">
            <v>2404211105Захарен диабет със съдови разстройства</v>
          </cell>
          <cell r="G104">
            <v>0</v>
          </cell>
        </row>
        <row r="105">
          <cell r="F105" t="str">
            <v>2404211105Захарен диабет с хипогликемична кома</v>
          </cell>
          <cell r="G105">
            <v>1</v>
          </cell>
        </row>
        <row r="106">
          <cell r="F106" t="str">
            <v>2404211105Захарен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07">
          <cell r="F107" t="str">
            <v>2404211105Злокачествено новообразувание на женската гърда</v>
          </cell>
        </row>
        <row r="108">
          <cell r="F108" t="str">
            <v>2404211105Злокачествено новообразувание на маточната шийка</v>
          </cell>
        </row>
        <row r="109">
          <cell r="F109" t="str">
            <v>2404211105Злокачествено новообразувание на простата</v>
          </cell>
        </row>
        <row r="110">
          <cell r="F110" t="str">
            <v>2404211105Злокачествено новообразувание на ректума, ректо-сигмоидна област и ануса</v>
          </cell>
          <cell r="G110">
            <v>0</v>
          </cell>
        </row>
        <row r="111">
          <cell r="F111" t="str">
            <v>2404211105Изкуствен аборт, комплетен, законен, по показания, без усложнения</v>
          </cell>
        </row>
        <row r="112">
          <cell r="F112" t="str">
            <v>2404211105Ингвинална херния</v>
          </cell>
          <cell r="G112">
            <v>13</v>
          </cell>
        </row>
        <row r="113">
          <cell r="F113" t="str">
            <v>2404211105Исхемичен мозъчен инсулт</v>
          </cell>
          <cell r="G113">
            <v>16</v>
          </cell>
          <cell r="K113">
            <v>1</v>
          </cell>
        </row>
        <row r="114">
          <cell r="F114" t="str">
            <v xml:space="preserve">2404211105Камък в уретера </v>
          </cell>
          <cell r="G114">
            <v>0</v>
          </cell>
        </row>
        <row r="115">
          <cell r="F115" t="str">
            <v>2404211105Нарушение на сърдечния ритъм - предсърдно мъждене и трептене, планова хоспитализация за възстановяване на синусов ритъм</v>
          </cell>
          <cell r="G115">
            <v>5</v>
          </cell>
        </row>
        <row r="116">
          <cell r="F116" t="str">
            <v>2404211105Нормално раждане</v>
          </cell>
          <cell r="G116">
            <v>46</v>
          </cell>
        </row>
        <row r="117">
          <cell r="F117" t="str">
            <v xml:space="preserve">2404211105Остър апендицит </v>
          </cell>
          <cell r="G117">
            <v>16</v>
          </cell>
          <cell r="K117">
            <v>7</v>
          </cell>
        </row>
        <row r="118">
          <cell r="F118" t="str">
            <v>2404211105Остър инфаркт на миокарда, начален епизод на грижа</v>
          </cell>
          <cell r="G118">
            <v>4</v>
          </cell>
        </row>
        <row r="119">
          <cell r="F119" t="str">
            <v>2404211105Остър пиелонефрит</v>
          </cell>
          <cell r="G119">
            <v>3</v>
          </cell>
        </row>
        <row r="120">
          <cell r="F120" t="str">
            <v>2404211105Пневмония</v>
          </cell>
          <cell r="G120">
            <v>6</v>
          </cell>
          <cell r="K120">
            <v>1</v>
          </cell>
        </row>
        <row r="121">
          <cell r="F121" t="str">
            <v>2404211105Първична артериална  хипертония при деца, новооткрита (есенциална)</v>
          </cell>
        </row>
        <row r="122">
          <cell r="F122" t="str">
            <v>2404211105Раждане чрез цезарово сечение, без указание за индикациите</v>
          </cell>
          <cell r="G122">
            <v>7</v>
          </cell>
        </row>
        <row r="123">
          <cell r="F123" t="str">
            <v>2404211105Субарахноидален кръвоизлив (неврологична пътека)</v>
          </cell>
        </row>
        <row r="124">
          <cell r="F124" t="str">
            <v>2404211105Субарахноидален кръвоизлив (неврохирургична пътека)</v>
          </cell>
        </row>
        <row r="125">
          <cell r="F125" t="str">
            <v>2404211105Сърдечна недостатъчност</v>
          </cell>
          <cell r="G125">
            <v>0</v>
          </cell>
        </row>
        <row r="126">
          <cell r="F126" t="str">
            <v>2404211105Хеморагичен мозъчен инсулт (мозъчен кръвоизлив)</v>
          </cell>
          <cell r="G126">
            <v>2</v>
          </cell>
          <cell r="K126">
            <v>1</v>
          </cell>
        </row>
        <row r="127">
          <cell r="F127" t="str">
            <v>2404211105ХОББ, Хроничен обструктивен бронхит с остър пристъп</v>
          </cell>
          <cell r="G127">
            <v>0</v>
          </cell>
        </row>
        <row r="128">
          <cell r="F128" t="str">
            <v>2404211105Холелитиаза</v>
          </cell>
          <cell r="G128">
            <v>7</v>
          </cell>
          <cell r="H128">
            <v>0</v>
          </cell>
          <cell r="I128">
            <v>0</v>
          </cell>
          <cell r="J128">
            <v>0</v>
          </cell>
        </row>
        <row r="129">
          <cell r="F129" t="str">
            <v>2404211105Хронични заболявания на тонзилите</v>
          </cell>
          <cell r="G129">
            <v>2</v>
          </cell>
        </row>
        <row r="130">
          <cell r="F130" t="str">
            <v xml:space="preserve">2409211102Аденом (хиперплазия) на простатата </v>
          </cell>
        </row>
        <row r="131">
          <cell r="F131" t="str">
            <v>2409211102Ангина пекторис</v>
          </cell>
        </row>
        <row r="132">
          <cell r="F132" t="str">
            <v>2409211102Астма с астматичен статус</v>
          </cell>
          <cell r="G132">
            <v>0</v>
          </cell>
        </row>
        <row r="133">
          <cell r="F133" t="str">
            <v>2409211102Доброкачествено новообразувание на колон и ректум</v>
          </cell>
        </row>
        <row r="134">
          <cell r="F134" t="str">
            <v>2409211102Захарен диабет с  кетоацидоза</v>
          </cell>
        </row>
        <row r="135">
          <cell r="F135" t="str">
            <v>2409211102Захарен диабет със съдови разстройства</v>
          </cell>
        </row>
        <row r="136">
          <cell r="F136" t="str">
            <v>2409211102Захарен диабет с хипогликемична кома</v>
          </cell>
        </row>
        <row r="137">
          <cell r="F137" t="str">
            <v>2409211102Захарен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38">
          <cell r="F138" t="str">
            <v>2409211102Злокачествено новообразувание на женската гърда</v>
          </cell>
        </row>
        <row r="139">
          <cell r="F139" t="str">
            <v>2409211102Злокачествено новообразувание на маточната шийка</v>
          </cell>
        </row>
        <row r="140">
          <cell r="F140" t="str">
            <v>2409211102Злокачествено новообразувание на простата</v>
          </cell>
        </row>
        <row r="141">
          <cell r="F141" t="str">
            <v>2409211102Злокачествено новообразувание на ректума, ректо-сигмоидна област и ануса</v>
          </cell>
        </row>
        <row r="142">
          <cell r="F142" t="str">
            <v>2409211102Изкуствен аборт, комплетен, законен, по показания, без усложнения</v>
          </cell>
        </row>
        <row r="143">
          <cell r="F143" t="str">
            <v>2409211102Ингвинална херния</v>
          </cell>
          <cell r="G143">
            <v>2</v>
          </cell>
        </row>
        <row r="144">
          <cell r="F144" t="str">
            <v>2409211102Исхемичен мозъчен инсулт</v>
          </cell>
        </row>
        <row r="145">
          <cell r="F145" t="str">
            <v xml:space="preserve">2409211102Камък в уретера </v>
          </cell>
        </row>
        <row r="146">
          <cell r="F146" t="str">
            <v>2409211102Нарушение на сърдечния ритъм - предсърдно мъждене и трептене, планова хоспитализация за възстановяване на синусов ритъм</v>
          </cell>
        </row>
        <row r="147">
          <cell r="F147" t="str">
            <v>2409211102Нормално раждане</v>
          </cell>
          <cell r="G147">
            <v>7</v>
          </cell>
        </row>
        <row r="148">
          <cell r="F148" t="str">
            <v xml:space="preserve">2409211102Остър апендицит </v>
          </cell>
          <cell r="G148">
            <v>5</v>
          </cell>
        </row>
        <row r="149">
          <cell r="F149" t="str">
            <v>2409211102Остър инфаркт на миокарда, начален епизод на грижа</v>
          </cell>
        </row>
        <row r="150">
          <cell r="F150" t="str">
            <v>2409211102Остър пиелонефрит</v>
          </cell>
        </row>
        <row r="151">
          <cell r="F151" t="str">
            <v>2409211102Пневмония</v>
          </cell>
          <cell r="G151">
            <v>3</v>
          </cell>
        </row>
        <row r="152">
          <cell r="F152" t="str">
            <v>2409211102Първична артериална  хипертония при деца, новооткрита (есенциална)</v>
          </cell>
        </row>
        <row r="153">
          <cell r="F153" t="str">
            <v>2409211102Раждане чрез цезарово сечение, без указание за индикациите</v>
          </cell>
          <cell r="G153">
            <v>3</v>
          </cell>
        </row>
        <row r="154">
          <cell r="F154" t="str">
            <v>2409211102Субарахноидален кръвоизлив (неврологична пътека)</v>
          </cell>
        </row>
        <row r="155">
          <cell r="F155" t="str">
            <v>2409211102Субарахноидален кръвоизлив (неврохирургична пътека)</v>
          </cell>
        </row>
        <row r="156">
          <cell r="F156" t="str">
            <v>2409211102Сърдечна недостатъчност</v>
          </cell>
        </row>
        <row r="157">
          <cell r="F157" t="str">
            <v>2409211102Хеморагичен мозъчен инсулт (мозъчен кръвоизлив)</v>
          </cell>
        </row>
        <row r="158">
          <cell r="F158" t="str">
            <v>2409211102ХОББ, Хроничен обструктивен бронхит с остър пристъп</v>
          </cell>
          <cell r="G158">
            <v>4</v>
          </cell>
        </row>
        <row r="159">
          <cell r="F159" t="str">
            <v>2409211102Холелитиаза</v>
          </cell>
          <cell r="G159">
            <v>2</v>
          </cell>
        </row>
        <row r="160">
          <cell r="F160" t="str">
            <v>2409211102Хронични заболявания на тонзилите</v>
          </cell>
        </row>
        <row r="161">
          <cell r="F161" t="str">
            <v xml:space="preserve">2411211106Аденом (хиперплазия) на простатата </v>
          </cell>
        </row>
        <row r="162">
          <cell r="F162" t="str">
            <v>2411211106Ангина пекторис</v>
          </cell>
        </row>
        <row r="163">
          <cell r="F163" t="str">
            <v>2411211106Астма с астматичен статус</v>
          </cell>
          <cell r="G163">
            <v>0</v>
          </cell>
        </row>
        <row r="164">
          <cell r="F164" t="str">
            <v>2411211106Доброкачествено новообразувание на колон и ректум</v>
          </cell>
        </row>
        <row r="165">
          <cell r="F165" t="str">
            <v>2411211106Захарен диабет с  кетоацидоза</v>
          </cell>
        </row>
        <row r="166">
          <cell r="F166" t="str">
            <v>2411211106Захарен диабет със съдови разстройства</v>
          </cell>
        </row>
        <row r="167">
          <cell r="F167" t="str">
            <v>2411211106Захарен диабет с хипогликемична кома</v>
          </cell>
        </row>
        <row r="168">
          <cell r="F168" t="str">
            <v>2411211106Захарен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69">
          <cell r="F169" t="str">
            <v>2411211106Злокачествено новообразувание на женската гърда</v>
          </cell>
        </row>
        <row r="170">
          <cell r="F170" t="str">
            <v>2411211106Злокачествено новообразувание на маточната шийка</v>
          </cell>
        </row>
        <row r="171">
          <cell r="F171" t="str">
            <v>2411211106Злокачествено новообразувание на простата</v>
          </cell>
        </row>
        <row r="172">
          <cell r="F172" t="str">
            <v>2411211106Злокачествено новообразувание на ректума, ректо-сигмоидна област и ануса</v>
          </cell>
        </row>
        <row r="173">
          <cell r="F173" t="str">
            <v>2411211106Изкуствен аборт, комплетен, законен, по показания, без усложнения</v>
          </cell>
        </row>
        <row r="174">
          <cell r="F174" t="str">
            <v>2411211106Ингвинална херния</v>
          </cell>
          <cell r="G174">
            <v>1</v>
          </cell>
        </row>
        <row r="175">
          <cell r="F175" t="str">
            <v>2411211106Исхемичен мозъчен инсулт</v>
          </cell>
        </row>
        <row r="176">
          <cell r="F176" t="str">
            <v xml:space="preserve">2411211106Камък в уретера </v>
          </cell>
        </row>
        <row r="177">
          <cell r="F177" t="str">
            <v>2411211106Нарушение на сърдечния ритъм - предсърдно мъждене и трептене, планова хоспитализация за възстановяване на синусов ритъм</v>
          </cell>
        </row>
        <row r="178">
          <cell r="F178" t="str">
            <v>2411211106Нормално раждане</v>
          </cell>
          <cell r="G178">
            <v>22</v>
          </cell>
          <cell r="K178">
            <v>3</v>
          </cell>
        </row>
        <row r="179">
          <cell r="F179" t="str">
            <v xml:space="preserve">2411211106Остър апендицит </v>
          </cell>
          <cell r="G179">
            <v>0</v>
          </cell>
        </row>
        <row r="180">
          <cell r="F180" t="str">
            <v>2411211106Остър инфаркт на миокарда, начален епизод на грижа</v>
          </cell>
        </row>
        <row r="181">
          <cell r="F181" t="str">
            <v>2411211106Остър пиелонефрит</v>
          </cell>
        </row>
        <row r="182">
          <cell r="F182" t="str">
            <v>2411211106Пневмония</v>
          </cell>
          <cell r="G182">
            <v>6</v>
          </cell>
        </row>
        <row r="183">
          <cell r="F183" t="str">
            <v>2411211106Първична артериална  хипертония при деца, новооткрита (есенциална)</v>
          </cell>
        </row>
        <row r="184">
          <cell r="F184" t="str">
            <v>2411211106Раждане чрез цезарово сечение, без указание за индикациите</v>
          </cell>
          <cell r="G184">
            <v>0</v>
          </cell>
        </row>
        <row r="185">
          <cell r="F185" t="str">
            <v>2411211106Субарахноидален кръвоизлив (неврологична пътека)</v>
          </cell>
        </row>
        <row r="186">
          <cell r="F186" t="str">
            <v>2411211106Субарахноидален кръвоизлив (неврохирургична пътека)</v>
          </cell>
        </row>
        <row r="187">
          <cell r="F187" t="str">
            <v>2411211106Сърдечна недостатъчност</v>
          </cell>
        </row>
        <row r="188">
          <cell r="F188" t="str">
            <v>2411211106Хеморагичен мозъчен инсулт (мозъчен кръвоизлив)</v>
          </cell>
        </row>
        <row r="189">
          <cell r="F189" t="str">
            <v>2411211106ХОББ, Хроничен обструктивен бронхит с остър пристъп</v>
          </cell>
          <cell r="G189">
            <v>1</v>
          </cell>
        </row>
        <row r="190">
          <cell r="F190" t="str">
            <v>2411211106Холелитиаза</v>
          </cell>
          <cell r="G190">
            <v>1</v>
          </cell>
        </row>
        <row r="191">
          <cell r="F191" t="str">
            <v>2411211106Хронични заболявания на тонзилите</v>
          </cell>
          <cell r="G19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pesif_JP_11"/>
      <sheetName val="ПИМП-ЗП_11"/>
      <sheetName val="kl_udr_12"/>
      <sheetName val="kl_12"/>
      <sheetName val="spesif_JP_12"/>
      <sheetName val="ПИМП-ЗП_12"/>
      <sheetName val="ПИМП_12"/>
      <sheetName val="opl"/>
    </sheetNames>
    <sheetDataSet>
      <sheetData sheetId="0"/>
      <sheetData sheetId="1"/>
      <sheetData sheetId="2"/>
      <sheetData sheetId="3"/>
      <sheetData sheetId="4"/>
      <sheetData sheetId="5">
        <row r="4">
          <cell r="A4">
            <v>2431111097</v>
          </cell>
          <cell r="B4">
            <v>1049</v>
          </cell>
          <cell r="C4">
            <v>0</v>
          </cell>
          <cell r="D4">
            <v>0</v>
          </cell>
          <cell r="E4">
            <v>138</v>
          </cell>
          <cell r="F4">
            <v>4</v>
          </cell>
          <cell r="G4">
            <v>128</v>
          </cell>
          <cell r="H4">
            <v>270</v>
          </cell>
          <cell r="I4">
            <v>112</v>
          </cell>
          <cell r="J4">
            <v>0</v>
          </cell>
          <cell r="K4">
            <v>0</v>
          </cell>
          <cell r="L4">
            <v>917.8</v>
          </cell>
          <cell r="M4">
            <v>924.48</v>
          </cell>
          <cell r="N4">
            <v>6.68</v>
          </cell>
          <cell r="O4">
            <v>0</v>
          </cell>
          <cell r="P4">
            <v>2431111097</v>
          </cell>
          <cell r="Q4">
            <v>0</v>
          </cell>
          <cell r="R4">
            <v>138</v>
          </cell>
          <cell r="S4">
            <v>4</v>
          </cell>
          <cell r="T4">
            <v>128</v>
          </cell>
          <cell r="U4">
            <v>84</v>
          </cell>
          <cell r="V4">
            <v>0</v>
          </cell>
          <cell r="W4">
            <v>9</v>
          </cell>
          <cell r="X4">
            <v>19</v>
          </cell>
          <cell r="Y4">
            <v>0</v>
          </cell>
          <cell r="Z4">
            <v>112</v>
          </cell>
        </row>
        <row r="5">
          <cell r="A5">
            <v>2431111038</v>
          </cell>
          <cell r="B5">
            <v>1647</v>
          </cell>
          <cell r="C5">
            <v>0</v>
          </cell>
          <cell r="D5">
            <v>0</v>
          </cell>
          <cell r="E5">
            <v>253</v>
          </cell>
          <cell r="F5">
            <v>1</v>
          </cell>
          <cell r="G5">
            <v>113</v>
          </cell>
          <cell r="H5">
            <v>367</v>
          </cell>
          <cell r="I5">
            <v>11</v>
          </cell>
          <cell r="J5">
            <v>0</v>
          </cell>
          <cell r="K5">
            <v>0</v>
          </cell>
          <cell r="L5">
            <v>1336.8</v>
          </cell>
          <cell r="M5">
            <v>624.53</v>
          </cell>
          <cell r="N5">
            <v>-712.27</v>
          </cell>
          <cell r="O5">
            <v>0</v>
          </cell>
          <cell r="P5">
            <v>2431111038</v>
          </cell>
          <cell r="Q5">
            <v>0</v>
          </cell>
          <cell r="R5">
            <v>253</v>
          </cell>
          <cell r="S5">
            <v>1</v>
          </cell>
          <cell r="T5">
            <v>113</v>
          </cell>
          <cell r="U5">
            <v>6</v>
          </cell>
          <cell r="V5">
            <v>0</v>
          </cell>
          <cell r="W5">
            <v>1</v>
          </cell>
          <cell r="X5">
            <v>4</v>
          </cell>
          <cell r="Y5">
            <v>0</v>
          </cell>
          <cell r="Z5">
            <v>11</v>
          </cell>
        </row>
        <row r="6">
          <cell r="A6">
            <v>2431111060</v>
          </cell>
          <cell r="B6">
            <v>1340</v>
          </cell>
          <cell r="C6">
            <v>0</v>
          </cell>
          <cell r="D6">
            <v>5</v>
          </cell>
          <cell r="E6">
            <v>184</v>
          </cell>
          <cell r="F6">
            <v>5</v>
          </cell>
          <cell r="G6">
            <v>195</v>
          </cell>
          <cell r="H6">
            <v>389</v>
          </cell>
          <cell r="I6">
            <v>105</v>
          </cell>
          <cell r="J6">
            <v>0</v>
          </cell>
          <cell r="K6">
            <v>0</v>
          </cell>
          <cell r="L6">
            <v>1196</v>
          </cell>
          <cell r="M6">
            <v>1239.98</v>
          </cell>
          <cell r="N6">
            <v>43.98</v>
          </cell>
          <cell r="O6">
            <v>0</v>
          </cell>
          <cell r="P6">
            <v>2431111060</v>
          </cell>
          <cell r="Q6">
            <v>5</v>
          </cell>
          <cell r="R6">
            <v>184</v>
          </cell>
          <cell r="S6">
            <v>5</v>
          </cell>
          <cell r="T6">
            <v>195</v>
          </cell>
          <cell r="U6">
            <v>79</v>
          </cell>
          <cell r="V6">
            <v>0</v>
          </cell>
          <cell r="W6">
            <v>11</v>
          </cell>
          <cell r="X6">
            <v>15</v>
          </cell>
          <cell r="Y6">
            <v>0</v>
          </cell>
          <cell r="Z6">
            <v>105</v>
          </cell>
        </row>
        <row r="7">
          <cell r="A7">
            <v>2431111046</v>
          </cell>
          <cell r="B7">
            <v>1244</v>
          </cell>
          <cell r="C7">
            <v>0</v>
          </cell>
          <cell r="D7">
            <v>0</v>
          </cell>
          <cell r="E7">
            <v>175</v>
          </cell>
          <cell r="F7">
            <v>4</v>
          </cell>
          <cell r="G7">
            <v>140</v>
          </cell>
          <cell r="H7">
            <v>319</v>
          </cell>
          <cell r="I7">
            <v>337</v>
          </cell>
          <cell r="J7">
            <v>0</v>
          </cell>
          <cell r="K7">
            <v>0</v>
          </cell>
          <cell r="L7">
            <v>1171.4000000000001</v>
          </cell>
          <cell r="M7">
            <v>2275.4</v>
          </cell>
          <cell r="N7">
            <v>1104</v>
          </cell>
          <cell r="O7">
            <v>0</v>
          </cell>
          <cell r="P7">
            <v>2431111046</v>
          </cell>
          <cell r="Q7">
            <v>0</v>
          </cell>
          <cell r="R7">
            <v>175</v>
          </cell>
          <cell r="S7">
            <v>4</v>
          </cell>
          <cell r="T7">
            <v>140</v>
          </cell>
          <cell r="U7">
            <v>227</v>
          </cell>
          <cell r="V7">
            <v>0</v>
          </cell>
          <cell r="W7">
            <v>59</v>
          </cell>
          <cell r="X7">
            <v>51</v>
          </cell>
          <cell r="Y7">
            <v>0</v>
          </cell>
          <cell r="Z7">
            <v>337</v>
          </cell>
        </row>
        <row r="8">
          <cell r="A8">
            <v>2431111132</v>
          </cell>
          <cell r="B8">
            <v>437</v>
          </cell>
          <cell r="C8">
            <v>0</v>
          </cell>
          <cell r="D8">
            <v>0</v>
          </cell>
          <cell r="E8">
            <v>48</v>
          </cell>
          <cell r="F8">
            <v>1</v>
          </cell>
          <cell r="G8">
            <v>50</v>
          </cell>
          <cell r="H8">
            <v>99</v>
          </cell>
          <cell r="I8">
            <v>38</v>
          </cell>
          <cell r="J8">
            <v>0</v>
          </cell>
          <cell r="K8">
            <v>0</v>
          </cell>
          <cell r="L8">
            <v>366.2</v>
          </cell>
          <cell r="M8">
            <v>478.2</v>
          </cell>
          <cell r="N8">
            <v>112</v>
          </cell>
          <cell r="O8">
            <v>0</v>
          </cell>
          <cell r="P8">
            <v>2431111132</v>
          </cell>
          <cell r="Q8">
            <v>0</v>
          </cell>
          <cell r="R8">
            <v>48</v>
          </cell>
          <cell r="S8">
            <v>1</v>
          </cell>
          <cell r="T8">
            <v>50</v>
          </cell>
          <cell r="U8">
            <v>33</v>
          </cell>
          <cell r="V8">
            <v>0</v>
          </cell>
          <cell r="W8">
            <v>1</v>
          </cell>
          <cell r="X8">
            <v>4</v>
          </cell>
          <cell r="Y8">
            <v>0</v>
          </cell>
          <cell r="Z8">
            <v>38</v>
          </cell>
        </row>
        <row r="9">
          <cell r="A9">
            <v>2431111010</v>
          </cell>
          <cell r="B9">
            <v>1679</v>
          </cell>
          <cell r="C9">
            <v>0</v>
          </cell>
          <cell r="D9">
            <v>0</v>
          </cell>
          <cell r="E9">
            <v>165</v>
          </cell>
          <cell r="F9">
            <v>16</v>
          </cell>
          <cell r="G9">
            <v>220</v>
          </cell>
          <cell r="H9">
            <v>401</v>
          </cell>
          <cell r="I9">
            <v>130</v>
          </cell>
          <cell r="J9">
            <v>0</v>
          </cell>
          <cell r="K9">
            <v>0</v>
          </cell>
          <cell r="L9">
            <v>1413.2</v>
          </cell>
          <cell r="M9">
            <v>2573.79</v>
          </cell>
          <cell r="N9">
            <v>1160.5899999999999</v>
          </cell>
          <cell r="O9">
            <v>0</v>
          </cell>
          <cell r="P9">
            <v>2431111010</v>
          </cell>
          <cell r="Q9">
            <v>0</v>
          </cell>
          <cell r="R9">
            <v>165</v>
          </cell>
          <cell r="S9">
            <v>16</v>
          </cell>
          <cell r="T9">
            <v>220</v>
          </cell>
          <cell r="U9">
            <v>84</v>
          </cell>
          <cell r="V9">
            <v>0</v>
          </cell>
          <cell r="W9">
            <v>5</v>
          </cell>
          <cell r="X9">
            <v>41</v>
          </cell>
          <cell r="Y9">
            <v>0</v>
          </cell>
          <cell r="Z9">
            <v>130</v>
          </cell>
        </row>
        <row r="10">
          <cell r="A10">
            <v>2431111030</v>
          </cell>
          <cell r="B10">
            <v>2325</v>
          </cell>
          <cell r="C10">
            <v>0</v>
          </cell>
          <cell r="D10">
            <v>0</v>
          </cell>
          <cell r="E10">
            <v>217</v>
          </cell>
          <cell r="F10">
            <v>7</v>
          </cell>
          <cell r="G10">
            <v>343</v>
          </cell>
          <cell r="H10">
            <v>567</v>
          </cell>
          <cell r="I10">
            <v>43</v>
          </cell>
          <cell r="J10">
            <v>0</v>
          </cell>
          <cell r="K10">
            <v>0</v>
          </cell>
          <cell r="L10">
            <v>1909.2</v>
          </cell>
          <cell r="M10">
            <v>3067.38</v>
          </cell>
          <cell r="N10">
            <v>1158.18</v>
          </cell>
          <cell r="O10">
            <v>0</v>
          </cell>
          <cell r="P10">
            <v>2431111030</v>
          </cell>
          <cell r="Q10">
            <v>0</v>
          </cell>
          <cell r="R10">
            <v>217</v>
          </cell>
          <cell r="S10">
            <v>7</v>
          </cell>
          <cell r="T10">
            <v>343</v>
          </cell>
          <cell r="U10">
            <v>25</v>
          </cell>
          <cell r="V10">
            <v>0</v>
          </cell>
          <cell r="W10">
            <v>3</v>
          </cell>
          <cell r="X10">
            <v>15</v>
          </cell>
          <cell r="Y10">
            <v>0</v>
          </cell>
          <cell r="Z10">
            <v>43</v>
          </cell>
        </row>
        <row r="11">
          <cell r="A11">
            <v>2431111040</v>
          </cell>
          <cell r="B11">
            <v>1170</v>
          </cell>
          <cell r="C11">
            <v>0</v>
          </cell>
          <cell r="D11">
            <v>63</v>
          </cell>
          <cell r="E11">
            <v>412</v>
          </cell>
          <cell r="F11">
            <v>3</v>
          </cell>
          <cell r="G11">
            <v>32</v>
          </cell>
          <cell r="H11">
            <v>510</v>
          </cell>
          <cell r="I11">
            <v>6</v>
          </cell>
          <cell r="J11">
            <v>0</v>
          </cell>
          <cell r="K11">
            <v>0</v>
          </cell>
          <cell r="L11">
            <v>1220</v>
          </cell>
          <cell r="M11">
            <v>1403.75</v>
          </cell>
          <cell r="N11">
            <v>183.75</v>
          </cell>
          <cell r="O11">
            <v>0</v>
          </cell>
          <cell r="P11">
            <v>2431111040</v>
          </cell>
          <cell r="Q11">
            <v>63</v>
          </cell>
          <cell r="R11">
            <v>412</v>
          </cell>
          <cell r="S11">
            <v>3</v>
          </cell>
          <cell r="T11">
            <v>32</v>
          </cell>
          <cell r="U11">
            <v>4</v>
          </cell>
          <cell r="V11">
            <v>0</v>
          </cell>
          <cell r="W11">
            <v>1</v>
          </cell>
          <cell r="X11">
            <v>1</v>
          </cell>
          <cell r="Y11">
            <v>0</v>
          </cell>
          <cell r="Z11">
            <v>6</v>
          </cell>
        </row>
        <row r="12">
          <cell r="A12">
            <v>2431111135</v>
          </cell>
          <cell r="B12">
            <v>1008</v>
          </cell>
          <cell r="C12">
            <v>0</v>
          </cell>
          <cell r="D12">
            <v>3</v>
          </cell>
          <cell r="E12">
            <v>133</v>
          </cell>
          <cell r="F12">
            <v>3</v>
          </cell>
          <cell r="G12">
            <v>147</v>
          </cell>
          <cell r="H12">
            <v>286</v>
          </cell>
          <cell r="I12">
            <v>129</v>
          </cell>
          <cell r="J12">
            <v>0</v>
          </cell>
          <cell r="K12">
            <v>0</v>
          </cell>
          <cell r="L12">
            <v>913</v>
          </cell>
          <cell r="M12">
            <v>1237</v>
          </cell>
          <cell r="N12">
            <v>324</v>
          </cell>
          <cell r="O12">
            <v>0</v>
          </cell>
          <cell r="P12">
            <v>2431111135</v>
          </cell>
          <cell r="Q12">
            <v>3</v>
          </cell>
          <cell r="R12">
            <v>133</v>
          </cell>
          <cell r="S12">
            <v>3</v>
          </cell>
          <cell r="T12">
            <v>147</v>
          </cell>
          <cell r="U12">
            <v>96</v>
          </cell>
          <cell r="V12">
            <v>2</v>
          </cell>
          <cell r="W12">
            <v>13</v>
          </cell>
          <cell r="X12">
            <v>18</v>
          </cell>
          <cell r="Y12">
            <v>0</v>
          </cell>
          <cell r="Z12">
            <v>129</v>
          </cell>
        </row>
        <row r="13">
          <cell r="A13">
            <v>2431111020</v>
          </cell>
          <cell r="B13">
            <v>1184</v>
          </cell>
          <cell r="C13">
            <v>0</v>
          </cell>
          <cell r="D13">
            <v>3</v>
          </cell>
          <cell r="E13">
            <v>140</v>
          </cell>
          <cell r="F13">
            <v>3</v>
          </cell>
          <cell r="G13">
            <v>306</v>
          </cell>
          <cell r="H13">
            <v>452</v>
          </cell>
          <cell r="I13">
            <v>19</v>
          </cell>
          <cell r="J13">
            <v>0</v>
          </cell>
          <cell r="K13">
            <v>0</v>
          </cell>
          <cell r="L13">
            <v>1108.8</v>
          </cell>
          <cell r="M13">
            <v>2425.0500000000002</v>
          </cell>
          <cell r="N13">
            <v>1316.25</v>
          </cell>
          <cell r="O13">
            <v>0</v>
          </cell>
          <cell r="P13">
            <v>2431111020</v>
          </cell>
          <cell r="Q13">
            <v>3</v>
          </cell>
          <cell r="R13">
            <v>140</v>
          </cell>
          <cell r="S13">
            <v>3</v>
          </cell>
          <cell r="T13">
            <v>306</v>
          </cell>
          <cell r="U13">
            <v>11</v>
          </cell>
          <cell r="V13">
            <v>0</v>
          </cell>
          <cell r="W13">
            <v>0</v>
          </cell>
          <cell r="X13">
            <v>8</v>
          </cell>
          <cell r="Y13">
            <v>0</v>
          </cell>
          <cell r="Z13">
            <v>19</v>
          </cell>
        </row>
        <row r="14">
          <cell r="A14">
            <v>2431111036</v>
          </cell>
          <cell r="B14">
            <v>2051</v>
          </cell>
          <cell r="C14">
            <v>0</v>
          </cell>
          <cell r="D14">
            <v>105</v>
          </cell>
          <cell r="E14">
            <v>892</v>
          </cell>
          <cell r="F14">
            <v>20</v>
          </cell>
          <cell r="G14">
            <v>34</v>
          </cell>
          <cell r="H14">
            <v>1051</v>
          </cell>
          <cell r="I14">
            <v>94</v>
          </cell>
          <cell r="J14">
            <v>15</v>
          </cell>
          <cell r="K14">
            <v>0</v>
          </cell>
          <cell r="L14">
            <v>2344.4</v>
          </cell>
          <cell r="M14">
            <v>1823.19</v>
          </cell>
          <cell r="N14">
            <v>-521.21</v>
          </cell>
          <cell r="O14">
            <v>0</v>
          </cell>
          <cell r="P14">
            <v>2431111036</v>
          </cell>
          <cell r="Q14">
            <v>105</v>
          </cell>
          <cell r="R14">
            <v>892</v>
          </cell>
          <cell r="S14">
            <v>20</v>
          </cell>
          <cell r="T14">
            <v>34</v>
          </cell>
          <cell r="U14">
            <v>59</v>
          </cell>
          <cell r="V14">
            <v>0</v>
          </cell>
          <cell r="W14">
            <v>25</v>
          </cell>
          <cell r="X14">
            <v>10</v>
          </cell>
          <cell r="Y14">
            <v>0</v>
          </cell>
          <cell r="Z14">
            <v>94</v>
          </cell>
        </row>
        <row r="15">
          <cell r="A15">
            <v>2431111031</v>
          </cell>
          <cell r="B15">
            <v>1735</v>
          </cell>
          <cell r="C15">
            <v>0</v>
          </cell>
          <cell r="D15">
            <v>60</v>
          </cell>
          <cell r="E15">
            <v>510</v>
          </cell>
          <cell r="F15">
            <v>4</v>
          </cell>
          <cell r="G15">
            <v>66</v>
          </cell>
          <cell r="H15">
            <v>640</v>
          </cell>
          <cell r="I15">
            <v>73</v>
          </cell>
          <cell r="J15">
            <v>0</v>
          </cell>
          <cell r="K15">
            <v>0</v>
          </cell>
          <cell r="L15">
            <v>1708.2</v>
          </cell>
          <cell r="M15">
            <v>2402.0100000000002</v>
          </cell>
          <cell r="N15">
            <v>693.81</v>
          </cell>
          <cell r="O15">
            <v>0</v>
          </cell>
          <cell r="P15">
            <v>2431111031</v>
          </cell>
          <cell r="Q15">
            <v>60</v>
          </cell>
          <cell r="R15">
            <v>510</v>
          </cell>
          <cell r="S15">
            <v>4</v>
          </cell>
          <cell r="T15">
            <v>66</v>
          </cell>
          <cell r="U15">
            <v>56</v>
          </cell>
          <cell r="V15">
            <v>0</v>
          </cell>
          <cell r="W15">
            <v>9</v>
          </cell>
          <cell r="X15">
            <v>8</v>
          </cell>
          <cell r="Y15">
            <v>0</v>
          </cell>
          <cell r="Z15">
            <v>73</v>
          </cell>
        </row>
        <row r="16">
          <cell r="A16">
            <v>2431111057</v>
          </cell>
          <cell r="B16">
            <v>893</v>
          </cell>
          <cell r="C16">
            <v>0</v>
          </cell>
          <cell r="D16">
            <v>17</v>
          </cell>
          <cell r="E16">
            <v>396</v>
          </cell>
          <cell r="F16">
            <v>4</v>
          </cell>
          <cell r="G16">
            <v>22</v>
          </cell>
          <cell r="H16">
            <v>439</v>
          </cell>
          <cell r="I16">
            <v>67</v>
          </cell>
          <cell r="J16">
            <v>0</v>
          </cell>
          <cell r="K16">
            <v>0</v>
          </cell>
          <cell r="L16">
            <v>999.8</v>
          </cell>
          <cell r="M16">
            <v>829.58</v>
          </cell>
          <cell r="N16">
            <v>-170.22</v>
          </cell>
          <cell r="O16">
            <v>0</v>
          </cell>
          <cell r="P16">
            <v>2431111057</v>
          </cell>
          <cell r="Q16">
            <v>17</v>
          </cell>
          <cell r="R16">
            <v>396</v>
          </cell>
          <cell r="S16">
            <v>4</v>
          </cell>
          <cell r="T16">
            <v>22</v>
          </cell>
          <cell r="U16">
            <v>28</v>
          </cell>
          <cell r="V16">
            <v>0</v>
          </cell>
          <cell r="W16">
            <v>34</v>
          </cell>
          <cell r="X16">
            <v>5</v>
          </cell>
          <cell r="Y16">
            <v>0</v>
          </cell>
          <cell r="Z16">
            <v>67</v>
          </cell>
        </row>
        <row r="17">
          <cell r="A17">
            <v>2431111051</v>
          </cell>
          <cell r="B17">
            <v>1824</v>
          </cell>
          <cell r="C17">
            <v>0</v>
          </cell>
          <cell r="D17">
            <v>0</v>
          </cell>
          <cell r="E17">
            <v>171</v>
          </cell>
          <cell r="F17">
            <v>4</v>
          </cell>
          <cell r="G17">
            <v>515</v>
          </cell>
          <cell r="H17">
            <v>690</v>
          </cell>
          <cell r="I17">
            <v>249</v>
          </cell>
          <cell r="J17">
            <v>0</v>
          </cell>
          <cell r="K17">
            <v>0</v>
          </cell>
          <cell r="L17">
            <v>1780.2</v>
          </cell>
          <cell r="M17">
            <v>3217.6</v>
          </cell>
          <cell r="N17">
            <v>1437.4</v>
          </cell>
          <cell r="O17">
            <v>0</v>
          </cell>
          <cell r="P17">
            <v>2431111051</v>
          </cell>
          <cell r="Q17">
            <v>0</v>
          </cell>
          <cell r="R17">
            <v>171</v>
          </cell>
          <cell r="S17">
            <v>4</v>
          </cell>
          <cell r="T17">
            <v>515</v>
          </cell>
          <cell r="U17">
            <v>133</v>
          </cell>
          <cell r="V17">
            <v>0</v>
          </cell>
          <cell r="W17">
            <v>24</v>
          </cell>
          <cell r="X17">
            <v>92</v>
          </cell>
          <cell r="Y17">
            <v>0</v>
          </cell>
          <cell r="Z17">
            <v>249</v>
          </cell>
        </row>
        <row r="18">
          <cell r="A18">
            <v>2431111050</v>
          </cell>
          <cell r="B18">
            <v>730</v>
          </cell>
          <cell r="C18">
            <v>0</v>
          </cell>
          <cell r="D18">
            <v>0</v>
          </cell>
          <cell r="E18">
            <v>99</v>
          </cell>
          <cell r="F18">
            <v>3</v>
          </cell>
          <cell r="G18">
            <v>105</v>
          </cell>
          <cell r="H18">
            <v>207</v>
          </cell>
          <cell r="I18">
            <v>76</v>
          </cell>
          <cell r="J18">
            <v>0</v>
          </cell>
          <cell r="K18">
            <v>0</v>
          </cell>
          <cell r="L18">
            <v>653.79999999999995</v>
          </cell>
          <cell r="M18">
            <v>784.04</v>
          </cell>
          <cell r="N18">
            <v>130.24</v>
          </cell>
          <cell r="O18">
            <v>0</v>
          </cell>
          <cell r="P18">
            <v>2431111050</v>
          </cell>
          <cell r="Q18">
            <v>0</v>
          </cell>
          <cell r="R18">
            <v>99</v>
          </cell>
          <cell r="S18">
            <v>3</v>
          </cell>
          <cell r="T18">
            <v>105</v>
          </cell>
          <cell r="U18">
            <v>66</v>
          </cell>
          <cell r="V18">
            <v>0</v>
          </cell>
          <cell r="W18">
            <v>2</v>
          </cell>
          <cell r="X18">
            <v>8</v>
          </cell>
          <cell r="Y18">
            <v>0</v>
          </cell>
          <cell r="Z18">
            <v>76</v>
          </cell>
        </row>
        <row r="19">
          <cell r="A19">
            <v>2431111094</v>
          </cell>
          <cell r="B19">
            <v>1737</v>
          </cell>
          <cell r="C19">
            <v>0</v>
          </cell>
          <cell r="D19">
            <v>0</v>
          </cell>
          <cell r="E19">
            <v>135</v>
          </cell>
          <cell r="F19">
            <v>3</v>
          </cell>
          <cell r="G19">
            <v>338</v>
          </cell>
          <cell r="H19">
            <v>476</v>
          </cell>
          <cell r="I19">
            <v>105</v>
          </cell>
          <cell r="J19">
            <v>0</v>
          </cell>
          <cell r="K19">
            <v>0</v>
          </cell>
          <cell r="L19">
            <v>1492</v>
          </cell>
          <cell r="M19">
            <v>3276.85</v>
          </cell>
          <cell r="N19">
            <v>1784.85</v>
          </cell>
          <cell r="O19">
            <v>0</v>
          </cell>
          <cell r="P19">
            <v>2431111094</v>
          </cell>
          <cell r="Q19">
            <v>0</v>
          </cell>
          <cell r="R19">
            <v>135</v>
          </cell>
          <cell r="S19">
            <v>3</v>
          </cell>
          <cell r="T19">
            <v>338</v>
          </cell>
          <cell r="U19">
            <v>81</v>
          </cell>
          <cell r="V19">
            <v>0</v>
          </cell>
          <cell r="W19">
            <v>0</v>
          </cell>
          <cell r="X19">
            <v>24</v>
          </cell>
          <cell r="Y19">
            <v>0</v>
          </cell>
          <cell r="Z19">
            <v>105</v>
          </cell>
        </row>
        <row r="20">
          <cell r="A20">
            <v>2431111029</v>
          </cell>
          <cell r="B20">
            <v>1305</v>
          </cell>
          <cell r="C20">
            <v>0</v>
          </cell>
          <cell r="D20">
            <v>40</v>
          </cell>
          <cell r="E20">
            <v>548</v>
          </cell>
          <cell r="F20">
            <v>4</v>
          </cell>
          <cell r="G20">
            <v>36</v>
          </cell>
          <cell r="H20">
            <v>628</v>
          </cell>
          <cell r="I20">
            <v>40</v>
          </cell>
          <cell r="J20">
            <v>0</v>
          </cell>
          <cell r="K20">
            <v>0</v>
          </cell>
          <cell r="L20">
            <v>1427</v>
          </cell>
          <cell r="M20">
            <v>1559.46</v>
          </cell>
          <cell r="N20">
            <v>132.46</v>
          </cell>
          <cell r="O20">
            <v>0</v>
          </cell>
          <cell r="P20">
            <v>2431111029</v>
          </cell>
          <cell r="Q20">
            <v>40</v>
          </cell>
          <cell r="R20">
            <v>548</v>
          </cell>
          <cell r="S20">
            <v>4</v>
          </cell>
          <cell r="T20">
            <v>36</v>
          </cell>
          <cell r="U20">
            <v>22</v>
          </cell>
          <cell r="V20">
            <v>0</v>
          </cell>
          <cell r="W20">
            <v>9</v>
          </cell>
          <cell r="X20">
            <v>9</v>
          </cell>
          <cell r="Y20">
            <v>0</v>
          </cell>
          <cell r="Z20">
            <v>40</v>
          </cell>
        </row>
        <row r="21">
          <cell r="A21">
            <v>2431111087</v>
          </cell>
          <cell r="B21">
            <v>978</v>
          </cell>
          <cell r="C21">
            <v>0</v>
          </cell>
          <cell r="D21">
            <v>0</v>
          </cell>
          <cell r="E21">
            <v>154</v>
          </cell>
          <cell r="F21">
            <v>5</v>
          </cell>
          <cell r="G21">
            <v>142</v>
          </cell>
          <cell r="H21">
            <v>301</v>
          </cell>
          <cell r="I21">
            <v>25</v>
          </cell>
          <cell r="J21">
            <v>0</v>
          </cell>
          <cell r="K21">
            <v>0</v>
          </cell>
          <cell r="L21">
            <v>868.4</v>
          </cell>
          <cell r="M21">
            <v>1217.3800000000001</v>
          </cell>
          <cell r="N21">
            <v>348.98</v>
          </cell>
          <cell r="O21">
            <v>0</v>
          </cell>
          <cell r="P21">
            <v>2431111087</v>
          </cell>
          <cell r="Q21">
            <v>0</v>
          </cell>
          <cell r="R21">
            <v>154</v>
          </cell>
          <cell r="S21">
            <v>5</v>
          </cell>
          <cell r="T21">
            <v>142</v>
          </cell>
          <cell r="U21">
            <v>15</v>
          </cell>
          <cell r="V21">
            <v>1</v>
          </cell>
          <cell r="W21">
            <v>1</v>
          </cell>
          <cell r="X21">
            <v>8</v>
          </cell>
          <cell r="Y21">
            <v>0</v>
          </cell>
          <cell r="Z21">
            <v>25</v>
          </cell>
        </row>
        <row r="22">
          <cell r="A22">
            <v>2431111116</v>
          </cell>
          <cell r="B22">
            <v>949</v>
          </cell>
          <cell r="C22">
            <v>0</v>
          </cell>
          <cell r="D22">
            <v>0</v>
          </cell>
          <cell r="E22">
            <v>144</v>
          </cell>
          <cell r="F22">
            <v>5</v>
          </cell>
          <cell r="G22">
            <v>95</v>
          </cell>
          <cell r="H22">
            <v>244</v>
          </cell>
          <cell r="I22">
            <v>107</v>
          </cell>
          <cell r="J22">
            <v>0</v>
          </cell>
          <cell r="K22">
            <v>0</v>
          </cell>
          <cell r="L22">
            <v>836.2</v>
          </cell>
          <cell r="M22">
            <v>1303.96</v>
          </cell>
          <cell r="N22">
            <v>467.76</v>
          </cell>
          <cell r="O22">
            <v>0</v>
          </cell>
          <cell r="P22">
            <v>2431111116</v>
          </cell>
          <cell r="Q22">
            <v>0</v>
          </cell>
          <cell r="R22">
            <v>144</v>
          </cell>
          <cell r="S22">
            <v>5</v>
          </cell>
          <cell r="T22">
            <v>95</v>
          </cell>
          <cell r="U22">
            <v>93</v>
          </cell>
          <cell r="V22">
            <v>0</v>
          </cell>
          <cell r="W22">
            <v>5</v>
          </cell>
          <cell r="X22">
            <v>9</v>
          </cell>
          <cell r="Y22">
            <v>0</v>
          </cell>
          <cell r="Z22">
            <v>107</v>
          </cell>
        </row>
        <row r="23">
          <cell r="A23">
            <v>2431111064</v>
          </cell>
          <cell r="B23">
            <v>1070</v>
          </cell>
          <cell r="C23">
            <v>0</v>
          </cell>
          <cell r="D23">
            <v>0</v>
          </cell>
          <cell r="E23">
            <v>135</v>
          </cell>
          <cell r="F23">
            <v>2</v>
          </cell>
          <cell r="G23">
            <v>166</v>
          </cell>
          <cell r="H23">
            <v>303</v>
          </cell>
          <cell r="I23">
            <v>44</v>
          </cell>
          <cell r="J23">
            <v>0</v>
          </cell>
          <cell r="K23">
            <v>0</v>
          </cell>
          <cell r="L23">
            <v>929</v>
          </cell>
          <cell r="M23">
            <v>1808.61</v>
          </cell>
          <cell r="N23">
            <v>879.61</v>
          </cell>
          <cell r="O23">
            <v>0</v>
          </cell>
          <cell r="P23">
            <v>2431111064</v>
          </cell>
          <cell r="Q23">
            <v>0</v>
          </cell>
          <cell r="R23">
            <v>135</v>
          </cell>
          <cell r="S23">
            <v>2</v>
          </cell>
          <cell r="T23">
            <v>166</v>
          </cell>
          <cell r="U23">
            <v>11</v>
          </cell>
          <cell r="V23">
            <v>1</v>
          </cell>
          <cell r="W23">
            <v>13</v>
          </cell>
          <cell r="X23">
            <v>19</v>
          </cell>
          <cell r="Y23">
            <v>0</v>
          </cell>
          <cell r="Z23">
            <v>44</v>
          </cell>
        </row>
        <row r="24">
          <cell r="A24">
            <v>2431111022</v>
          </cell>
          <cell r="B24">
            <v>2092</v>
          </cell>
          <cell r="C24">
            <v>0</v>
          </cell>
          <cell r="D24">
            <v>49</v>
          </cell>
          <cell r="E24">
            <v>650</v>
          </cell>
          <cell r="F24">
            <v>2</v>
          </cell>
          <cell r="G24">
            <v>235</v>
          </cell>
          <cell r="H24">
            <v>936</v>
          </cell>
          <cell r="I24">
            <v>109</v>
          </cell>
          <cell r="J24">
            <v>0</v>
          </cell>
          <cell r="K24">
            <v>2</v>
          </cell>
          <cell r="L24">
            <v>2201.1999999999998</v>
          </cell>
          <cell r="M24">
            <v>4714.32</v>
          </cell>
          <cell r="N24">
            <v>2513.12</v>
          </cell>
          <cell r="O24">
            <v>0</v>
          </cell>
          <cell r="P24">
            <v>2431111022</v>
          </cell>
          <cell r="Q24">
            <v>49</v>
          </cell>
          <cell r="R24">
            <v>650</v>
          </cell>
          <cell r="S24">
            <v>2</v>
          </cell>
          <cell r="T24">
            <v>235</v>
          </cell>
          <cell r="U24">
            <v>71</v>
          </cell>
          <cell r="V24">
            <v>0</v>
          </cell>
          <cell r="W24">
            <v>19</v>
          </cell>
          <cell r="X24">
            <v>19</v>
          </cell>
          <cell r="Y24">
            <v>0</v>
          </cell>
          <cell r="Z24">
            <v>109</v>
          </cell>
        </row>
        <row r="25">
          <cell r="A25">
            <v>2431111096</v>
          </cell>
          <cell r="B25">
            <v>532</v>
          </cell>
          <cell r="C25">
            <v>0</v>
          </cell>
          <cell r="D25">
            <v>5</v>
          </cell>
          <cell r="E25">
            <v>119</v>
          </cell>
          <cell r="F25">
            <v>0</v>
          </cell>
          <cell r="G25">
            <v>96</v>
          </cell>
          <cell r="H25">
            <v>220</v>
          </cell>
          <cell r="I25">
            <v>65</v>
          </cell>
          <cell r="J25">
            <v>0</v>
          </cell>
          <cell r="K25">
            <v>0</v>
          </cell>
          <cell r="L25">
            <v>547</v>
          </cell>
          <cell r="M25">
            <v>736.79</v>
          </cell>
          <cell r="N25">
            <v>189.79</v>
          </cell>
          <cell r="O25">
            <v>0</v>
          </cell>
          <cell r="P25">
            <v>2431111096</v>
          </cell>
          <cell r="Q25">
            <v>5</v>
          </cell>
          <cell r="R25">
            <v>119</v>
          </cell>
          <cell r="S25">
            <v>0</v>
          </cell>
          <cell r="T25">
            <v>96</v>
          </cell>
          <cell r="U25">
            <v>50</v>
          </cell>
          <cell r="V25">
            <v>0</v>
          </cell>
          <cell r="W25">
            <v>6</v>
          </cell>
          <cell r="X25">
            <v>9</v>
          </cell>
          <cell r="Y25">
            <v>0</v>
          </cell>
          <cell r="Z25">
            <v>65</v>
          </cell>
        </row>
        <row r="26">
          <cell r="A26">
            <v>2431111077</v>
          </cell>
          <cell r="B26">
            <v>899</v>
          </cell>
          <cell r="C26">
            <v>0</v>
          </cell>
          <cell r="D26">
            <v>0</v>
          </cell>
          <cell r="E26">
            <v>68</v>
          </cell>
          <cell r="F26">
            <v>0</v>
          </cell>
          <cell r="G26">
            <v>267</v>
          </cell>
          <cell r="H26">
            <v>335</v>
          </cell>
          <cell r="I26">
            <v>143</v>
          </cell>
          <cell r="J26">
            <v>0</v>
          </cell>
          <cell r="K26">
            <v>0</v>
          </cell>
          <cell r="L26">
            <v>878.2</v>
          </cell>
          <cell r="M26">
            <v>1725.54</v>
          </cell>
          <cell r="N26">
            <v>847.34</v>
          </cell>
          <cell r="O26">
            <v>0</v>
          </cell>
          <cell r="P26">
            <v>2431111077</v>
          </cell>
          <cell r="Q26">
            <v>0</v>
          </cell>
          <cell r="R26">
            <v>68</v>
          </cell>
          <cell r="S26">
            <v>0</v>
          </cell>
          <cell r="T26">
            <v>267</v>
          </cell>
          <cell r="U26">
            <v>99</v>
          </cell>
          <cell r="V26">
            <v>5</v>
          </cell>
          <cell r="W26">
            <v>15</v>
          </cell>
          <cell r="X26">
            <v>24</v>
          </cell>
          <cell r="Y26">
            <v>0</v>
          </cell>
          <cell r="Z26">
            <v>143</v>
          </cell>
        </row>
        <row r="27">
          <cell r="A27">
            <v>2431111007</v>
          </cell>
          <cell r="B27">
            <v>2607</v>
          </cell>
          <cell r="C27">
            <v>0</v>
          </cell>
          <cell r="D27">
            <v>0</v>
          </cell>
          <cell r="E27">
            <v>136</v>
          </cell>
          <cell r="F27">
            <v>1</v>
          </cell>
          <cell r="G27">
            <v>1111</v>
          </cell>
          <cell r="H27">
            <v>1248</v>
          </cell>
          <cell r="I27">
            <v>88</v>
          </cell>
          <cell r="J27">
            <v>0</v>
          </cell>
          <cell r="K27">
            <v>0</v>
          </cell>
          <cell r="L27">
            <v>2625</v>
          </cell>
          <cell r="M27">
            <v>3538.67</v>
          </cell>
          <cell r="N27">
            <v>913.67</v>
          </cell>
          <cell r="O27">
            <v>0</v>
          </cell>
          <cell r="P27">
            <v>2431111007</v>
          </cell>
          <cell r="Q27">
            <v>0</v>
          </cell>
          <cell r="R27">
            <v>136</v>
          </cell>
          <cell r="S27">
            <v>1</v>
          </cell>
          <cell r="T27">
            <v>1111</v>
          </cell>
          <cell r="U27">
            <v>53</v>
          </cell>
          <cell r="V27">
            <v>0</v>
          </cell>
          <cell r="W27">
            <v>3</v>
          </cell>
          <cell r="X27">
            <v>32</v>
          </cell>
          <cell r="Y27">
            <v>0</v>
          </cell>
          <cell r="Z27">
            <v>88</v>
          </cell>
        </row>
        <row r="28">
          <cell r="A28">
            <v>2431111091</v>
          </cell>
          <cell r="B28">
            <v>1236</v>
          </cell>
          <cell r="C28">
            <v>0</v>
          </cell>
          <cell r="D28">
            <v>0</v>
          </cell>
          <cell r="E28">
            <v>165</v>
          </cell>
          <cell r="F28">
            <v>7</v>
          </cell>
          <cell r="G28">
            <v>198</v>
          </cell>
          <cell r="H28">
            <v>370</v>
          </cell>
          <cell r="I28">
            <v>56</v>
          </cell>
          <cell r="J28">
            <v>0</v>
          </cell>
          <cell r="K28">
            <v>0</v>
          </cell>
          <cell r="L28">
            <v>1093</v>
          </cell>
          <cell r="M28">
            <v>2412.42</v>
          </cell>
          <cell r="N28">
            <v>1319.42</v>
          </cell>
          <cell r="O28">
            <v>0</v>
          </cell>
          <cell r="P28">
            <v>2431111091</v>
          </cell>
          <cell r="Q28">
            <v>0</v>
          </cell>
          <cell r="R28">
            <v>165</v>
          </cell>
          <cell r="S28">
            <v>7</v>
          </cell>
          <cell r="T28">
            <v>198</v>
          </cell>
          <cell r="U28">
            <v>41</v>
          </cell>
          <cell r="V28">
            <v>0</v>
          </cell>
          <cell r="W28">
            <v>1</v>
          </cell>
          <cell r="X28">
            <v>14</v>
          </cell>
          <cell r="Y28">
            <v>0</v>
          </cell>
          <cell r="Z28">
            <v>56</v>
          </cell>
        </row>
        <row r="29">
          <cell r="A29">
            <v>2431111139</v>
          </cell>
          <cell r="B29">
            <v>911</v>
          </cell>
          <cell r="C29">
            <v>0</v>
          </cell>
          <cell r="D29">
            <v>15</v>
          </cell>
          <cell r="E29">
            <v>325</v>
          </cell>
          <cell r="F29">
            <v>8</v>
          </cell>
          <cell r="G29">
            <v>61</v>
          </cell>
          <cell r="H29">
            <v>409</v>
          </cell>
          <cell r="I29">
            <v>41</v>
          </cell>
          <cell r="J29">
            <v>0</v>
          </cell>
          <cell r="K29">
            <v>0</v>
          </cell>
          <cell r="L29">
            <v>961.2</v>
          </cell>
          <cell r="M29">
            <v>927.04</v>
          </cell>
          <cell r="N29">
            <v>-34.159999999999997</v>
          </cell>
          <cell r="O29">
            <v>0</v>
          </cell>
          <cell r="P29">
            <v>2431111139</v>
          </cell>
          <cell r="Q29">
            <v>15</v>
          </cell>
          <cell r="R29">
            <v>325</v>
          </cell>
          <cell r="S29">
            <v>8</v>
          </cell>
          <cell r="T29">
            <v>61</v>
          </cell>
          <cell r="U29">
            <v>29</v>
          </cell>
          <cell r="V29">
            <v>0</v>
          </cell>
          <cell r="W29">
            <v>2</v>
          </cell>
          <cell r="X29">
            <v>10</v>
          </cell>
          <cell r="Y29">
            <v>0</v>
          </cell>
          <cell r="Z29">
            <v>41</v>
          </cell>
        </row>
        <row r="30">
          <cell r="A30">
            <v>2431111016</v>
          </cell>
          <cell r="B30">
            <v>1054</v>
          </cell>
          <cell r="C30">
            <v>0</v>
          </cell>
          <cell r="D30">
            <v>0</v>
          </cell>
          <cell r="E30">
            <v>187</v>
          </cell>
          <cell r="F30">
            <v>20</v>
          </cell>
          <cell r="G30">
            <v>95</v>
          </cell>
          <cell r="H30">
            <v>302</v>
          </cell>
          <cell r="I30">
            <v>32</v>
          </cell>
          <cell r="J30">
            <v>20</v>
          </cell>
          <cell r="K30">
            <v>0</v>
          </cell>
          <cell r="L30">
            <v>944.2</v>
          </cell>
          <cell r="M30">
            <v>2146.38</v>
          </cell>
          <cell r="N30">
            <v>1202.18</v>
          </cell>
          <cell r="O30">
            <v>0</v>
          </cell>
          <cell r="P30">
            <v>2431111016</v>
          </cell>
          <cell r="Q30">
            <v>0</v>
          </cell>
          <cell r="R30">
            <v>187</v>
          </cell>
          <cell r="S30">
            <v>20</v>
          </cell>
          <cell r="T30">
            <v>95</v>
          </cell>
          <cell r="U30">
            <v>24</v>
          </cell>
          <cell r="V30">
            <v>1</v>
          </cell>
          <cell r="W30">
            <v>5</v>
          </cell>
          <cell r="X30">
            <v>2</v>
          </cell>
          <cell r="Y30">
            <v>0</v>
          </cell>
          <cell r="Z30">
            <v>32</v>
          </cell>
        </row>
        <row r="31">
          <cell r="A31">
            <v>2431111092</v>
          </cell>
          <cell r="B31">
            <v>917</v>
          </cell>
          <cell r="C31">
            <v>0</v>
          </cell>
          <cell r="D31">
            <v>0</v>
          </cell>
          <cell r="E31">
            <v>167</v>
          </cell>
          <cell r="F31">
            <v>0</v>
          </cell>
          <cell r="G31">
            <v>90</v>
          </cell>
          <cell r="H31">
            <v>257</v>
          </cell>
          <cell r="I31">
            <v>8</v>
          </cell>
          <cell r="J31">
            <v>0</v>
          </cell>
          <cell r="K31">
            <v>0</v>
          </cell>
          <cell r="L31">
            <v>792.4</v>
          </cell>
          <cell r="M31">
            <v>1739.08</v>
          </cell>
          <cell r="N31">
            <v>946.68</v>
          </cell>
          <cell r="O31">
            <v>0</v>
          </cell>
          <cell r="P31">
            <v>2431111092</v>
          </cell>
          <cell r="Q31">
            <v>0</v>
          </cell>
          <cell r="R31">
            <v>167</v>
          </cell>
          <cell r="S31">
            <v>0</v>
          </cell>
          <cell r="T31">
            <v>90</v>
          </cell>
          <cell r="U31">
            <v>4</v>
          </cell>
          <cell r="V31">
            <v>0</v>
          </cell>
          <cell r="W31">
            <v>1</v>
          </cell>
          <cell r="X31">
            <v>3</v>
          </cell>
          <cell r="Y31">
            <v>0</v>
          </cell>
          <cell r="Z31">
            <v>8</v>
          </cell>
        </row>
        <row r="32">
          <cell r="A32">
            <v>2431111076</v>
          </cell>
          <cell r="B32">
            <v>1791</v>
          </cell>
          <cell r="C32">
            <v>0</v>
          </cell>
          <cell r="D32">
            <v>0</v>
          </cell>
          <cell r="E32">
            <v>132</v>
          </cell>
          <cell r="F32">
            <v>2</v>
          </cell>
          <cell r="G32">
            <v>338</v>
          </cell>
          <cell r="H32">
            <v>472</v>
          </cell>
          <cell r="I32">
            <v>137</v>
          </cell>
          <cell r="J32">
            <v>0</v>
          </cell>
          <cell r="K32">
            <v>0</v>
          </cell>
          <cell r="L32">
            <v>1533.4</v>
          </cell>
          <cell r="M32">
            <v>907.74</v>
          </cell>
          <cell r="N32">
            <v>-625.66</v>
          </cell>
          <cell r="O32">
            <v>0</v>
          </cell>
          <cell r="P32">
            <v>2431111076</v>
          </cell>
          <cell r="Q32">
            <v>0</v>
          </cell>
          <cell r="R32">
            <v>132</v>
          </cell>
          <cell r="S32">
            <v>2</v>
          </cell>
          <cell r="T32">
            <v>338</v>
          </cell>
          <cell r="U32">
            <v>78</v>
          </cell>
          <cell r="V32">
            <v>0</v>
          </cell>
          <cell r="W32">
            <v>22</v>
          </cell>
          <cell r="X32">
            <v>37</v>
          </cell>
          <cell r="Y32">
            <v>0</v>
          </cell>
          <cell r="Z32">
            <v>137</v>
          </cell>
        </row>
        <row r="33">
          <cell r="A33">
            <v>2431111131</v>
          </cell>
          <cell r="B33">
            <v>1318</v>
          </cell>
          <cell r="C33">
            <v>0</v>
          </cell>
          <cell r="D33">
            <v>12</v>
          </cell>
          <cell r="E33">
            <v>287</v>
          </cell>
          <cell r="F33">
            <v>6</v>
          </cell>
          <cell r="G33">
            <v>120</v>
          </cell>
          <cell r="H33">
            <v>425</v>
          </cell>
          <cell r="I33">
            <v>235</v>
          </cell>
          <cell r="J33">
            <v>0</v>
          </cell>
          <cell r="K33">
            <v>0</v>
          </cell>
          <cell r="L33">
            <v>1287</v>
          </cell>
          <cell r="M33">
            <v>1440.44</v>
          </cell>
          <cell r="N33">
            <v>153.44</v>
          </cell>
          <cell r="O33">
            <v>0</v>
          </cell>
          <cell r="P33">
            <v>2431111131</v>
          </cell>
          <cell r="Q33">
            <v>12</v>
          </cell>
          <cell r="R33">
            <v>287</v>
          </cell>
          <cell r="S33">
            <v>6</v>
          </cell>
          <cell r="T33">
            <v>120</v>
          </cell>
          <cell r="U33">
            <v>164</v>
          </cell>
          <cell r="V33">
            <v>0</v>
          </cell>
          <cell r="W33">
            <v>32</v>
          </cell>
          <cell r="X33">
            <v>39</v>
          </cell>
          <cell r="Y33">
            <v>0</v>
          </cell>
          <cell r="Z33">
            <v>235</v>
          </cell>
        </row>
        <row r="34">
          <cell r="A34">
            <v>2431111063</v>
          </cell>
          <cell r="B34">
            <v>2029</v>
          </cell>
          <cell r="C34">
            <v>0</v>
          </cell>
          <cell r="D34">
            <v>0</v>
          </cell>
          <cell r="E34">
            <v>183</v>
          </cell>
          <cell r="F34">
            <v>6</v>
          </cell>
          <cell r="G34">
            <v>547</v>
          </cell>
          <cell r="H34">
            <v>736</v>
          </cell>
          <cell r="I34">
            <v>84</v>
          </cell>
          <cell r="J34">
            <v>0</v>
          </cell>
          <cell r="K34">
            <v>0</v>
          </cell>
          <cell r="L34">
            <v>1876.4</v>
          </cell>
          <cell r="M34">
            <v>2764.59</v>
          </cell>
          <cell r="N34">
            <v>888.19</v>
          </cell>
          <cell r="O34">
            <v>0</v>
          </cell>
          <cell r="P34">
            <v>2431111063</v>
          </cell>
          <cell r="Q34">
            <v>0</v>
          </cell>
          <cell r="R34">
            <v>183</v>
          </cell>
          <cell r="S34">
            <v>6</v>
          </cell>
          <cell r="T34">
            <v>547</v>
          </cell>
          <cell r="U34">
            <v>48</v>
          </cell>
          <cell r="V34">
            <v>0</v>
          </cell>
          <cell r="W34">
            <v>6</v>
          </cell>
          <cell r="X34">
            <v>30</v>
          </cell>
          <cell r="Y34">
            <v>0</v>
          </cell>
          <cell r="Z34">
            <v>84</v>
          </cell>
        </row>
        <row r="35">
          <cell r="A35">
            <v>2431111074</v>
          </cell>
          <cell r="B35">
            <v>1074</v>
          </cell>
          <cell r="C35">
            <v>0</v>
          </cell>
          <cell r="D35">
            <v>30</v>
          </cell>
          <cell r="E35">
            <v>634</v>
          </cell>
          <cell r="F35">
            <v>3</v>
          </cell>
          <cell r="G35">
            <v>15</v>
          </cell>
          <cell r="H35">
            <v>682</v>
          </cell>
          <cell r="I35">
            <v>18</v>
          </cell>
          <cell r="J35">
            <v>0</v>
          </cell>
          <cell r="K35">
            <v>0</v>
          </cell>
          <cell r="L35">
            <v>1336</v>
          </cell>
          <cell r="M35">
            <v>1255.3599999999999</v>
          </cell>
          <cell r="N35">
            <v>-80.64</v>
          </cell>
          <cell r="O35">
            <v>0</v>
          </cell>
          <cell r="P35">
            <v>2431111074</v>
          </cell>
          <cell r="Q35">
            <v>30</v>
          </cell>
          <cell r="R35">
            <v>634</v>
          </cell>
          <cell r="S35">
            <v>3</v>
          </cell>
          <cell r="T35">
            <v>15</v>
          </cell>
          <cell r="U35">
            <v>13</v>
          </cell>
          <cell r="V35">
            <v>0</v>
          </cell>
          <cell r="W35">
            <v>2</v>
          </cell>
          <cell r="X35">
            <v>3</v>
          </cell>
          <cell r="Y35">
            <v>0</v>
          </cell>
          <cell r="Z35">
            <v>18</v>
          </cell>
        </row>
        <row r="36">
          <cell r="A36">
            <v>2431111124</v>
          </cell>
          <cell r="B36">
            <v>1090</v>
          </cell>
          <cell r="C36">
            <v>0</v>
          </cell>
          <cell r="D36">
            <v>11</v>
          </cell>
          <cell r="E36">
            <v>303</v>
          </cell>
          <cell r="F36">
            <v>6</v>
          </cell>
          <cell r="G36">
            <v>67</v>
          </cell>
          <cell r="H36">
            <v>387</v>
          </cell>
          <cell r="I36">
            <v>16</v>
          </cell>
          <cell r="J36">
            <v>0</v>
          </cell>
          <cell r="K36">
            <v>0</v>
          </cell>
          <cell r="L36">
            <v>1035</v>
          </cell>
          <cell r="M36">
            <v>278.27</v>
          </cell>
          <cell r="N36">
            <v>-756.73</v>
          </cell>
          <cell r="O36">
            <v>0</v>
          </cell>
          <cell r="P36">
            <v>2431111124</v>
          </cell>
          <cell r="Q36">
            <v>11</v>
          </cell>
          <cell r="R36">
            <v>303</v>
          </cell>
          <cell r="S36">
            <v>6</v>
          </cell>
          <cell r="T36">
            <v>67</v>
          </cell>
          <cell r="U36">
            <v>10</v>
          </cell>
          <cell r="V36">
            <v>0</v>
          </cell>
          <cell r="W36">
            <v>3</v>
          </cell>
          <cell r="X36">
            <v>2</v>
          </cell>
          <cell r="Y36">
            <v>1</v>
          </cell>
          <cell r="Z36">
            <v>16</v>
          </cell>
        </row>
        <row r="37">
          <cell r="A37">
            <v>2431111009</v>
          </cell>
          <cell r="B37">
            <v>2527</v>
          </cell>
          <cell r="C37">
            <v>0</v>
          </cell>
          <cell r="D37">
            <v>17</v>
          </cell>
          <cell r="E37">
            <v>641</v>
          </cell>
          <cell r="F37">
            <v>8</v>
          </cell>
          <cell r="G37">
            <v>100</v>
          </cell>
          <cell r="H37">
            <v>766</v>
          </cell>
          <cell r="I37">
            <v>132</v>
          </cell>
          <cell r="J37">
            <v>0</v>
          </cell>
          <cell r="K37">
            <v>0</v>
          </cell>
          <cell r="L37">
            <v>2316.8000000000002</v>
          </cell>
          <cell r="M37">
            <v>2971.73</v>
          </cell>
          <cell r="N37">
            <v>654.92999999999995</v>
          </cell>
          <cell r="O37">
            <v>0</v>
          </cell>
          <cell r="P37">
            <v>2431111009</v>
          </cell>
          <cell r="Q37">
            <v>17</v>
          </cell>
          <cell r="R37">
            <v>641</v>
          </cell>
          <cell r="S37">
            <v>8</v>
          </cell>
          <cell r="T37">
            <v>100</v>
          </cell>
          <cell r="U37">
            <v>93</v>
          </cell>
          <cell r="V37">
            <v>2</v>
          </cell>
          <cell r="W37">
            <v>7</v>
          </cell>
          <cell r="X37">
            <v>30</v>
          </cell>
          <cell r="Y37">
            <v>0</v>
          </cell>
          <cell r="Z37">
            <v>132</v>
          </cell>
        </row>
        <row r="38">
          <cell r="A38">
            <v>2431111144</v>
          </cell>
          <cell r="B38">
            <v>1060</v>
          </cell>
          <cell r="C38">
            <v>0</v>
          </cell>
          <cell r="D38">
            <v>0</v>
          </cell>
          <cell r="E38">
            <v>126</v>
          </cell>
          <cell r="F38">
            <v>5</v>
          </cell>
          <cell r="G38">
            <v>161</v>
          </cell>
          <cell r="H38">
            <v>292</v>
          </cell>
          <cell r="I38">
            <v>39</v>
          </cell>
          <cell r="J38">
            <v>0</v>
          </cell>
          <cell r="K38">
            <v>0</v>
          </cell>
          <cell r="L38">
            <v>910.4</v>
          </cell>
          <cell r="M38">
            <v>703.5</v>
          </cell>
          <cell r="N38">
            <v>-206.9</v>
          </cell>
          <cell r="O38">
            <v>0</v>
          </cell>
          <cell r="P38">
            <v>2431111144</v>
          </cell>
          <cell r="Q38">
            <v>0</v>
          </cell>
          <cell r="R38">
            <v>126</v>
          </cell>
          <cell r="S38">
            <v>5</v>
          </cell>
          <cell r="T38">
            <v>161</v>
          </cell>
          <cell r="U38">
            <v>15</v>
          </cell>
          <cell r="V38">
            <v>1</v>
          </cell>
          <cell r="W38">
            <v>4</v>
          </cell>
          <cell r="X38">
            <v>19</v>
          </cell>
          <cell r="Y38">
            <v>0</v>
          </cell>
          <cell r="Z38">
            <v>39</v>
          </cell>
        </row>
        <row r="39">
          <cell r="A39">
            <v>2431111058</v>
          </cell>
          <cell r="B39">
            <v>2335</v>
          </cell>
          <cell r="C39">
            <v>0</v>
          </cell>
          <cell r="D39">
            <v>3</v>
          </cell>
          <cell r="E39">
            <v>228</v>
          </cell>
          <cell r="F39">
            <v>4</v>
          </cell>
          <cell r="G39">
            <v>605</v>
          </cell>
          <cell r="H39">
            <v>840</v>
          </cell>
          <cell r="I39">
            <v>285</v>
          </cell>
          <cell r="J39">
            <v>0</v>
          </cell>
          <cell r="K39">
            <v>0</v>
          </cell>
          <cell r="L39">
            <v>2233.8000000000002</v>
          </cell>
          <cell r="M39">
            <v>2091.64</v>
          </cell>
          <cell r="N39">
            <v>-142.16</v>
          </cell>
          <cell r="O39">
            <v>0</v>
          </cell>
          <cell r="P39">
            <v>2431111058</v>
          </cell>
          <cell r="Q39">
            <v>3</v>
          </cell>
          <cell r="R39">
            <v>228</v>
          </cell>
          <cell r="S39">
            <v>4</v>
          </cell>
          <cell r="T39">
            <v>605</v>
          </cell>
          <cell r="U39">
            <v>200</v>
          </cell>
          <cell r="V39">
            <v>0</v>
          </cell>
          <cell r="W39">
            <v>18</v>
          </cell>
          <cell r="X39">
            <v>67</v>
          </cell>
          <cell r="Y39">
            <v>0</v>
          </cell>
          <cell r="Z39">
            <v>285</v>
          </cell>
        </row>
        <row r="40">
          <cell r="A40">
            <v>2431111006</v>
          </cell>
          <cell r="B40">
            <v>1131</v>
          </cell>
          <cell r="C40">
            <v>0</v>
          </cell>
          <cell r="D40">
            <v>6</v>
          </cell>
          <cell r="E40">
            <v>207</v>
          </cell>
          <cell r="F40">
            <v>3</v>
          </cell>
          <cell r="G40">
            <v>63</v>
          </cell>
          <cell r="H40">
            <v>279</v>
          </cell>
          <cell r="I40">
            <v>18</v>
          </cell>
          <cell r="J40">
            <v>0</v>
          </cell>
          <cell r="K40">
            <v>0</v>
          </cell>
          <cell r="L40">
            <v>952.8</v>
          </cell>
          <cell r="M40">
            <v>1195.42</v>
          </cell>
          <cell r="N40">
            <v>242.62</v>
          </cell>
          <cell r="O40">
            <v>0</v>
          </cell>
          <cell r="P40">
            <v>2431111006</v>
          </cell>
          <cell r="Q40">
            <v>6</v>
          </cell>
          <cell r="R40">
            <v>207</v>
          </cell>
          <cell r="S40">
            <v>3</v>
          </cell>
          <cell r="T40">
            <v>63</v>
          </cell>
          <cell r="U40">
            <v>12</v>
          </cell>
          <cell r="V40">
            <v>0</v>
          </cell>
          <cell r="W40">
            <v>1</v>
          </cell>
          <cell r="X40">
            <v>5</v>
          </cell>
          <cell r="Y40">
            <v>0</v>
          </cell>
          <cell r="Z40">
            <v>18</v>
          </cell>
        </row>
        <row r="41">
          <cell r="A41">
            <v>2431111023</v>
          </cell>
          <cell r="B41">
            <v>1123</v>
          </cell>
          <cell r="C41">
            <v>0</v>
          </cell>
          <cell r="D41">
            <v>45</v>
          </cell>
          <cell r="E41">
            <v>607</v>
          </cell>
          <cell r="F41">
            <v>5</v>
          </cell>
          <cell r="G41">
            <v>14</v>
          </cell>
          <cell r="H41">
            <v>671</v>
          </cell>
          <cell r="I41">
            <v>27</v>
          </cell>
          <cell r="J41">
            <v>0</v>
          </cell>
          <cell r="K41">
            <v>0</v>
          </cell>
          <cell r="L41">
            <v>1360.8</v>
          </cell>
          <cell r="M41">
            <v>506.26</v>
          </cell>
          <cell r="N41">
            <v>-854.54</v>
          </cell>
          <cell r="O41">
            <v>0</v>
          </cell>
          <cell r="P41">
            <v>2431111023</v>
          </cell>
          <cell r="Q41">
            <v>45</v>
          </cell>
          <cell r="R41">
            <v>607</v>
          </cell>
          <cell r="S41">
            <v>5</v>
          </cell>
          <cell r="T41">
            <v>14</v>
          </cell>
          <cell r="U41">
            <v>11</v>
          </cell>
          <cell r="V41">
            <v>0</v>
          </cell>
          <cell r="W41">
            <v>13</v>
          </cell>
          <cell r="X41">
            <v>3</v>
          </cell>
          <cell r="Y41">
            <v>0</v>
          </cell>
          <cell r="Z41">
            <v>27</v>
          </cell>
        </row>
        <row r="42">
          <cell r="A42">
            <v>2431111143</v>
          </cell>
          <cell r="B42">
            <v>866</v>
          </cell>
          <cell r="C42">
            <v>0</v>
          </cell>
          <cell r="D42">
            <v>3</v>
          </cell>
          <cell r="E42">
            <v>208</v>
          </cell>
          <cell r="F42">
            <v>4</v>
          </cell>
          <cell r="G42">
            <v>41</v>
          </cell>
          <cell r="H42">
            <v>256</v>
          </cell>
          <cell r="I42">
            <v>27</v>
          </cell>
          <cell r="J42">
            <v>0</v>
          </cell>
          <cell r="K42">
            <v>0</v>
          </cell>
          <cell r="L42">
            <v>778</v>
          </cell>
          <cell r="M42">
            <v>774.4</v>
          </cell>
          <cell r="N42">
            <v>-3.6</v>
          </cell>
          <cell r="O42">
            <v>0</v>
          </cell>
          <cell r="P42">
            <v>2431111143</v>
          </cell>
          <cell r="Q42">
            <v>3</v>
          </cell>
          <cell r="R42">
            <v>208</v>
          </cell>
          <cell r="S42">
            <v>4</v>
          </cell>
          <cell r="T42">
            <v>41</v>
          </cell>
          <cell r="U42">
            <v>23</v>
          </cell>
          <cell r="V42">
            <v>0</v>
          </cell>
          <cell r="W42">
            <v>3</v>
          </cell>
          <cell r="X42">
            <v>1</v>
          </cell>
          <cell r="Y42">
            <v>0</v>
          </cell>
          <cell r="Z42">
            <v>27</v>
          </cell>
        </row>
        <row r="43">
          <cell r="A43">
            <v>2431111019</v>
          </cell>
          <cell r="B43">
            <v>896</v>
          </cell>
          <cell r="C43">
            <v>0</v>
          </cell>
          <cell r="D43">
            <v>0</v>
          </cell>
          <cell r="E43">
            <v>26</v>
          </cell>
          <cell r="F43">
            <v>7</v>
          </cell>
          <cell r="G43">
            <v>10</v>
          </cell>
          <cell r="H43">
            <v>43</v>
          </cell>
          <cell r="I43">
            <v>18</v>
          </cell>
          <cell r="J43">
            <v>0</v>
          </cell>
          <cell r="K43">
            <v>0</v>
          </cell>
          <cell r="L43">
            <v>584.4</v>
          </cell>
          <cell r="M43">
            <v>742.8</v>
          </cell>
          <cell r="N43">
            <v>158.4</v>
          </cell>
          <cell r="O43">
            <v>0</v>
          </cell>
          <cell r="P43">
            <v>2431111019</v>
          </cell>
          <cell r="Q43">
            <v>0</v>
          </cell>
          <cell r="R43">
            <v>26</v>
          </cell>
          <cell r="S43">
            <v>7</v>
          </cell>
          <cell r="T43">
            <v>10</v>
          </cell>
          <cell r="U43">
            <v>7</v>
          </cell>
          <cell r="V43">
            <v>1</v>
          </cell>
          <cell r="W43">
            <v>7</v>
          </cell>
          <cell r="X43">
            <v>2</v>
          </cell>
          <cell r="Y43">
            <v>1</v>
          </cell>
          <cell r="Z43">
            <v>18</v>
          </cell>
        </row>
        <row r="44">
          <cell r="A44">
            <v>2431111065</v>
          </cell>
          <cell r="B44">
            <v>817</v>
          </cell>
          <cell r="C44">
            <v>0</v>
          </cell>
          <cell r="D44">
            <v>24</v>
          </cell>
          <cell r="E44">
            <v>306</v>
          </cell>
          <cell r="F44">
            <v>2</v>
          </cell>
          <cell r="G44">
            <v>25</v>
          </cell>
          <cell r="H44">
            <v>357</v>
          </cell>
          <cell r="I44">
            <v>24</v>
          </cell>
          <cell r="J44">
            <v>0</v>
          </cell>
          <cell r="K44">
            <v>0</v>
          </cell>
          <cell r="L44">
            <v>856.2</v>
          </cell>
          <cell r="M44">
            <v>1374.37</v>
          </cell>
          <cell r="N44">
            <v>518.16999999999996</v>
          </cell>
          <cell r="O44">
            <v>0</v>
          </cell>
          <cell r="P44">
            <v>2431111065</v>
          </cell>
          <cell r="Q44">
            <v>24</v>
          </cell>
          <cell r="R44">
            <v>306</v>
          </cell>
          <cell r="S44">
            <v>2</v>
          </cell>
          <cell r="T44">
            <v>25</v>
          </cell>
          <cell r="U44">
            <v>16</v>
          </cell>
          <cell r="V44">
            <v>0</v>
          </cell>
          <cell r="W44">
            <v>2</v>
          </cell>
          <cell r="X44">
            <v>6</v>
          </cell>
          <cell r="Y44">
            <v>0</v>
          </cell>
          <cell r="Z44">
            <v>24</v>
          </cell>
        </row>
        <row r="45">
          <cell r="A45">
            <v>2431111095</v>
          </cell>
          <cell r="B45">
            <v>2400</v>
          </cell>
          <cell r="C45">
            <v>0</v>
          </cell>
          <cell r="D45">
            <v>0</v>
          </cell>
          <cell r="E45">
            <v>196</v>
          </cell>
          <cell r="F45">
            <v>1</v>
          </cell>
          <cell r="G45">
            <v>462</v>
          </cell>
          <cell r="H45">
            <v>659</v>
          </cell>
          <cell r="I45">
            <v>105</v>
          </cell>
          <cell r="J45">
            <v>0</v>
          </cell>
          <cell r="K45">
            <v>0</v>
          </cell>
          <cell r="L45">
            <v>2048.4</v>
          </cell>
          <cell r="M45">
            <v>3526.1</v>
          </cell>
          <cell r="N45">
            <v>1477.7</v>
          </cell>
          <cell r="O45">
            <v>0</v>
          </cell>
          <cell r="P45">
            <v>2431111095</v>
          </cell>
          <cell r="Q45">
            <v>0</v>
          </cell>
          <cell r="R45">
            <v>196</v>
          </cell>
          <cell r="S45">
            <v>1</v>
          </cell>
          <cell r="T45">
            <v>462</v>
          </cell>
          <cell r="U45">
            <v>82</v>
          </cell>
          <cell r="V45">
            <v>0</v>
          </cell>
          <cell r="W45">
            <v>4</v>
          </cell>
          <cell r="X45">
            <v>19</v>
          </cell>
          <cell r="Y45">
            <v>0</v>
          </cell>
          <cell r="Z45">
            <v>105</v>
          </cell>
        </row>
        <row r="46">
          <cell r="A46">
            <v>2431111002</v>
          </cell>
          <cell r="B46">
            <v>897</v>
          </cell>
          <cell r="C46">
            <v>0</v>
          </cell>
          <cell r="D46">
            <v>0</v>
          </cell>
          <cell r="E46">
            <v>106</v>
          </cell>
          <cell r="F46">
            <v>3</v>
          </cell>
          <cell r="G46">
            <v>54</v>
          </cell>
          <cell r="H46">
            <v>163</v>
          </cell>
          <cell r="I46">
            <v>52</v>
          </cell>
          <cell r="J46">
            <v>0</v>
          </cell>
          <cell r="K46">
            <v>0</v>
          </cell>
          <cell r="L46">
            <v>710.6</v>
          </cell>
          <cell r="M46">
            <v>1162.56</v>
          </cell>
          <cell r="N46">
            <v>451.96</v>
          </cell>
          <cell r="O46">
            <v>0</v>
          </cell>
          <cell r="P46">
            <v>2431111002</v>
          </cell>
          <cell r="Q46">
            <v>0</v>
          </cell>
          <cell r="R46">
            <v>106</v>
          </cell>
          <cell r="S46">
            <v>3</v>
          </cell>
          <cell r="T46">
            <v>54</v>
          </cell>
          <cell r="U46">
            <v>37</v>
          </cell>
          <cell r="V46">
            <v>1</v>
          </cell>
          <cell r="W46">
            <v>2</v>
          </cell>
          <cell r="X46">
            <v>12</v>
          </cell>
          <cell r="Y46">
            <v>0</v>
          </cell>
          <cell r="Z46">
            <v>52</v>
          </cell>
        </row>
        <row r="47">
          <cell r="A47">
            <v>2431111062</v>
          </cell>
          <cell r="B47">
            <v>1231</v>
          </cell>
          <cell r="C47">
            <v>0</v>
          </cell>
          <cell r="D47">
            <v>5</v>
          </cell>
          <cell r="E47">
            <v>178</v>
          </cell>
          <cell r="F47">
            <v>5</v>
          </cell>
          <cell r="G47">
            <v>194</v>
          </cell>
          <cell r="H47">
            <v>382</v>
          </cell>
          <cell r="I47">
            <v>168</v>
          </cell>
          <cell r="J47">
            <v>0</v>
          </cell>
          <cell r="K47">
            <v>0</v>
          </cell>
          <cell r="L47">
            <v>1149</v>
          </cell>
          <cell r="M47">
            <v>819.52</v>
          </cell>
          <cell r="N47">
            <v>-329.48</v>
          </cell>
          <cell r="O47">
            <v>0</v>
          </cell>
          <cell r="P47">
            <v>2431111062</v>
          </cell>
          <cell r="Q47">
            <v>5</v>
          </cell>
          <cell r="R47">
            <v>178</v>
          </cell>
          <cell r="S47">
            <v>5</v>
          </cell>
          <cell r="T47">
            <v>194</v>
          </cell>
          <cell r="U47">
            <v>150</v>
          </cell>
          <cell r="V47">
            <v>2</v>
          </cell>
          <cell r="W47">
            <v>5</v>
          </cell>
          <cell r="X47">
            <v>11</v>
          </cell>
          <cell r="Y47">
            <v>0</v>
          </cell>
          <cell r="Z47">
            <v>168</v>
          </cell>
        </row>
        <row r="48">
          <cell r="A48">
            <v>2431111085</v>
          </cell>
          <cell r="B48">
            <v>1198</v>
          </cell>
          <cell r="C48">
            <v>0</v>
          </cell>
          <cell r="D48">
            <v>0</v>
          </cell>
          <cell r="E48">
            <v>113</v>
          </cell>
          <cell r="F48">
            <v>2</v>
          </cell>
          <cell r="G48">
            <v>288</v>
          </cell>
          <cell r="H48">
            <v>403</v>
          </cell>
          <cell r="I48">
            <v>128</v>
          </cell>
          <cell r="J48">
            <v>0</v>
          </cell>
          <cell r="K48">
            <v>0</v>
          </cell>
          <cell r="L48">
            <v>1115</v>
          </cell>
          <cell r="M48">
            <v>2096.6799999999998</v>
          </cell>
          <cell r="N48">
            <v>981.68</v>
          </cell>
          <cell r="O48">
            <v>0</v>
          </cell>
          <cell r="P48">
            <v>2431111085</v>
          </cell>
          <cell r="Q48">
            <v>0</v>
          </cell>
          <cell r="R48">
            <v>113</v>
          </cell>
          <cell r="S48">
            <v>2</v>
          </cell>
          <cell r="T48">
            <v>288</v>
          </cell>
          <cell r="U48">
            <v>80</v>
          </cell>
          <cell r="V48">
            <v>0</v>
          </cell>
          <cell r="W48">
            <v>10</v>
          </cell>
          <cell r="X48">
            <v>38</v>
          </cell>
          <cell r="Y48">
            <v>0</v>
          </cell>
          <cell r="Z48">
            <v>128</v>
          </cell>
        </row>
        <row r="49">
          <cell r="A49">
            <v>2431111045</v>
          </cell>
          <cell r="B49">
            <v>2078</v>
          </cell>
          <cell r="C49">
            <v>0</v>
          </cell>
          <cell r="D49">
            <v>0</v>
          </cell>
          <cell r="E49">
            <v>242</v>
          </cell>
          <cell r="F49">
            <v>10</v>
          </cell>
          <cell r="G49">
            <v>366</v>
          </cell>
          <cell r="H49">
            <v>618</v>
          </cell>
          <cell r="I49">
            <v>166</v>
          </cell>
          <cell r="J49">
            <v>0</v>
          </cell>
          <cell r="K49">
            <v>0</v>
          </cell>
          <cell r="L49">
            <v>1856</v>
          </cell>
          <cell r="M49">
            <v>2811.94</v>
          </cell>
          <cell r="N49">
            <v>955.94</v>
          </cell>
          <cell r="O49">
            <v>0</v>
          </cell>
          <cell r="P49">
            <v>2431111045</v>
          </cell>
          <cell r="Q49">
            <v>0</v>
          </cell>
          <cell r="R49">
            <v>242</v>
          </cell>
          <cell r="S49">
            <v>10</v>
          </cell>
          <cell r="T49">
            <v>366</v>
          </cell>
          <cell r="U49">
            <v>94</v>
          </cell>
          <cell r="V49">
            <v>0</v>
          </cell>
          <cell r="W49">
            <v>17</v>
          </cell>
          <cell r="X49">
            <v>55</v>
          </cell>
          <cell r="Y49">
            <v>0</v>
          </cell>
          <cell r="Z49">
            <v>166</v>
          </cell>
        </row>
        <row r="50">
          <cell r="A50">
            <v>2431111035</v>
          </cell>
          <cell r="B50">
            <v>1187</v>
          </cell>
          <cell r="C50">
            <v>0</v>
          </cell>
          <cell r="D50">
            <v>27</v>
          </cell>
          <cell r="E50">
            <v>361</v>
          </cell>
          <cell r="F50">
            <v>6</v>
          </cell>
          <cell r="G50">
            <v>46</v>
          </cell>
          <cell r="H50">
            <v>440</v>
          </cell>
          <cell r="I50">
            <v>81</v>
          </cell>
          <cell r="J50">
            <v>0</v>
          </cell>
          <cell r="K50">
            <v>0</v>
          </cell>
          <cell r="L50">
            <v>1179.5999999999999</v>
          </cell>
          <cell r="M50">
            <v>2105.44</v>
          </cell>
          <cell r="N50">
            <v>925.84</v>
          </cell>
          <cell r="O50">
            <v>0</v>
          </cell>
          <cell r="P50">
            <v>2431111035</v>
          </cell>
          <cell r="Q50">
            <v>27</v>
          </cell>
          <cell r="R50">
            <v>361</v>
          </cell>
          <cell r="S50">
            <v>6</v>
          </cell>
          <cell r="T50">
            <v>46</v>
          </cell>
          <cell r="U50">
            <v>65</v>
          </cell>
          <cell r="V50">
            <v>0</v>
          </cell>
          <cell r="W50">
            <v>9</v>
          </cell>
          <cell r="X50">
            <v>7</v>
          </cell>
          <cell r="Y50">
            <v>0</v>
          </cell>
          <cell r="Z50">
            <v>81</v>
          </cell>
        </row>
        <row r="51">
          <cell r="A51">
            <v>2431111044</v>
          </cell>
          <cell r="B51">
            <v>1605</v>
          </cell>
          <cell r="C51">
            <v>0</v>
          </cell>
          <cell r="D51">
            <v>25</v>
          </cell>
          <cell r="E51">
            <v>550</v>
          </cell>
          <cell r="F51">
            <v>9</v>
          </cell>
          <cell r="G51">
            <v>106</v>
          </cell>
          <cell r="H51">
            <v>690</v>
          </cell>
          <cell r="I51">
            <v>77</v>
          </cell>
          <cell r="J51">
            <v>0</v>
          </cell>
          <cell r="K51">
            <v>0</v>
          </cell>
          <cell r="L51">
            <v>1665.8</v>
          </cell>
          <cell r="M51">
            <v>5009.3100000000004</v>
          </cell>
          <cell r="N51">
            <v>3343.51</v>
          </cell>
          <cell r="O51">
            <v>0</v>
          </cell>
          <cell r="P51">
            <v>2431111044</v>
          </cell>
          <cell r="Q51">
            <v>25</v>
          </cell>
          <cell r="R51">
            <v>550</v>
          </cell>
          <cell r="S51">
            <v>9</v>
          </cell>
          <cell r="T51">
            <v>106</v>
          </cell>
          <cell r="U51">
            <v>42</v>
          </cell>
          <cell r="V51">
            <v>0</v>
          </cell>
          <cell r="W51">
            <v>19</v>
          </cell>
          <cell r="X51">
            <v>16</v>
          </cell>
          <cell r="Y51">
            <v>0</v>
          </cell>
          <cell r="Z51">
            <v>77</v>
          </cell>
        </row>
        <row r="52">
          <cell r="A52">
            <v>2431111059</v>
          </cell>
          <cell r="B52">
            <v>1514</v>
          </cell>
          <cell r="C52">
            <v>0</v>
          </cell>
          <cell r="D52">
            <v>0</v>
          </cell>
          <cell r="E52">
            <v>135</v>
          </cell>
          <cell r="F52">
            <v>2</v>
          </cell>
          <cell r="G52">
            <v>465</v>
          </cell>
          <cell r="H52">
            <v>602</v>
          </cell>
          <cell r="I52">
            <v>100</v>
          </cell>
          <cell r="J52">
            <v>0</v>
          </cell>
          <cell r="K52">
            <v>0</v>
          </cell>
          <cell r="L52">
            <v>1457</v>
          </cell>
          <cell r="M52">
            <v>2455.64</v>
          </cell>
          <cell r="N52">
            <v>998.64</v>
          </cell>
          <cell r="O52">
            <v>0</v>
          </cell>
          <cell r="P52">
            <v>2431111059</v>
          </cell>
          <cell r="Q52">
            <v>0</v>
          </cell>
          <cell r="R52">
            <v>135</v>
          </cell>
          <cell r="S52">
            <v>2</v>
          </cell>
          <cell r="T52">
            <v>465</v>
          </cell>
          <cell r="U52">
            <v>52</v>
          </cell>
          <cell r="V52">
            <v>0</v>
          </cell>
          <cell r="W52">
            <v>5</v>
          </cell>
          <cell r="X52">
            <v>43</v>
          </cell>
          <cell r="Y52">
            <v>0</v>
          </cell>
          <cell r="Z52">
            <v>100</v>
          </cell>
        </row>
        <row r="53">
          <cell r="A53">
            <v>2431111067</v>
          </cell>
          <cell r="B53">
            <v>943</v>
          </cell>
          <cell r="C53">
            <v>0</v>
          </cell>
          <cell r="D53">
            <v>0</v>
          </cell>
          <cell r="E53">
            <v>124</v>
          </cell>
          <cell r="F53">
            <v>3</v>
          </cell>
          <cell r="G53">
            <v>168</v>
          </cell>
          <cell r="H53">
            <v>295</v>
          </cell>
          <cell r="I53">
            <v>122</v>
          </cell>
          <cell r="J53">
            <v>0</v>
          </cell>
          <cell r="K53">
            <v>0</v>
          </cell>
          <cell r="L53">
            <v>875.4</v>
          </cell>
          <cell r="M53">
            <v>1162.74</v>
          </cell>
          <cell r="N53">
            <v>287.33999999999997</v>
          </cell>
          <cell r="O53">
            <v>0</v>
          </cell>
          <cell r="P53">
            <v>2431111067</v>
          </cell>
          <cell r="Q53">
            <v>0</v>
          </cell>
          <cell r="R53">
            <v>124</v>
          </cell>
          <cell r="S53">
            <v>3</v>
          </cell>
          <cell r="T53">
            <v>168</v>
          </cell>
          <cell r="U53">
            <v>97</v>
          </cell>
          <cell r="V53">
            <v>0</v>
          </cell>
          <cell r="W53">
            <v>3</v>
          </cell>
          <cell r="X53">
            <v>22</v>
          </cell>
          <cell r="Y53">
            <v>0</v>
          </cell>
          <cell r="Z53">
            <v>122</v>
          </cell>
        </row>
        <row r="54">
          <cell r="A54">
            <v>2431111110</v>
          </cell>
          <cell r="B54">
            <v>565</v>
          </cell>
          <cell r="C54">
            <v>0</v>
          </cell>
          <cell r="D54">
            <v>10</v>
          </cell>
          <cell r="E54">
            <v>220</v>
          </cell>
          <cell r="F54">
            <v>4</v>
          </cell>
          <cell r="G54">
            <v>28</v>
          </cell>
          <cell r="H54">
            <v>262</v>
          </cell>
          <cell r="I54">
            <v>14</v>
          </cell>
          <cell r="J54">
            <v>0</v>
          </cell>
          <cell r="K54">
            <v>0</v>
          </cell>
          <cell r="L54">
            <v>602.20000000000005</v>
          </cell>
          <cell r="M54">
            <v>1242.23</v>
          </cell>
          <cell r="N54">
            <v>640.03</v>
          </cell>
          <cell r="O54">
            <v>0</v>
          </cell>
          <cell r="P54">
            <v>2431111110</v>
          </cell>
          <cell r="Q54">
            <v>10</v>
          </cell>
          <cell r="R54">
            <v>220</v>
          </cell>
          <cell r="S54">
            <v>4</v>
          </cell>
          <cell r="T54">
            <v>28</v>
          </cell>
          <cell r="U54">
            <v>9</v>
          </cell>
          <cell r="V54">
            <v>0</v>
          </cell>
          <cell r="W54">
            <v>1</v>
          </cell>
          <cell r="X54">
            <v>4</v>
          </cell>
          <cell r="Y54">
            <v>0</v>
          </cell>
          <cell r="Z54">
            <v>14</v>
          </cell>
        </row>
        <row r="55">
          <cell r="A55">
            <v>2431111015</v>
          </cell>
          <cell r="B55">
            <v>1164</v>
          </cell>
          <cell r="C55">
            <v>0</v>
          </cell>
          <cell r="D55">
            <v>19</v>
          </cell>
          <cell r="E55">
            <v>484</v>
          </cell>
          <cell r="F55">
            <v>5</v>
          </cell>
          <cell r="G55">
            <v>17</v>
          </cell>
          <cell r="H55">
            <v>525</v>
          </cell>
          <cell r="I55">
            <v>36</v>
          </cell>
          <cell r="J55">
            <v>0</v>
          </cell>
          <cell r="K55">
            <v>0</v>
          </cell>
          <cell r="L55">
            <v>1237.2</v>
          </cell>
          <cell r="M55">
            <v>1501</v>
          </cell>
          <cell r="N55">
            <v>263.8</v>
          </cell>
          <cell r="O55">
            <v>0</v>
          </cell>
          <cell r="P55">
            <v>2431111015</v>
          </cell>
          <cell r="Q55">
            <v>19</v>
          </cell>
          <cell r="R55">
            <v>484</v>
          </cell>
          <cell r="S55">
            <v>5</v>
          </cell>
          <cell r="T55">
            <v>17</v>
          </cell>
          <cell r="U55">
            <v>31</v>
          </cell>
          <cell r="V55">
            <v>1</v>
          </cell>
          <cell r="W55">
            <v>1</v>
          </cell>
          <cell r="X55">
            <v>3</v>
          </cell>
          <cell r="Y55">
            <v>0</v>
          </cell>
          <cell r="Z55">
            <v>36</v>
          </cell>
        </row>
        <row r="56">
          <cell r="A56">
            <v>2431111075</v>
          </cell>
          <cell r="B56">
            <v>1474</v>
          </cell>
          <cell r="C56">
            <v>0</v>
          </cell>
          <cell r="D56">
            <v>0</v>
          </cell>
          <cell r="E56">
            <v>182</v>
          </cell>
          <cell r="F56">
            <v>2</v>
          </cell>
          <cell r="G56">
            <v>157</v>
          </cell>
          <cell r="H56">
            <v>341</v>
          </cell>
          <cell r="I56">
            <v>53</v>
          </cell>
          <cell r="J56">
            <v>0</v>
          </cell>
          <cell r="K56">
            <v>0</v>
          </cell>
          <cell r="L56">
            <v>1214.8</v>
          </cell>
          <cell r="M56">
            <v>2767.58</v>
          </cell>
          <cell r="N56">
            <v>1552.78</v>
          </cell>
          <cell r="O56">
            <v>0</v>
          </cell>
          <cell r="P56">
            <v>2431111075</v>
          </cell>
          <cell r="Q56">
            <v>0</v>
          </cell>
          <cell r="R56">
            <v>182</v>
          </cell>
          <cell r="S56">
            <v>2</v>
          </cell>
          <cell r="T56">
            <v>157</v>
          </cell>
          <cell r="U56">
            <v>31</v>
          </cell>
          <cell r="V56">
            <v>0</v>
          </cell>
          <cell r="W56">
            <v>1</v>
          </cell>
          <cell r="X56">
            <v>21</v>
          </cell>
          <cell r="Y56">
            <v>0</v>
          </cell>
          <cell r="Z56">
            <v>53</v>
          </cell>
        </row>
        <row r="57">
          <cell r="A57">
            <v>2431111070</v>
          </cell>
          <cell r="B57">
            <v>1220</v>
          </cell>
          <cell r="C57">
            <v>0</v>
          </cell>
          <cell r="D57">
            <v>0</v>
          </cell>
          <cell r="E57">
            <v>68</v>
          </cell>
          <cell r="F57">
            <v>0</v>
          </cell>
          <cell r="G57">
            <v>331</v>
          </cell>
          <cell r="H57">
            <v>399</v>
          </cell>
          <cell r="I57">
            <v>122</v>
          </cell>
          <cell r="J57">
            <v>0</v>
          </cell>
          <cell r="K57">
            <v>0</v>
          </cell>
          <cell r="L57">
            <v>1113.5999999999999</v>
          </cell>
          <cell r="M57">
            <v>1668.94</v>
          </cell>
          <cell r="N57">
            <v>555.34</v>
          </cell>
          <cell r="O57">
            <v>0</v>
          </cell>
          <cell r="P57">
            <v>2431111070</v>
          </cell>
          <cell r="Q57">
            <v>0</v>
          </cell>
          <cell r="R57">
            <v>68</v>
          </cell>
          <cell r="S57">
            <v>0</v>
          </cell>
          <cell r="T57">
            <v>331</v>
          </cell>
          <cell r="U57">
            <v>91</v>
          </cell>
          <cell r="V57">
            <v>0</v>
          </cell>
          <cell r="W57">
            <v>10</v>
          </cell>
          <cell r="X57">
            <v>21</v>
          </cell>
          <cell r="Y57">
            <v>0</v>
          </cell>
          <cell r="Z57">
            <v>122</v>
          </cell>
        </row>
        <row r="58">
          <cell r="A58">
            <v>2431111021</v>
          </cell>
          <cell r="B58">
            <v>1331</v>
          </cell>
          <cell r="C58">
            <v>0</v>
          </cell>
          <cell r="D58">
            <v>18</v>
          </cell>
          <cell r="E58">
            <v>579</v>
          </cell>
          <cell r="F58">
            <v>5</v>
          </cell>
          <cell r="G58">
            <v>15</v>
          </cell>
          <cell r="H58">
            <v>617</v>
          </cell>
          <cell r="I58">
            <v>26</v>
          </cell>
          <cell r="J58">
            <v>0</v>
          </cell>
          <cell r="K58">
            <v>0</v>
          </cell>
          <cell r="L58">
            <v>1425.6</v>
          </cell>
          <cell r="M58">
            <v>4057.91</v>
          </cell>
          <cell r="N58">
            <v>2632.31</v>
          </cell>
          <cell r="O58">
            <v>0</v>
          </cell>
          <cell r="P58">
            <v>2431111021</v>
          </cell>
          <cell r="Q58">
            <v>18</v>
          </cell>
          <cell r="R58">
            <v>579</v>
          </cell>
          <cell r="S58">
            <v>5</v>
          </cell>
          <cell r="T58">
            <v>15</v>
          </cell>
          <cell r="U58">
            <v>17</v>
          </cell>
          <cell r="V58">
            <v>0</v>
          </cell>
          <cell r="W58">
            <v>5</v>
          </cell>
          <cell r="X58">
            <v>4</v>
          </cell>
          <cell r="Y58">
            <v>0</v>
          </cell>
          <cell r="Z58">
            <v>26</v>
          </cell>
        </row>
        <row r="59">
          <cell r="A59">
            <v>2431111072</v>
          </cell>
          <cell r="B59">
            <v>1153</v>
          </cell>
          <cell r="C59">
            <v>0</v>
          </cell>
          <cell r="D59">
            <v>0</v>
          </cell>
          <cell r="E59">
            <v>108</v>
          </cell>
          <cell r="F59">
            <v>15</v>
          </cell>
          <cell r="G59">
            <v>215</v>
          </cell>
          <cell r="H59">
            <v>338</v>
          </cell>
          <cell r="I59">
            <v>130</v>
          </cell>
          <cell r="J59">
            <v>0</v>
          </cell>
          <cell r="K59">
            <v>0</v>
          </cell>
          <cell r="L59">
            <v>1035.8</v>
          </cell>
          <cell r="M59">
            <v>1734.94</v>
          </cell>
          <cell r="N59">
            <v>699.14</v>
          </cell>
          <cell r="O59">
            <v>0</v>
          </cell>
          <cell r="P59">
            <v>2431111072</v>
          </cell>
          <cell r="Q59">
            <v>0</v>
          </cell>
          <cell r="R59">
            <v>108</v>
          </cell>
          <cell r="S59">
            <v>15</v>
          </cell>
          <cell r="T59">
            <v>215</v>
          </cell>
          <cell r="U59">
            <v>96</v>
          </cell>
          <cell r="V59">
            <v>3</v>
          </cell>
          <cell r="W59">
            <v>0</v>
          </cell>
          <cell r="X59">
            <v>29</v>
          </cell>
          <cell r="Y59">
            <v>2</v>
          </cell>
          <cell r="Z59">
            <v>130</v>
          </cell>
        </row>
        <row r="60">
          <cell r="A60">
            <v>2431111106</v>
          </cell>
          <cell r="B60">
            <v>1939</v>
          </cell>
          <cell r="C60">
            <v>0</v>
          </cell>
          <cell r="D60">
            <v>46</v>
          </cell>
          <cell r="E60">
            <v>604</v>
          </cell>
          <cell r="F60">
            <v>16</v>
          </cell>
          <cell r="G60">
            <v>102</v>
          </cell>
          <cell r="H60">
            <v>768</v>
          </cell>
          <cell r="I60">
            <v>208</v>
          </cell>
          <cell r="J60">
            <v>0</v>
          </cell>
          <cell r="K60">
            <v>1</v>
          </cell>
          <cell r="L60">
            <v>2002.2</v>
          </cell>
          <cell r="M60">
            <v>2830.71</v>
          </cell>
          <cell r="N60">
            <v>828.51</v>
          </cell>
          <cell r="O60">
            <v>0</v>
          </cell>
          <cell r="P60">
            <v>2431111106</v>
          </cell>
          <cell r="Q60">
            <v>46</v>
          </cell>
          <cell r="R60">
            <v>604</v>
          </cell>
          <cell r="S60">
            <v>16</v>
          </cell>
          <cell r="T60">
            <v>102</v>
          </cell>
          <cell r="U60">
            <v>164</v>
          </cell>
          <cell r="V60">
            <v>0</v>
          </cell>
          <cell r="W60">
            <v>23</v>
          </cell>
          <cell r="X60">
            <v>21</v>
          </cell>
          <cell r="Y60">
            <v>0</v>
          </cell>
          <cell r="Z60">
            <v>208</v>
          </cell>
        </row>
        <row r="61">
          <cell r="A61">
            <v>2431111061</v>
          </cell>
          <cell r="B61">
            <v>1918</v>
          </cell>
          <cell r="C61">
            <v>0</v>
          </cell>
          <cell r="D61">
            <v>3</v>
          </cell>
          <cell r="E61">
            <v>225</v>
          </cell>
          <cell r="F61">
            <v>2</v>
          </cell>
          <cell r="G61">
            <v>393</v>
          </cell>
          <cell r="H61">
            <v>623</v>
          </cell>
          <cell r="I61">
            <v>59</v>
          </cell>
          <cell r="J61">
            <v>0</v>
          </cell>
          <cell r="K61">
            <v>0</v>
          </cell>
          <cell r="L61">
            <v>1719</v>
          </cell>
          <cell r="M61">
            <v>4458.84</v>
          </cell>
          <cell r="N61">
            <v>2739.84</v>
          </cell>
          <cell r="O61">
            <v>0</v>
          </cell>
          <cell r="P61">
            <v>2431111061</v>
          </cell>
          <cell r="Q61">
            <v>3</v>
          </cell>
          <cell r="R61">
            <v>225</v>
          </cell>
          <cell r="S61">
            <v>2</v>
          </cell>
          <cell r="T61">
            <v>393</v>
          </cell>
          <cell r="U61">
            <v>33</v>
          </cell>
          <cell r="V61">
            <v>0</v>
          </cell>
          <cell r="W61">
            <v>5</v>
          </cell>
          <cell r="X61">
            <v>21</v>
          </cell>
          <cell r="Y61">
            <v>0</v>
          </cell>
          <cell r="Z61">
            <v>59</v>
          </cell>
        </row>
        <row r="62">
          <cell r="A62">
            <v>2431111049</v>
          </cell>
          <cell r="B62">
            <v>1943</v>
          </cell>
          <cell r="C62">
            <v>0</v>
          </cell>
          <cell r="D62">
            <v>0</v>
          </cell>
          <cell r="E62">
            <v>219</v>
          </cell>
          <cell r="F62">
            <v>5</v>
          </cell>
          <cell r="G62">
            <v>282</v>
          </cell>
          <cell r="H62">
            <v>506</v>
          </cell>
          <cell r="I62">
            <v>91</v>
          </cell>
          <cell r="J62">
            <v>0</v>
          </cell>
          <cell r="K62">
            <v>0</v>
          </cell>
          <cell r="L62">
            <v>1650.8</v>
          </cell>
          <cell r="M62">
            <v>2183.2600000000002</v>
          </cell>
          <cell r="N62">
            <v>532.46</v>
          </cell>
          <cell r="O62">
            <v>0</v>
          </cell>
          <cell r="P62">
            <v>2431111049</v>
          </cell>
          <cell r="Q62">
            <v>0</v>
          </cell>
          <cell r="R62">
            <v>219</v>
          </cell>
          <cell r="S62">
            <v>5</v>
          </cell>
          <cell r="T62">
            <v>282</v>
          </cell>
          <cell r="U62">
            <v>52</v>
          </cell>
          <cell r="V62">
            <v>0</v>
          </cell>
          <cell r="W62">
            <v>13</v>
          </cell>
          <cell r="X62">
            <v>26</v>
          </cell>
          <cell r="Y62">
            <v>0</v>
          </cell>
          <cell r="Z62">
            <v>91</v>
          </cell>
        </row>
        <row r="63">
          <cell r="A63">
            <v>2431111109</v>
          </cell>
          <cell r="B63">
            <v>1687</v>
          </cell>
          <cell r="C63">
            <v>0</v>
          </cell>
          <cell r="D63">
            <v>1</v>
          </cell>
          <cell r="E63">
            <v>227</v>
          </cell>
          <cell r="F63">
            <v>4</v>
          </cell>
          <cell r="G63">
            <v>162</v>
          </cell>
          <cell r="H63">
            <v>394</v>
          </cell>
          <cell r="I63">
            <v>100</v>
          </cell>
          <cell r="J63">
            <v>0</v>
          </cell>
          <cell r="K63">
            <v>0</v>
          </cell>
          <cell r="L63">
            <v>1413.2</v>
          </cell>
          <cell r="M63">
            <v>468.86</v>
          </cell>
          <cell r="N63">
            <v>-944.34</v>
          </cell>
          <cell r="O63">
            <v>0</v>
          </cell>
          <cell r="P63">
            <v>2431111109</v>
          </cell>
          <cell r="Q63">
            <v>1</v>
          </cell>
          <cell r="R63">
            <v>227</v>
          </cell>
          <cell r="S63">
            <v>4</v>
          </cell>
          <cell r="T63">
            <v>162</v>
          </cell>
          <cell r="U63">
            <v>56</v>
          </cell>
          <cell r="V63">
            <v>0</v>
          </cell>
          <cell r="W63">
            <v>15</v>
          </cell>
          <cell r="X63">
            <v>29</v>
          </cell>
          <cell r="Y63">
            <v>0</v>
          </cell>
          <cell r="Z63">
            <v>100</v>
          </cell>
        </row>
        <row r="64">
          <cell r="A64">
            <v>2431111012</v>
          </cell>
          <cell r="B64">
            <v>1729</v>
          </cell>
          <cell r="C64">
            <v>0</v>
          </cell>
          <cell r="D64">
            <v>0</v>
          </cell>
          <cell r="E64">
            <v>156</v>
          </cell>
          <cell r="F64">
            <v>2</v>
          </cell>
          <cell r="G64">
            <v>234</v>
          </cell>
          <cell r="H64">
            <v>392</v>
          </cell>
          <cell r="I64">
            <v>76</v>
          </cell>
          <cell r="J64">
            <v>0</v>
          </cell>
          <cell r="K64">
            <v>0</v>
          </cell>
          <cell r="L64">
            <v>1412.6</v>
          </cell>
          <cell r="M64">
            <v>2977.83</v>
          </cell>
          <cell r="N64">
            <v>1565.23</v>
          </cell>
          <cell r="O64">
            <v>0</v>
          </cell>
          <cell r="P64">
            <v>2431111012</v>
          </cell>
          <cell r="Q64">
            <v>0</v>
          </cell>
          <cell r="R64">
            <v>156</v>
          </cell>
          <cell r="S64">
            <v>2</v>
          </cell>
          <cell r="T64">
            <v>234</v>
          </cell>
          <cell r="U64">
            <v>46</v>
          </cell>
          <cell r="V64">
            <v>0</v>
          </cell>
          <cell r="W64">
            <v>15</v>
          </cell>
          <cell r="X64">
            <v>15</v>
          </cell>
          <cell r="Y64">
            <v>0</v>
          </cell>
          <cell r="Z64">
            <v>76</v>
          </cell>
        </row>
        <row r="65">
          <cell r="A65">
            <v>2431111122</v>
          </cell>
          <cell r="B65">
            <v>2379</v>
          </cell>
          <cell r="C65">
            <v>0</v>
          </cell>
          <cell r="D65">
            <v>0</v>
          </cell>
          <cell r="E65">
            <v>269</v>
          </cell>
          <cell r="F65">
            <v>2</v>
          </cell>
          <cell r="G65">
            <v>460</v>
          </cell>
          <cell r="H65">
            <v>731</v>
          </cell>
          <cell r="I65">
            <v>276</v>
          </cell>
          <cell r="J65">
            <v>0</v>
          </cell>
          <cell r="K65">
            <v>0</v>
          </cell>
          <cell r="L65">
            <v>2176.4</v>
          </cell>
          <cell r="M65">
            <v>2909.16</v>
          </cell>
          <cell r="N65">
            <v>732.76</v>
          </cell>
          <cell r="O65">
            <v>0</v>
          </cell>
          <cell r="P65">
            <v>2431111122</v>
          </cell>
          <cell r="Q65">
            <v>0</v>
          </cell>
          <cell r="R65">
            <v>269</v>
          </cell>
          <cell r="S65">
            <v>2</v>
          </cell>
          <cell r="T65">
            <v>460</v>
          </cell>
          <cell r="U65">
            <v>205</v>
          </cell>
          <cell r="V65">
            <v>1</v>
          </cell>
          <cell r="W65">
            <v>23</v>
          </cell>
          <cell r="X65">
            <v>47</v>
          </cell>
          <cell r="Y65">
            <v>0</v>
          </cell>
          <cell r="Z65">
            <v>276</v>
          </cell>
        </row>
        <row r="66">
          <cell r="A66">
            <v>2431111001</v>
          </cell>
          <cell r="B66">
            <v>1071</v>
          </cell>
          <cell r="C66">
            <v>0</v>
          </cell>
          <cell r="D66">
            <v>0</v>
          </cell>
          <cell r="E66">
            <v>113</v>
          </cell>
          <cell r="F66">
            <v>2</v>
          </cell>
          <cell r="G66">
            <v>123</v>
          </cell>
          <cell r="H66">
            <v>238</v>
          </cell>
          <cell r="I66">
            <v>174</v>
          </cell>
          <cell r="J66">
            <v>0</v>
          </cell>
          <cell r="K66">
            <v>0</v>
          </cell>
          <cell r="L66">
            <v>925.2</v>
          </cell>
          <cell r="M66">
            <v>1060.18</v>
          </cell>
          <cell r="N66">
            <v>134.97999999999999</v>
          </cell>
          <cell r="O66">
            <v>0</v>
          </cell>
          <cell r="P66">
            <v>2431111001</v>
          </cell>
          <cell r="Q66">
            <v>0</v>
          </cell>
          <cell r="R66">
            <v>113</v>
          </cell>
          <cell r="S66">
            <v>2</v>
          </cell>
          <cell r="T66">
            <v>123</v>
          </cell>
          <cell r="U66">
            <v>145</v>
          </cell>
          <cell r="V66">
            <v>0</v>
          </cell>
          <cell r="W66">
            <v>8</v>
          </cell>
          <cell r="X66">
            <v>21</v>
          </cell>
          <cell r="Y66">
            <v>0</v>
          </cell>
          <cell r="Z66">
            <v>174</v>
          </cell>
        </row>
        <row r="67">
          <cell r="A67">
            <v>2431111121</v>
          </cell>
          <cell r="B67">
            <v>2630</v>
          </cell>
          <cell r="C67">
            <v>0</v>
          </cell>
          <cell r="D67">
            <v>17</v>
          </cell>
          <cell r="E67">
            <v>366</v>
          </cell>
          <cell r="F67">
            <v>5</v>
          </cell>
          <cell r="G67">
            <v>305</v>
          </cell>
          <cell r="H67">
            <v>693</v>
          </cell>
          <cell r="I67">
            <v>123</v>
          </cell>
          <cell r="J67">
            <v>0</v>
          </cell>
          <cell r="K67">
            <v>0</v>
          </cell>
          <cell r="L67">
            <v>2261.6</v>
          </cell>
          <cell r="M67">
            <v>2954.27</v>
          </cell>
          <cell r="N67">
            <v>692.67</v>
          </cell>
          <cell r="O67">
            <v>0</v>
          </cell>
          <cell r="P67">
            <v>2431111121</v>
          </cell>
          <cell r="Q67">
            <v>17</v>
          </cell>
          <cell r="R67">
            <v>366</v>
          </cell>
          <cell r="S67">
            <v>5</v>
          </cell>
          <cell r="T67">
            <v>305</v>
          </cell>
          <cell r="U67">
            <v>69</v>
          </cell>
          <cell r="V67">
            <v>0</v>
          </cell>
          <cell r="W67">
            <v>5</v>
          </cell>
          <cell r="X67">
            <v>49</v>
          </cell>
          <cell r="Y67">
            <v>0</v>
          </cell>
          <cell r="Z67">
            <v>123</v>
          </cell>
        </row>
        <row r="68">
          <cell r="A68">
            <v>2431111047</v>
          </cell>
          <cell r="B68">
            <v>1321</v>
          </cell>
          <cell r="C68">
            <v>0</v>
          </cell>
          <cell r="D68">
            <v>7</v>
          </cell>
          <cell r="E68">
            <v>255</v>
          </cell>
          <cell r="F68">
            <v>8</v>
          </cell>
          <cell r="G68">
            <v>111</v>
          </cell>
          <cell r="H68">
            <v>381</v>
          </cell>
          <cell r="I68">
            <v>30</v>
          </cell>
          <cell r="J68">
            <v>0</v>
          </cell>
          <cell r="K68">
            <v>0</v>
          </cell>
          <cell r="L68">
            <v>1163.2</v>
          </cell>
          <cell r="M68">
            <v>1486.28</v>
          </cell>
          <cell r="N68">
            <v>323.08</v>
          </cell>
          <cell r="O68">
            <v>0</v>
          </cell>
          <cell r="P68">
            <v>2431111047</v>
          </cell>
          <cell r="Q68">
            <v>7</v>
          </cell>
          <cell r="R68">
            <v>255</v>
          </cell>
          <cell r="S68">
            <v>8</v>
          </cell>
          <cell r="T68">
            <v>111</v>
          </cell>
          <cell r="U68">
            <v>23</v>
          </cell>
          <cell r="V68">
            <v>1</v>
          </cell>
          <cell r="W68">
            <v>0</v>
          </cell>
          <cell r="X68">
            <v>6</v>
          </cell>
          <cell r="Y68">
            <v>0</v>
          </cell>
          <cell r="Z68">
            <v>30</v>
          </cell>
        </row>
        <row r="69">
          <cell r="A69">
            <v>2431111088</v>
          </cell>
          <cell r="B69">
            <v>1282</v>
          </cell>
          <cell r="C69">
            <v>0</v>
          </cell>
          <cell r="D69">
            <v>1</v>
          </cell>
          <cell r="E69">
            <v>216</v>
          </cell>
          <cell r="F69">
            <v>8</v>
          </cell>
          <cell r="G69">
            <v>122</v>
          </cell>
          <cell r="H69">
            <v>347</v>
          </cell>
          <cell r="I69">
            <v>38</v>
          </cell>
          <cell r="J69">
            <v>0</v>
          </cell>
          <cell r="K69">
            <v>0</v>
          </cell>
          <cell r="L69">
            <v>1105.5999999999999</v>
          </cell>
          <cell r="M69">
            <v>2524.11</v>
          </cell>
          <cell r="N69">
            <v>1418.51</v>
          </cell>
          <cell r="O69">
            <v>0</v>
          </cell>
          <cell r="P69">
            <v>2431111088</v>
          </cell>
          <cell r="Q69">
            <v>1</v>
          </cell>
          <cell r="R69">
            <v>216</v>
          </cell>
          <cell r="S69">
            <v>8</v>
          </cell>
          <cell r="T69">
            <v>122</v>
          </cell>
          <cell r="U69">
            <v>24</v>
          </cell>
          <cell r="V69">
            <v>0</v>
          </cell>
          <cell r="W69">
            <v>5</v>
          </cell>
          <cell r="X69">
            <v>9</v>
          </cell>
          <cell r="Y69">
            <v>0</v>
          </cell>
          <cell r="Z69">
            <v>38</v>
          </cell>
        </row>
        <row r="70">
          <cell r="A70">
            <v>2431111053</v>
          </cell>
          <cell r="B70">
            <v>1109</v>
          </cell>
          <cell r="C70">
            <v>0</v>
          </cell>
          <cell r="D70">
            <v>34</v>
          </cell>
          <cell r="E70">
            <v>534</v>
          </cell>
          <cell r="F70">
            <v>3</v>
          </cell>
          <cell r="G70">
            <v>24</v>
          </cell>
          <cell r="H70">
            <v>595</v>
          </cell>
          <cell r="I70">
            <v>23</v>
          </cell>
          <cell r="J70">
            <v>0</v>
          </cell>
          <cell r="K70">
            <v>0</v>
          </cell>
          <cell r="L70">
            <v>1271</v>
          </cell>
          <cell r="M70">
            <v>924.56</v>
          </cell>
          <cell r="N70">
            <v>-346.44</v>
          </cell>
          <cell r="O70">
            <v>0</v>
          </cell>
          <cell r="P70">
            <v>2431111053</v>
          </cell>
          <cell r="Q70">
            <v>34</v>
          </cell>
          <cell r="R70">
            <v>534</v>
          </cell>
          <cell r="S70">
            <v>3</v>
          </cell>
          <cell r="T70">
            <v>24</v>
          </cell>
          <cell r="U70">
            <v>17</v>
          </cell>
          <cell r="V70">
            <v>0</v>
          </cell>
          <cell r="W70">
            <v>3</v>
          </cell>
          <cell r="X70">
            <v>3</v>
          </cell>
          <cell r="Y70">
            <v>0</v>
          </cell>
          <cell r="Z70">
            <v>23</v>
          </cell>
        </row>
        <row r="71">
          <cell r="A71">
            <v>2431111066</v>
          </cell>
          <cell r="B71">
            <v>906</v>
          </cell>
          <cell r="C71">
            <v>0</v>
          </cell>
          <cell r="D71">
            <v>36</v>
          </cell>
          <cell r="E71">
            <v>421</v>
          </cell>
          <cell r="F71">
            <v>3</v>
          </cell>
          <cell r="G71">
            <v>24</v>
          </cell>
          <cell r="H71">
            <v>484</v>
          </cell>
          <cell r="I71">
            <v>80</v>
          </cell>
          <cell r="J71">
            <v>0</v>
          </cell>
          <cell r="K71">
            <v>0</v>
          </cell>
          <cell r="L71">
            <v>1061.4000000000001</v>
          </cell>
          <cell r="M71">
            <v>3201.39</v>
          </cell>
          <cell r="N71">
            <v>2139.9899999999998</v>
          </cell>
          <cell r="O71">
            <v>0</v>
          </cell>
          <cell r="P71">
            <v>2431111066</v>
          </cell>
          <cell r="Q71">
            <v>36</v>
          </cell>
          <cell r="R71">
            <v>421</v>
          </cell>
          <cell r="S71">
            <v>3</v>
          </cell>
          <cell r="T71">
            <v>24</v>
          </cell>
          <cell r="U71">
            <v>59</v>
          </cell>
          <cell r="V71">
            <v>0</v>
          </cell>
          <cell r="W71">
            <v>16</v>
          </cell>
          <cell r="X71">
            <v>5</v>
          </cell>
          <cell r="Y71">
            <v>0</v>
          </cell>
          <cell r="Z71">
            <v>80</v>
          </cell>
        </row>
        <row r="72">
          <cell r="A72">
            <v>2431111073</v>
          </cell>
          <cell r="B72">
            <v>1742</v>
          </cell>
          <cell r="C72">
            <v>0</v>
          </cell>
          <cell r="D72">
            <v>0</v>
          </cell>
          <cell r="E72">
            <v>123</v>
          </cell>
          <cell r="F72">
            <v>4</v>
          </cell>
          <cell r="G72">
            <v>384</v>
          </cell>
          <cell r="H72">
            <v>511</v>
          </cell>
          <cell r="I72">
            <v>195</v>
          </cell>
          <cell r="J72">
            <v>0</v>
          </cell>
          <cell r="K72">
            <v>0</v>
          </cell>
          <cell r="L72">
            <v>1556.6</v>
          </cell>
          <cell r="M72">
            <v>1306.72</v>
          </cell>
          <cell r="N72">
            <v>-249.88</v>
          </cell>
          <cell r="O72">
            <v>0</v>
          </cell>
          <cell r="P72">
            <v>2431111073</v>
          </cell>
          <cell r="Q72">
            <v>0</v>
          </cell>
          <cell r="R72">
            <v>123</v>
          </cell>
          <cell r="S72">
            <v>4</v>
          </cell>
          <cell r="T72">
            <v>384</v>
          </cell>
          <cell r="U72">
            <v>131</v>
          </cell>
          <cell r="V72">
            <v>1</v>
          </cell>
          <cell r="W72">
            <v>13</v>
          </cell>
          <cell r="X72">
            <v>50</v>
          </cell>
          <cell r="Y72">
            <v>0</v>
          </cell>
          <cell r="Z72">
            <v>195</v>
          </cell>
        </row>
        <row r="73">
          <cell r="A73">
            <v>2431111093</v>
          </cell>
          <cell r="B73">
            <v>825</v>
          </cell>
          <cell r="C73">
            <v>0</v>
          </cell>
          <cell r="D73">
            <v>0</v>
          </cell>
          <cell r="E73">
            <v>93</v>
          </cell>
          <cell r="F73">
            <v>3</v>
          </cell>
          <cell r="G73">
            <v>70</v>
          </cell>
          <cell r="H73">
            <v>166</v>
          </cell>
          <cell r="I73">
            <v>60</v>
          </cell>
          <cell r="J73">
            <v>0</v>
          </cell>
          <cell r="K73">
            <v>0</v>
          </cell>
          <cell r="L73">
            <v>670.4</v>
          </cell>
          <cell r="M73">
            <v>177.04</v>
          </cell>
          <cell r="N73">
            <v>-493.36</v>
          </cell>
          <cell r="O73">
            <v>0</v>
          </cell>
          <cell r="P73">
            <v>2431111093</v>
          </cell>
          <cell r="Q73">
            <v>0</v>
          </cell>
          <cell r="R73">
            <v>93</v>
          </cell>
          <cell r="S73">
            <v>3</v>
          </cell>
          <cell r="T73">
            <v>70</v>
          </cell>
          <cell r="U73">
            <v>54</v>
          </cell>
          <cell r="V73">
            <v>0</v>
          </cell>
          <cell r="W73">
            <v>0</v>
          </cell>
          <cell r="X73">
            <v>6</v>
          </cell>
          <cell r="Y73">
            <v>0</v>
          </cell>
          <cell r="Z73">
            <v>60</v>
          </cell>
        </row>
        <row r="74">
          <cell r="A74">
            <v>2431111004</v>
          </cell>
          <cell r="B74">
            <v>944</v>
          </cell>
          <cell r="C74">
            <v>0</v>
          </cell>
          <cell r="D74">
            <v>0</v>
          </cell>
          <cell r="E74">
            <v>108</v>
          </cell>
          <cell r="F74">
            <v>4</v>
          </cell>
          <cell r="G74">
            <v>132</v>
          </cell>
          <cell r="H74">
            <v>244</v>
          </cell>
          <cell r="I74">
            <v>114</v>
          </cell>
          <cell r="J74">
            <v>0</v>
          </cell>
          <cell r="K74">
            <v>0</v>
          </cell>
          <cell r="L74">
            <v>828.8</v>
          </cell>
          <cell r="M74">
            <v>915.28</v>
          </cell>
          <cell r="N74">
            <v>86.48</v>
          </cell>
          <cell r="O74">
            <v>0</v>
          </cell>
          <cell r="P74">
            <v>2431111004</v>
          </cell>
          <cell r="Q74">
            <v>0</v>
          </cell>
          <cell r="R74">
            <v>108</v>
          </cell>
          <cell r="S74">
            <v>4</v>
          </cell>
          <cell r="T74">
            <v>132</v>
          </cell>
          <cell r="U74">
            <v>93</v>
          </cell>
          <cell r="V74">
            <v>0</v>
          </cell>
          <cell r="W74">
            <v>7</v>
          </cell>
          <cell r="X74">
            <v>14</v>
          </cell>
          <cell r="Y74">
            <v>0</v>
          </cell>
          <cell r="Z74">
            <v>114</v>
          </cell>
        </row>
        <row r="75">
          <cell r="A75">
            <v>2431111005</v>
          </cell>
          <cell r="B75">
            <v>1539</v>
          </cell>
          <cell r="C75">
            <v>0</v>
          </cell>
          <cell r="D75">
            <v>6</v>
          </cell>
          <cell r="E75">
            <v>342</v>
          </cell>
          <cell r="F75">
            <v>2</v>
          </cell>
          <cell r="G75">
            <v>137</v>
          </cell>
          <cell r="H75">
            <v>487</v>
          </cell>
          <cell r="I75">
            <v>128</v>
          </cell>
          <cell r="J75">
            <v>0</v>
          </cell>
          <cell r="K75">
            <v>0</v>
          </cell>
          <cell r="L75">
            <v>1435</v>
          </cell>
          <cell r="M75">
            <v>1671.2</v>
          </cell>
          <cell r="N75">
            <v>236.2</v>
          </cell>
          <cell r="O75">
            <v>0</v>
          </cell>
          <cell r="P75">
            <v>2431111005</v>
          </cell>
          <cell r="Q75">
            <v>6</v>
          </cell>
          <cell r="R75">
            <v>342</v>
          </cell>
          <cell r="S75">
            <v>2</v>
          </cell>
          <cell r="T75">
            <v>137</v>
          </cell>
          <cell r="U75">
            <v>101</v>
          </cell>
          <cell r="V75">
            <v>0</v>
          </cell>
          <cell r="W75">
            <v>11</v>
          </cell>
          <cell r="X75">
            <v>16</v>
          </cell>
          <cell r="Y75">
            <v>0</v>
          </cell>
          <cell r="Z75">
            <v>128</v>
          </cell>
        </row>
        <row r="76">
          <cell r="A76">
            <v>2431111026</v>
          </cell>
          <cell r="B76">
            <v>1308</v>
          </cell>
          <cell r="C76">
            <v>0</v>
          </cell>
          <cell r="D76">
            <v>42</v>
          </cell>
          <cell r="E76">
            <v>682</v>
          </cell>
          <cell r="F76">
            <v>6</v>
          </cell>
          <cell r="G76">
            <v>25</v>
          </cell>
          <cell r="H76">
            <v>755</v>
          </cell>
          <cell r="I76">
            <v>38</v>
          </cell>
          <cell r="J76">
            <v>0</v>
          </cell>
          <cell r="K76">
            <v>0</v>
          </cell>
          <cell r="L76">
            <v>1557.2</v>
          </cell>
          <cell r="M76">
            <v>1132.77</v>
          </cell>
          <cell r="N76">
            <v>-424.43</v>
          </cell>
          <cell r="O76">
            <v>0</v>
          </cell>
          <cell r="P76">
            <v>2431111026</v>
          </cell>
          <cell r="Q76">
            <v>42</v>
          </cell>
          <cell r="R76">
            <v>682</v>
          </cell>
          <cell r="S76">
            <v>6</v>
          </cell>
          <cell r="T76">
            <v>25</v>
          </cell>
          <cell r="U76">
            <v>25</v>
          </cell>
          <cell r="V76">
            <v>0</v>
          </cell>
          <cell r="W76">
            <v>9</v>
          </cell>
          <cell r="X76">
            <v>4</v>
          </cell>
          <cell r="Y76">
            <v>0</v>
          </cell>
          <cell r="Z76">
            <v>38</v>
          </cell>
        </row>
        <row r="77">
          <cell r="A77">
            <v>2431111100</v>
          </cell>
          <cell r="B77">
            <v>1935</v>
          </cell>
          <cell r="C77">
            <v>0</v>
          </cell>
          <cell r="D77">
            <v>0</v>
          </cell>
          <cell r="E77">
            <v>175</v>
          </cell>
          <cell r="F77">
            <v>1</v>
          </cell>
          <cell r="G77">
            <v>384</v>
          </cell>
          <cell r="H77">
            <v>560</v>
          </cell>
          <cell r="I77">
            <v>34</v>
          </cell>
          <cell r="J77">
            <v>0</v>
          </cell>
          <cell r="K77">
            <v>0</v>
          </cell>
          <cell r="L77">
            <v>1657.6</v>
          </cell>
          <cell r="M77">
            <v>2030.44</v>
          </cell>
          <cell r="N77">
            <v>372.84</v>
          </cell>
          <cell r="O77">
            <v>0</v>
          </cell>
          <cell r="P77">
            <v>2431111100</v>
          </cell>
          <cell r="Q77">
            <v>0</v>
          </cell>
          <cell r="R77">
            <v>175</v>
          </cell>
          <cell r="S77">
            <v>1</v>
          </cell>
          <cell r="T77">
            <v>384</v>
          </cell>
          <cell r="U77">
            <v>31</v>
          </cell>
          <cell r="V77">
            <v>0</v>
          </cell>
          <cell r="W77">
            <v>1</v>
          </cell>
          <cell r="X77">
            <v>2</v>
          </cell>
          <cell r="Y77">
            <v>0</v>
          </cell>
          <cell r="Z77">
            <v>34</v>
          </cell>
        </row>
        <row r="78">
          <cell r="A78">
            <v>2431111054</v>
          </cell>
          <cell r="B78">
            <v>1660</v>
          </cell>
          <cell r="C78">
            <v>0</v>
          </cell>
          <cell r="D78">
            <v>0</v>
          </cell>
          <cell r="E78">
            <v>178</v>
          </cell>
          <cell r="F78">
            <v>7</v>
          </cell>
          <cell r="G78">
            <v>218</v>
          </cell>
          <cell r="H78">
            <v>403</v>
          </cell>
          <cell r="I78">
            <v>262</v>
          </cell>
          <cell r="J78">
            <v>0</v>
          </cell>
          <cell r="K78">
            <v>0</v>
          </cell>
          <cell r="L78">
            <v>1458.8</v>
          </cell>
          <cell r="M78">
            <v>2968.09</v>
          </cell>
          <cell r="N78">
            <v>1509.29</v>
          </cell>
          <cell r="O78">
            <v>0</v>
          </cell>
          <cell r="P78">
            <v>2431111054</v>
          </cell>
          <cell r="Q78">
            <v>0</v>
          </cell>
          <cell r="R78">
            <v>178</v>
          </cell>
          <cell r="S78">
            <v>7</v>
          </cell>
          <cell r="T78">
            <v>218</v>
          </cell>
          <cell r="U78">
            <v>168</v>
          </cell>
          <cell r="V78">
            <v>0</v>
          </cell>
          <cell r="W78">
            <v>21</v>
          </cell>
          <cell r="X78">
            <v>73</v>
          </cell>
          <cell r="Y78">
            <v>0</v>
          </cell>
          <cell r="Z78">
            <v>262</v>
          </cell>
        </row>
        <row r="79">
          <cell r="A79">
            <v>2431111014</v>
          </cell>
          <cell r="B79">
            <v>2347</v>
          </cell>
          <cell r="C79">
            <v>0</v>
          </cell>
          <cell r="D79">
            <v>0</v>
          </cell>
          <cell r="E79">
            <v>217</v>
          </cell>
          <cell r="F79">
            <v>0</v>
          </cell>
          <cell r="G79">
            <v>649</v>
          </cell>
          <cell r="H79">
            <v>866</v>
          </cell>
          <cell r="I79">
            <v>223</v>
          </cell>
          <cell r="J79">
            <v>0</v>
          </cell>
          <cell r="K79">
            <v>0</v>
          </cell>
          <cell r="L79">
            <v>2233.6</v>
          </cell>
          <cell r="M79">
            <v>2259.62</v>
          </cell>
          <cell r="N79">
            <v>26.02</v>
          </cell>
          <cell r="O79">
            <v>0</v>
          </cell>
          <cell r="P79">
            <v>2431111014</v>
          </cell>
          <cell r="Q79">
            <v>0</v>
          </cell>
          <cell r="R79">
            <v>217</v>
          </cell>
          <cell r="S79">
            <v>0</v>
          </cell>
          <cell r="T79">
            <v>649</v>
          </cell>
          <cell r="U79">
            <v>163</v>
          </cell>
          <cell r="V79">
            <v>0</v>
          </cell>
          <cell r="W79">
            <v>16</v>
          </cell>
          <cell r="X79">
            <v>44</v>
          </cell>
          <cell r="Y79">
            <v>0</v>
          </cell>
          <cell r="Z79">
            <v>223</v>
          </cell>
        </row>
        <row r="80">
          <cell r="A80">
            <v>2431111055</v>
          </cell>
          <cell r="B80">
            <v>1162</v>
          </cell>
          <cell r="C80">
            <v>0</v>
          </cell>
          <cell r="D80">
            <v>22</v>
          </cell>
          <cell r="E80">
            <v>455</v>
          </cell>
          <cell r="F80">
            <v>5</v>
          </cell>
          <cell r="G80">
            <v>50</v>
          </cell>
          <cell r="H80">
            <v>532</v>
          </cell>
          <cell r="I80">
            <v>14</v>
          </cell>
          <cell r="J80">
            <v>0</v>
          </cell>
          <cell r="K80">
            <v>0</v>
          </cell>
          <cell r="L80">
            <v>1228.2</v>
          </cell>
          <cell r="M80">
            <v>1067.83</v>
          </cell>
          <cell r="N80">
            <v>-160.37</v>
          </cell>
          <cell r="O80">
            <v>0</v>
          </cell>
          <cell r="P80">
            <v>2431111055</v>
          </cell>
          <cell r="Q80">
            <v>22</v>
          </cell>
          <cell r="R80">
            <v>455</v>
          </cell>
          <cell r="S80">
            <v>5</v>
          </cell>
          <cell r="T80">
            <v>50</v>
          </cell>
          <cell r="U80">
            <v>10</v>
          </cell>
          <cell r="V80">
            <v>0</v>
          </cell>
          <cell r="W80">
            <v>1</v>
          </cell>
          <cell r="X80">
            <v>3</v>
          </cell>
          <cell r="Y80">
            <v>0</v>
          </cell>
          <cell r="Z80">
            <v>14</v>
          </cell>
        </row>
        <row r="81">
          <cell r="A81">
            <v>2431111113</v>
          </cell>
          <cell r="B81">
            <v>2041</v>
          </cell>
          <cell r="C81">
            <v>0</v>
          </cell>
          <cell r="D81">
            <v>11</v>
          </cell>
          <cell r="E81">
            <v>273</v>
          </cell>
          <cell r="F81">
            <v>1</v>
          </cell>
          <cell r="G81">
            <v>292</v>
          </cell>
          <cell r="H81">
            <v>577</v>
          </cell>
          <cell r="I81">
            <v>168</v>
          </cell>
          <cell r="J81">
            <v>0</v>
          </cell>
          <cell r="K81">
            <v>0</v>
          </cell>
          <cell r="L81">
            <v>1812.4</v>
          </cell>
          <cell r="M81">
            <v>4704.59</v>
          </cell>
          <cell r="N81">
            <v>2892.19</v>
          </cell>
          <cell r="O81">
            <v>0</v>
          </cell>
          <cell r="P81">
            <v>2431111113</v>
          </cell>
          <cell r="Q81">
            <v>11</v>
          </cell>
          <cell r="R81">
            <v>273</v>
          </cell>
          <cell r="S81">
            <v>1</v>
          </cell>
          <cell r="T81">
            <v>292</v>
          </cell>
          <cell r="U81">
            <v>133</v>
          </cell>
          <cell r="V81">
            <v>0</v>
          </cell>
          <cell r="W81">
            <v>10</v>
          </cell>
          <cell r="X81">
            <v>25</v>
          </cell>
          <cell r="Y81">
            <v>0</v>
          </cell>
          <cell r="Z81">
            <v>168</v>
          </cell>
        </row>
        <row r="82">
          <cell r="A82">
            <v>2431111084</v>
          </cell>
          <cell r="B82">
            <v>1139</v>
          </cell>
          <cell r="C82">
            <v>0</v>
          </cell>
          <cell r="D82">
            <v>46</v>
          </cell>
          <cell r="E82">
            <v>451</v>
          </cell>
          <cell r="F82">
            <v>6</v>
          </cell>
          <cell r="G82">
            <v>47</v>
          </cell>
          <cell r="H82">
            <v>550</v>
          </cell>
          <cell r="I82">
            <v>46</v>
          </cell>
          <cell r="J82">
            <v>0</v>
          </cell>
          <cell r="K82">
            <v>0</v>
          </cell>
          <cell r="L82">
            <v>1250.4000000000001</v>
          </cell>
          <cell r="M82">
            <v>1222.92</v>
          </cell>
          <cell r="N82">
            <v>-27.48</v>
          </cell>
          <cell r="O82">
            <v>0</v>
          </cell>
          <cell r="P82">
            <v>2431111084</v>
          </cell>
          <cell r="Q82">
            <v>46</v>
          </cell>
          <cell r="R82">
            <v>451</v>
          </cell>
          <cell r="S82">
            <v>6</v>
          </cell>
          <cell r="T82">
            <v>47</v>
          </cell>
          <cell r="U82">
            <v>38</v>
          </cell>
          <cell r="V82">
            <v>0</v>
          </cell>
          <cell r="W82">
            <v>3</v>
          </cell>
          <cell r="X82">
            <v>5</v>
          </cell>
          <cell r="Y82">
            <v>0</v>
          </cell>
          <cell r="Z82">
            <v>46</v>
          </cell>
        </row>
        <row r="83">
          <cell r="A83">
            <v>2431111138</v>
          </cell>
          <cell r="B83">
            <v>1242</v>
          </cell>
          <cell r="C83">
            <v>0</v>
          </cell>
          <cell r="D83">
            <v>10</v>
          </cell>
          <cell r="E83">
            <v>132</v>
          </cell>
          <cell r="F83">
            <v>1</v>
          </cell>
          <cell r="G83">
            <v>534</v>
          </cell>
          <cell r="H83">
            <v>677</v>
          </cell>
          <cell r="I83">
            <v>14</v>
          </cell>
          <cell r="J83">
            <v>40</v>
          </cell>
          <cell r="K83">
            <v>0</v>
          </cell>
          <cell r="L83">
            <v>1362.8</v>
          </cell>
          <cell r="M83">
            <v>3992.82</v>
          </cell>
          <cell r="N83">
            <v>2630.02</v>
          </cell>
          <cell r="O83">
            <v>0</v>
          </cell>
          <cell r="P83">
            <v>2431111138</v>
          </cell>
          <cell r="Q83">
            <v>10</v>
          </cell>
          <cell r="R83">
            <v>132</v>
          </cell>
          <cell r="S83">
            <v>1</v>
          </cell>
          <cell r="T83">
            <v>534</v>
          </cell>
          <cell r="U83">
            <v>10</v>
          </cell>
          <cell r="V83">
            <v>0</v>
          </cell>
          <cell r="W83">
            <v>4</v>
          </cell>
          <cell r="X83">
            <v>0</v>
          </cell>
          <cell r="Y83">
            <v>0</v>
          </cell>
          <cell r="Z83">
            <v>14</v>
          </cell>
        </row>
        <row r="84">
          <cell r="A84">
            <v>2431111128</v>
          </cell>
          <cell r="B84">
            <v>838</v>
          </cell>
          <cell r="C84">
            <v>0</v>
          </cell>
          <cell r="D84">
            <v>0</v>
          </cell>
          <cell r="E84">
            <v>113</v>
          </cell>
          <cell r="F84">
            <v>2</v>
          </cell>
          <cell r="G84">
            <v>111</v>
          </cell>
          <cell r="H84">
            <v>226</v>
          </cell>
          <cell r="I84">
            <v>53</v>
          </cell>
          <cell r="J84">
            <v>0</v>
          </cell>
          <cell r="K84">
            <v>0</v>
          </cell>
          <cell r="L84">
            <v>727.4</v>
          </cell>
          <cell r="M84">
            <v>1480.47</v>
          </cell>
          <cell r="N84">
            <v>753.07</v>
          </cell>
          <cell r="O84">
            <v>0</v>
          </cell>
          <cell r="P84">
            <v>2431111128</v>
          </cell>
          <cell r="Q84">
            <v>0</v>
          </cell>
          <cell r="R84">
            <v>113</v>
          </cell>
          <cell r="S84">
            <v>2</v>
          </cell>
          <cell r="T84">
            <v>111</v>
          </cell>
          <cell r="U84">
            <v>39</v>
          </cell>
          <cell r="V84">
            <v>0</v>
          </cell>
          <cell r="W84">
            <v>3</v>
          </cell>
          <cell r="X84">
            <v>11</v>
          </cell>
          <cell r="Y84">
            <v>0</v>
          </cell>
          <cell r="Z84">
            <v>53</v>
          </cell>
        </row>
        <row r="85">
          <cell r="A85">
            <v>2431111039</v>
          </cell>
          <cell r="B85">
            <v>1279</v>
          </cell>
          <cell r="C85">
            <v>0</v>
          </cell>
          <cell r="D85">
            <v>32</v>
          </cell>
          <cell r="E85">
            <v>489</v>
          </cell>
          <cell r="F85">
            <v>10</v>
          </cell>
          <cell r="G85">
            <v>44</v>
          </cell>
          <cell r="H85">
            <v>575</v>
          </cell>
          <cell r="I85">
            <v>41</v>
          </cell>
          <cell r="J85">
            <v>15</v>
          </cell>
          <cell r="K85">
            <v>0</v>
          </cell>
          <cell r="L85">
            <v>1369.4</v>
          </cell>
          <cell r="M85">
            <v>2020.36</v>
          </cell>
          <cell r="N85">
            <v>650.96</v>
          </cell>
          <cell r="O85">
            <v>0</v>
          </cell>
          <cell r="P85">
            <v>2431111039</v>
          </cell>
          <cell r="Q85">
            <v>32</v>
          </cell>
          <cell r="R85">
            <v>489</v>
          </cell>
          <cell r="S85">
            <v>10</v>
          </cell>
          <cell r="T85">
            <v>44</v>
          </cell>
          <cell r="U85">
            <v>24</v>
          </cell>
          <cell r="V85">
            <v>0</v>
          </cell>
          <cell r="W85">
            <v>7</v>
          </cell>
          <cell r="X85">
            <v>10</v>
          </cell>
          <cell r="Y85">
            <v>0</v>
          </cell>
          <cell r="Z85">
            <v>41</v>
          </cell>
        </row>
        <row r="86">
          <cell r="A86">
            <v>2431111068</v>
          </cell>
          <cell r="B86">
            <v>1564</v>
          </cell>
          <cell r="C86">
            <v>0</v>
          </cell>
          <cell r="D86">
            <v>0</v>
          </cell>
          <cell r="E86">
            <v>168</v>
          </cell>
          <cell r="F86">
            <v>3</v>
          </cell>
          <cell r="G86">
            <v>263</v>
          </cell>
          <cell r="H86">
            <v>434</v>
          </cell>
          <cell r="I86">
            <v>100</v>
          </cell>
          <cell r="J86">
            <v>0</v>
          </cell>
          <cell r="K86">
            <v>0</v>
          </cell>
          <cell r="L86">
            <v>1359.2</v>
          </cell>
          <cell r="M86">
            <v>3398.25</v>
          </cell>
          <cell r="N86">
            <v>2039.05</v>
          </cell>
          <cell r="O86">
            <v>0</v>
          </cell>
          <cell r="P86">
            <v>2431111068</v>
          </cell>
          <cell r="Q86">
            <v>0</v>
          </cell>
          <cell r="R86">
            <v>168</v>
          </cell>
          <cell r="S86">
            <v>3</v>
          </cell>
          <cell r="T86">
            <v>263</v>
          </cell>
          <cell r="U86">
            <v>80</v>
          </cell>
          <cell r="V86">
            <v>1</v>
          </cell>
          <cell r="W86">
            <v>1</v>
          </cell>
          <cell r="X86">
            <v>18</v>
          </cell>
          <cell r="Y86">
            <v>0</v>
          </cell>
          <cell r="Z86">
            <v>100</v>
          </cell>
        </row>
        <row r="87">
          <cell r="A87">
            <v>2431111008</v>
          </cell>
          <cell r="B87">
            <v>1369</v>
          </cell>
          <cell r="C87">
            <v>0</v>
          </cell>
          <cell r="D87">
            <v>14</v>
          </cell>
          <cell r="E87">
            <v>222</v>
          </cell>
          <cell r="F87">
            <v>9</v>
          </cell>
          <cell r="G87">
            <v>374</v>
          </cell>
          <cell r="H87">
            <v>619</v>
          </cell>
          <cell r="I87">
            <v>100</v>
          </cell>
          <cell r="J87">
            <v>45</v>
          </cell>
          <cell r="K87">
            <v>0</v>
          </cell>
          <cell r="L87">
            <v>1451.6</v>
          </cell>
          <cell r="M87">
            <v>3437.61</v>
          </cell>
          <cell r="N87">
            <v>1986.01</v>
          </cell>
          <cell r="O87">
            <v>0</v>
          </cell>
          <cell r="P87">
            <v>2431111008</v>
          </cell>
          <cell r="Q87">
            <v>14</v>
          </cell>
          <cell r="R87">
            <v>222</v>
          </cell>
          <cell r="S87">
            <v>9</v>
          </cell>
          <cell r="T87">
            <v>374</v>
          </cell>
          <cell r="U87">
            <v>71</v>
          </cell>
          <cell r="V87">
            <v>2</v>
          </cell>
          <cell r="W87">
            <v>9</v>
          </cell>
          <cell r="X87">
            <v>18</v>
          </cell>
          <cell r="Y87">
            <v>0</v>
          </cell>
          <cell r="Z87">
            <v>100</v>
          </cell>
        </row>
        <row r="88">
          <cell r="A88">
            <v>2431111037</v>
          </cell>
          <cell r="B88">
            <v>2781</v>
          </cell>
          <cell r="C88">
            <v>0</v>
          </cell>
          <cell r="D88">
            <v>67</v>
          </cell>
          <cell r="E88">
            <v>1014</v>
          </cell>
          <cell r="F88">
            <v>36</v>
          </cell>
          <cell r="G88">
            <v>139</v>
          </cell>
          <cell r="H88">
            <v>1256</v>
          </cell>
          <cell r="I88">
            <v>115</v>
          </cell>
          <cell r="J88">
            <v>40</v>
          </cell>
          <cell r="K88">
            <v>0</v>
          </cell>
          <cell r="L88">
            <v>2989</v>
          </cell>
          <cell r="M88">
            <v>3255.04</v>
          </cell>
          <cell r="N88">
            <v>266.04000000000002</v>
          </cell>
          <cell r="O88">
            <v>0</v>
          </cell>
          <cell r="P88">
            <v>2431111037</v>
          </cell>
          <cell r="Q88">
            <v>67</v>
          </cell>
          <cell r="R88">
            <v>1014</v>
          </cell>
          <cell r="S88">
            <v>36</v>
          </cell>
          <cell r="T88">
            <v>139</v>
          </cell>
          <cell r="U88">
            <v>80</v>
          </cell>
          <cell r="V88">
            <v>0</v>
          </cell>
          <cell r="W88">
            <v>20</v>
          </cell>
          <cell r="X88">
            <v>15</v>
          </cell>
          <cell r="Y88">
            <v>0</v>
          </cell>
          <cell r="Z88">
            <v>115</v>
          </cell>
        </row>
        <row r="89">
          <cell r="A89">
            <v>2431111118</v>
          </cell>
          <cell r="B89">
            <v>905</v>
          </cell>
          <cell r="C89">
            <v>0</v>
          </cell>
          <cell r="D89">
            <v>29</v>
          </cell>
          <cell r="E89">
            <v>331</v>
          </cell>
          <cell r="F89">
            <v>4</v>
          </cell>
          <cell r="G89">
            <v>21</v>
          </cell>
          <cell r="H89">
            <v>385</v>
          </cell>
          <cell r="I89">
            <v>52</v>
          </cell>
          <cell r="J89">
            <v>0</v>
          </cell>
          <cell r="K89">
            <v>0</v>
          </cell>
          <cell r="L89">
            <v>949.6</v>
          </cell>
          <cell r="M89">
            <v>915.41</v>
          </cell>
          <cell r="N89">
            <v>-34.19</v>
          </cell>
          <cell r="O89">
            <v>0</v>
          </cell>
          <cell r="P89">
            <v>2431111118</v>
          </cell>
          <cell r="Q89">
            <v>29</v>
          </cell>
          <cell r="R89">
            <v>331</v>
          </cell>
          <cell r="S89">
            <v>4</v>
          </cell>
          <cell r="T89">
            <v>21</v>
          </cell>
          <cell r="U89">
            <v>36</v>
          </cell>
          <cell r="V89">
            <v>0</v>
          </cell>
          <cell r="W89">
            <v>10</v>
          </cell>
          <cell r="X89">
            <v>6</v>
          </cell>
          <cell r="Y89">
            <v>0</v>
          </cell>
          <cell r="Z89">
            <v>52</v>
          </cell>
        </row>
        <row r="90">
          <cell r="A90">
            <v>2431111013</v>
          </cell>
          <cell r="B90">
            <v>2746</v>
          </cell>
          <cell r="C90">
            <v>0</v>
          </cell>
          <cell r="D90">
            <v>16</v>
          </cell>
          <cell r="E90">
            <v>640</v>
          </cell>
          <cell r="F90">
            <v>6</v>
          </cell>
          <cell r="G90">
            <v>143</v>
          </cell>
          <cell r="H90">
            <v>805</v>
          </cell>
          <cell r="I90">
            <v>155</v>
          </cell>
          <cell r="J90">
            <v>0</v>
          </cell>
          <cell r="K90">
            <v>0</v>
          </cell>
          <cell r="L90">
            <v>2488</v>
          </cell>
          <cell r="M90">
            <v>2488</v>
          </cell>
          <cell r="N90">
            <v>0</v>
          </cell>
          <cell r="O90">
            <v>0</v>
          </cell>
          <cell r="P90">
            <v>2431111013</v>
          </cell>
          <cell r="Q90">
            <v>16</v>
          </cell>
          <cell r="R90">
            <v>640</v>
          </cell>
          <cell r="S90">
            <v>6</v>
          </cell>
          <cell r="T90">
            <v>143</v>
          </cell>
          <cell r="U90">
            <v>114</v>
          </cell>
          <cell r="V90">
            <v>0</v>
          </cell>
          <cell r="W90">
            <v>20</v>
          </cell>
          <cell r="X90">
            <v>21</v>
          </cell>
          <cell r="Y90">
            <v>0</v>
          </cell>
          <cell r="Z90">
            <v>155</v>
          </cell>
        </row>
        <row r="91">
          <cell r="A91">
            <v>2431111041</v>
          </cell>
          <cell r="B91">
            <v>1032</v>
          </cell>
          <cell r="C91">
            <v>0</v>
          </cell>
          <cell r="D91">
            <v>20</v>
          </cell>
          <cell r="E91">
            <v>374</v>
          </cell>
          <cell r="F91">
            <v>3</v>
          </cell>
          <cell r="G91">
            <v>41</v>
          </cell>
          <cell r="H91">
            <v>438</v>
          </cell>
          <cell r="I91">
            <v>30</v>
          </cell>
          <cell r="J91">
            <v>0</v>
          </cell>
          <cell r="K91">
            <v>0</v>
          </cell>
          <cell r="L91">
            <v>1064.4000000000001</v>
          </cell>
          <cell r="M91">
            <v>856.81</v>
          </cell>
          <cell r="N91">
            <v>-207.59</v>
          </cell>
          <cell r="O91">
            <v>0</v>
          </cell>
          <cell r="P91">
            <v>2431111041</v>
          </cell>
          <cell r="Q91">
            <v>20</v>
          </cell>
          <cell r="R91">
            <v>374</v>
          </cell>
          <cell r="S91">
            <v>3</v>
          </cell>
          <cell r="T91">
            <v>41</v>
          </cell>
          <cell r="U91">
            <v>24</v>
          </cell>
          <cell r="V91">
            <v>0</v>
          </cell>
          <cell r="W91">
            <v>3</v>
          </cell>
          <cell r="X91">
            <v>3</v>
          </cell>
          <cell r="Y91">
            <v>0</v>
          </cell>
          <cell r="Z91">
            <v>30</v>
          </cell>
        </row>
        <row r="92">
          <cell r="A92">
            <v>2431111043</v>
          </cell>
          <cell r="B92">
            <v>1542</v>
          </cell>
          <cell r="C92">
            <v>0</v>
          </cell>
          <cell r="D92">
            <v>0</v>
          </cell>
          <cell r="E92">
            <v>219</v>
          </cell>
          <cell r="F92">
            <v>4</v>
          </cell>
          <cell r="G92">
            <v>253</v>
          </cell>
          <cell r="H92">
            <v>476</v>
          </cell>
          <cell r="I92">
            <v>88</v>
          </cell>
          <cell r="J92">
            <v>0</v>
          </cell>
          <cell r="K92">
            <v>0</v>
          </cell>
          <cell r="L92">
            <v>1385</v>
          </cell>
          <cell r="M92">
            <v>2998.12</v>
          </cell>
          <cell r="N92">
            <v>1613.12</v>
          </cell>
          <cell r="O92">
            <v>0</v>
          </cell>
          <cell r="P92">
            <v>2431111043</v>
          </cell>
          <cell r="Q92">
            <v>0</v>
          </cell>
          <cell r="R92">
            <v>219</v>
          </cell>
          <cell r="S92">
            <v>4</v>
          </cell>
          <cell r="T92">
            <v>253</v>
          </cell>
          <cell r="U92">
            <v>70</v>
          </cell>
          <cell r="V92">
            <v>0</v>
          </cell>
          <cell r="W92">
            <v>2</v>
          </cell>
          <cell r="X92">
            <v>16</v>
          </cell>
          <cell r="Y92">
            <v>0</v>
          </cell>
          <cell r="Z92">
            <v>88</v>
          </cell>
        </row>
        <row r="93">
          <cell r="A93">
            <v>2431111048</v>
          </cell>
          <cell r="B93">
            <v>1191</v>
          </cell>
          <cell r="C93">
            <v>0</v>
          </cell>
          <cell r="D93">
            <v>17</v>
          </cell>
          <cell r="E93">
            <v>383</v>
          </cell>
          <cell r="F93">
            <v>10</v>
          </cell>
          <cell r="G93">
            <v>35</v>
          </cell>
          <cell r="H93">
            <v>445</v>
          </cell>
          <cell r="I93">
            <v>103</v>
          </cell>
          <cell r="J93">
            <v>0</v>
          </cell>
          <cell r="K93">
            <v>0</v>
          </cell>
          <cell r="L93">
            <v>1195.2</v>
          </cell>
          <cell r="M93">
            <v>1260.1300000000001</v>
          </cell>
          <cell r="N93">
            <v>64.930000000000007</v>
          </cell>
          <cell r="O93">
            <v>0</v>
          </cell>
          <cell r="P93">
            <v>2431111048</v>
          </cell>
          <cell r="Q93">
            <v>17</v>
          </cell>
          <cell r="R93">
            <v>383</v>
          </cell>
          <cell r="S93">
            <v>10</v>
          </cell>
          <cell r="T93">
            <v>35</v>
          </cell>
          <cell r="U93">
            <v>77</v>
          </cell>
          <cell r="V93">
            <v>1</v>
          </cell>
          <cell r="W93">
            <v>18</v>
          </cell>
          <cell r="X93">
            <v>7</v>
          </cell>
          <cell r="Y93">
            <v>0</v>
          </cell>
          <cell r="Z93">
            <v>103</v>
          </cell>
        </row>
        <row r="94">
          <cell r="A94">
            <v>2431111056</v>
          </cell>
          <cell r="B94">
            <v>1233</v>
          </cell>
          <cell r="C94">
            <v>0</v>
          </cell>
          <cell r="D94">
            <v>42</v>
          </cell>
          <cell r="E94">
            <v>629</v>
          </cell>
          <cell r="F94">
            <v>4</v>
          </cell>
          <cell r="G94">
            <v>28</v>
          </cell>
          <cell r="H94">
            <v>703</v>
          </cell>
          <cell r="I94">
            <v>61</v>
          </cell>
          <cell r="J94">
            <v>0</v>
          </cell>
          <cell r="K94">
            <v>0</v>
          </cell>
          <cell r="L94">
            <v>1469.2</v>
          </cell>
          <cell r="M94">
            <v>1564.67</v>
          </cell>
          <cell r="N94">
            <v>95.47</v>
          </cell>
          <cell r="O94">
            <v>0</v>
          </cell>
          <cell r="P94">
            <v>2431111056</v>
          </cell>
          <cell r="Q94">
            <v>42</v>
          </cell>
          <cell r="R94">
            <v>629</v>
          </cell>
          <cell r="S94">
            <v>4</v>
          </cell>
          <cell r="T94">
            <v>28</v>
          </cell>
          <cell r="U94">
            <v>42</v>
          </cell>
          <cell r="V94">
            <v>1</v>
          </cell>
          <cell r="W94">
            <v>13</v>
          </cell>
          <cell r="X94">
            <v>5</v>
          </cell>
          <cell r="Y94">
            <v>0</v>
          </cell>
          <cell r="Z94">
            <v>61</v>
          </cell>
        </row>
        <row r="95">
          <cell r="A95">
            <v>2431111071</v>
          </cell>
          <cell r="B95">
            <v>1078</v>
          </cell>
          <cell r="C95">
            <v>0</v>
          </cell>
          <cell r="D95">
            <v>28</v>
          </cell>
          <cell r="E95">
            <v>459</v>
          </cell>
          <cell r="F95">
            <v>1</v>
          </cell>
          <cell r="G95">
            <v>47</v>
          </cell>
          <cell r="H95">
            <v>535</v>
          </cell>
          <cell r="I95">
            <v>36</v>
          </cell>
          <cell r="J95">
            <v>0</v>
          </cell>
          <cell r="K95">
            <v>0</v>
          </cell>
          <cell r="L95">
            <v>1192.2</v>
          </cell>
          <cell r="M95">
            <v>3075.01</v>
          </cell>
          <cell r="N95">
            <v>1882.81</v>
          </cell>
          <cell r="O95">
            <v>0</v>
          </cell>
          <cell r="P95">
            <v>2431111071</v>
          </cell>
          <cell r="Q95">
            <v>28</v>
          </cell>
          <cell r="R95">
            <v>459</v>
          </cell>
          <cell r="S95">
            <v>1</v>
          </cell>
          <cell r="T95">
            <v>47</v>
          </cell>
          <cell r="U95">
            <v>26</v>
          </cell>
          <cell r="V95">
            <v>0</v>
          </cell>
          <cell r="W95">
            <v>7</v>
          </cell>
          <cell r="X95">
            <v>3</v>
          </cell>
          <cell r="Y95">
            <v>0</v>
          </cell>
          <cell r="Z95">
            <v>36</v>
          </cell>
        </row>
        <row r="96">
          <cell r="A96">
            <v>2431111102</v>
          </cell>
          <cell r="B96">
            <v>2236</v>
          </cell>
          <cell r="C96">
            <v>0</v>
          </cell>
          <cell r="D96">
            <v>0</v>
          </cell>
          <cell r="E96">
            <v>250</v>
          </cell>
          <cell r="F96">
            <v>6</v>
          </cell>
          <cell r="G96">
            <v>220</v>
          </cell>
          <cell r="H96">
            <v>476</v>
          </cell>
          <cell r="I96">
            <v>168</v>
          </cell>
          <cell r="J96">
            <v>0</v>
          </cell>
          <cell r="K96">
            <v>0</v>
          </cell>
          <cell r="L96">
            <v>1839.6</v>
          </cell>
          <cell r="M96">
            <v>1516.97</v>
          </cell>
          <cell r="N96">
            <v>-322.63</v>
          </cell>
          <cell r="O96">
            <v>0</v>
          </cell>
          <cell r="P96">
            <v>2431111102</v>
          </cell>
          <cell r="Q96">
            <v>0</v>
          </cell>
          <cell r="R96">
            <v>250</v>
          </cell>
          <cell r="S96">
            <v>6</v>
          </cell>
          <cell r="T96">
            <v>220</v>
          </cell>
          <cell r="U96">
            <v>133</v>
          </cell>
          <cell r="V96">
            <v>0</v>
          </cell>
          <cell r="W96">
            <v>19</v>
          </cell>
          <cell r="X96">
            <v>16</v>
          </cell>
          <cell r="Y96">
            <v>0</v>
          </cell>
          <cell r="Z96">
            <v>168</v>
          </cell>
        </row>
        <row r="97">
          <cell r="A97">
            <v>2431111011</v>
          </cell>
          <cell r="B97">
            <v>3836</v>
          </cell>
          <cell r="C97">
            <v>0</v>
          </cell>
          <cell r="D97">
            <v>8</v>
          </cell>
          <cell r="E97">
            <v>356</v>
          </cell>
          <cell r="F97">
            <v>7</v>
          </cell>
          <cell r="G97">
            <v>729</v>
          </cell>
          <cell r="H97">
            <v>1100</v>
          </cell>
          <cell r="I97">
            <v>195</v>
          </cell>
          <cell r="J97">
            <v>0</v>
          </cell>
          <cell r="K97">
            <v>0</v>
          </cell>
          <cell r="L97">
            <v>3334</v>
          </cell>
          <cell r="M97">
            <v>3961.3</v>
          </cell>
          <cell r="N97">
            <v>627.29999999999995</v>
          </cell>
          <cell r="O97">
            <v>0</v>
          </cell>
          <cell r="P97">
            <v>2431111011</v>
          </cell>
          <cell r="Q97">
            <v>8</v>
          </cell>
          <cell r="R97">
            <v>356</v>
          </cell>
          <cell r="S97">
            <v>7</v>
          </cell>
          <cell r="T97">
            <v>729</v>
          </cell>
          <cell r="U97">
            <v>123</v>
          </cell>
          <cell r="V97">
            <v>1</v>
          </cell>
          <cell r="W97">
            <v>14</v>
          </cell>
          <cell r="X97">
            <v>56</v>
          </cell>
          <cell r="Y97">
            <v>1</v>
          </cell>
          <cell r="Z97">
            <v>195</v>
          </cell>
        </row>
        <row r="98">
          <cell r="A98">
            <v>2431111114</v>
          </cell>
          <cell r="B98">
            <v>2007</v>
          </cell>
          <cell r="C98">
            <v>0</v>
          </cell>
          <cell r="D98">
            <v>5</v>
          </cell>
          <cell r="E98">
            <v>307</v>
          </cell>
          <cell r="F98">
            <v>4</v>
          </cell>
          <cell r="G98">
            <v>282</v>
          </cell>
          <cell r="H98">
            <v>598</v>
          </cell>
          <cell r="I98">
            <v>96</v>
          </cell>
          <cell r="J98">
            <v>0</v>
          </cell>
          <cell r="K98">
            <v>0</v>
          </cell>
          <cell r="L98">
            <v>1784.4</v>
          </cell>
          <cell r="M98">
            <v>1908.92</v>
          </cell>
          <cell r="N98">
            <v>124.52</v>
          </cell>
          <cell r="O98">
            <v>0</v>
          </cell>
          <cell r="P98">
            <v>2431111114</v>
          </cell>
          <cell r="Q98">
            <v>5</v>
          </cell>
          <cell r="R98">
            <v>307</v>
          </cell>
          <cell r="S98">
            <v>4</v>
          </cell>
          <cell r="T98">
            <v>282</v>
          </cell>
          <cell r="U98">
            <v>75</v>
          </cell>
          <cell r="V98">
            <v>0</v>
          </cell>
          <cell r="W98">
            <v>9</v>
          </cell>
          <cell r="X98">
            <v>12</v>
          </cell>
          <cell r="Y98">
            <v>0</v>
          </cell>
          <cell r="Z98">
            <v>96</v>
          </cell>
        </row>
        <row r="99">
          <cell r="A99">
            <v>2431111028</v>
          </cell>
          <cell r="B99">
            <v>2494</v>
          </cell>
          <cell r="C99">
            <v>0</v>
          </cell>
          <cell r="D99">
            <v>6</v>
          </cell>
          <cell r="E99">
            <v>307</v>
          </cell>
          <cell r="F99">
            <v>10</v>
          </cell>
          <cell r="G99">
            <v>558</v>
          </cell>
          <cell r="H99">
            <v>881</v>
          </cell>
          <cell r="I99">
            <v>316</v>
          </cell>
          <cell r="J99">
            <v>0</v>
          </cell>
          <cell r="K99">
            <v>0</v>
          </cell>
          <cell r="L99">
            <v>2391.4</v>
          </cell>
          <cell r="M99">
            <v>2688.18</v>
          </cell>
          <cell r="N99">
            <v>296.77999999999997</v>
          </cell>
          <cell r="O99">
            <v>0</v>
          </cell>
          <cell r="P99">
            <v>2431111028</v>
          </cell>
          <cell r="Q99">
            <v>6</v>
          </cell>
          <cell r="R99">
            <v>307</v>
          </cell>
          <cell r="S99">
            <v>10</v>
          </cell>
          <cell r="T99">
            <v>558</v>
          </cell>
          <cell r="U99">
            <v>206</v>
          </cell>
          <cell r="V99">
            <v>3</v>
          </cell>
          <cell r="W99">
            <v>16</v>
          </cell>
          <cell r="X99">
            <v>91</v>
          </cell>
          <cell r="Y99">
            <v>0</v>
          </cell>
          <cell r="Z99">
            <v>316</v>
          </cell>
        </row>
        <row r="100">
          <cell r="A100">
            <v>2431111069</v>
          </cell>
          <cell r="B100">
            <v>1487</v>
          </cell>
          <cell r="C100">
            <v>0</v>
          </cell>
          <cell r="D100">
            <v>0</v>
          </cell>
          <cell r="E100">
            <v>150</v>
          </cell>
          <cell r="F100">
            <v>4</v>
          </cell>
          <cell r="G100">
            <v>261</v>
          </cell>
          <cell r="H100">
            <v>415</v>
          </cell>
          <cell r="I100">
            <v>71</v>
          </cell>
          <cell r="J100">
            <v>0</v>
          </cell>
          <cell r="K100">
            <v>0</v>
          </cell>
          <cell r="L100">
            <v>1282.5999999999999</v>
          </cell>
          <cell r="M100">
            <v>701.48</v>
          </cell>
          <cell r="N100">
            <v>-581.12</v>
          </cell>
          <cell r="O100">
            <v>0</v>
          </cell>
          <cell r="P100">
            <v>2431111069</v>
          </cell>
          <cell r="Q100">
            <v>0</v>
          </cell>
          <cell r="R100">
            <v>150</v>
          </cell>
          <cell r="S100">
            <v>4</v>
          </cell>
          <cell r="T100">
            <v>261</v>
          </cell>
          <cell r="U100">
            <v>60</v>
          </cell>
          <cell r="V100">
            <v>0</v>
          </cell>
          <cell r="W100">
            <v>2</v>
          </cell>
          <cell r="X100">
            <v>9</v>
          </cell>
          <cell r="Y100">
            <v>0</v>
          </cell>
          <cell r="Z100">
            <v>71</v>
          </cell>
        </row>
        <row r="101">
          <cell r="A101">
            <v>2431111136</v>
          </cell>
          <cell r="B101">
            <v>1096</v>
          </cell>
          <cell r="C101">
            <v>0</v>
          </cell>
          <cell r="D101">
            <v>0</v>
          </cell>
          <cell r="E101">
            <v>61</v>
          </cell>
          <cell r="F101">
            <v>2</v>
          </cell>
          <cell r="G101">
            <v>333</v>
          </cell>
          <cell r="H101">
            <v>396</v>
          </cell>
          <cell r="I101">
            <v>249</v>
          </cell>
          <cell r="J101">
            <v>0</v>
          </cell>
          <cell r="K101">
            <v>0</v>
          </cell>
          <cell r="L101">
            <v>1086.2</v>
          </cell>
          <cell r="M101">
            <v>3044.8</v>
          </cell>
          <cell r="N101">
            <v>1958.6</v>
          </cell>
          <cell r="O101">
            <v>0</v>
          </cell>
          <cell r="P101">
            <v>2431111136</v>
          </cell>
          <cell r="Q101">
            <v>0</v>
          </cell>
          <cell r="R101">
            <v>61</v>
          </cell>
          <cell r="S101">
            <v>2</v>
          </cell>
          <cell r="T101">
            <v>333</v>
          </cell>
          <cell r="U101">
            <v>177</v>
          </cell>
          <cell r="V101">
            <v>0</v>
          </cell>
          <cell r="W101">
            <v>2</v>
          </cell>
          <cell r="X101">
            <v>70</v>
          </cell>
          <cell r="Y101">
            <v>0</v>
          </cell>
          <cell r="Z101">
            <v>249</v>
          </cell>
        </row>
        <row r="102">
          <cell r="A102">
            <v>2431111042</v>
          </cell>
          <cell r="B102">
            <v>1807</v>
          </cell>
          <cell r="C102">
            <v>0</v>
          </cell>
          <cell r="D102">
            <v>57</v>
          </cell>
          <cell r="E102">
            <v>743</v>
          </cell>
          <cell r="F102">
            <v>15</v>
          </cell>
          <cell r="G102">
            <v>28</v>
          </cell>
          <cell r="H102">
            <v>843</v>
          </cell>
          <cell r="I102">
            <v>25</v>
          </cell>
          <cell r="J102">
            <v>15</v>
          </cell>
          <cell r="K102">
            <v>0</v>
          </cell>
          <cell r="L102">
            <v>1955</v>
          </cell>
          <cell r="M102">
            <v>3645.47</v>
          </cell>
          <cell r="N102">
            <v>1690.47</v>
          </cell>
          <cell r="O102">
            <v>0</v>
          </cell>
          <cell r="P102">
            <v>2431111042</v>
          </cell>
          <cell r="Q102">
            <v>57</v>
          </cell>
          <cell r="R102">
            <v>743</v>
          </cell>
          <cell r="S102">
            <v>15</v>
          </cell>
          <cell r="T102">
            <v>28</v>
          </cell>
          <cell r="U102">
            <v>19</v>
          </cell>
          <cell r="V102">
            <v>0</v>
          </cell>
          <cell r="W102">
            <v>1</v>
          </cell>
          <cell r="X102">
            <v>5</v>
          </cell>
          <cell r="Y102">
            <v>0</v>
          </cell>
          <cell r="Z102">
            <v>25</v>
          </cell>
        </row>
        <row r="103">
          <cell r="A103">
            <v>2431111033</v>
          </cell>
          <cell r="B103">
            <v>722</v>
          </cell>
          <cell r="C103">
            <v>0</v>
          </cell>
          <cell r="D103">
            <v>17</v>
          </cell>
          <cell r="E103">
            <v>164</v>
          </cell>
          <cell r="F103">
            <v>5</v>
          </cell>
          <cell r="G103">
            <v>165</v>
          </cell>
          <cell r="H103">
            <v>351</v>
          </cell>
          <cell r="I103">
            <v>45</v>
          </cell>
          <cell r="J103">
            <v>75</v>
          </cell>
          <cell r="K103">
            <v>0</v>
          </cell>
          <cell r="L103">
            <v>846.6</v>
          </cell>
          <cell r="M103">
            <v>2603.4</v>
          </cell>
          <cell r="N103">
            <v>1756.8</v>
          </cell>
          <cell r="O103">
            <v>0</v>
          </cell>
          <cell r="P103">
            <v>2431111033</v>
          </cell>
          <cell r="Q103">
            <v>17</v>
          </cell>
          <cell r="R103">
            <v>164</v>
          </cell>
          <cell r="S103">
            <v>5</v>
          </cell>
          <cell r="T103">
            <v>165</v>
          </cell>
          <cell r="U103">
            <v>36</v>
          </cell>
          <cell r="V103">
            <v>0</v>
          </cell>
          <cell r="W103">
            <v>3</v>
          </cell>
          <cell r="X103">
            <v>6</v>
          </cell>
          <cell r="Y103">
            <v>0</v>
          </cell>
          <cell r="Z103">
            <v>45</v>
          </cell>
        </row>
        <row r="104">
          <cell r="A104">
            <v>2431111098</v>
          </cell>
          <cell r="B104">
            <v>1126</v>
          </cell>
          <cell r="C104">
            <v>0</v>
          </cell>
          <cell r="D104">
            <v>2</v>
          </cell>
          <cell r="E104">
            <v>139</v>
          </cell>
          <cell r="F104">
            <v>4</v>
          </cell>
          <cell r="G104">
            <v>329</v>
          </cell>
          <cell r="H104">
            <v>474</v>
          </cell>
          <cell r="I104">
            <v>208</v>
          </cell>
          <cell r="J104">
            <v>0</v>
          </cell>
          <cell r="K104">
            <v>0</v>
          </cell>
          <cell r="L104">
            <v>1166.5999999999999</v>
          </cell>
          <cell r="M104">
            <v>1706.78</v>
          </cell>
          <cell r="N104">
            <v>540.17999999999995</v>
          </cell>
          <cell r="O104">
            <v>0</v>
          </cell>
          <cell r="P104">
            <v>2431111098</v>
          </cell>
          <cell r="Q104">
            <v>2</v>
          </cell>
          <cell r="R104">
            <v>139</v>
          </cell>
          <cell r="S104">
            <v>4</v>
          </cell>
          <cell r="T104">
            <v>329</v>
          </cell>
          <cell r="U104">
            <v>186</v>
          </cell>
          <cell r="V104">
            <v>0</v>
          </cell>
          <cell r="W104">
            <v>5</v>
          </cell>
          <cell r="X104">
            <v>17</v>
          </cell>
          <cell r="Y104">
            <v>0</v>
          </cell>
          <cell r="Z104">
            <v>208</v>
          </cell>
        </row>
        <row r="105">
          <cell r="A105">
            <v>2431111052</v>
          </cell>
          <cell r="B105">
            <v>991</v>
          </cell>
          <cell r="C105">
            <v>0</v>
          </cell>
          <cell r="D105">
            <v>2</v>
          </cell>
          <cell r="E105">
            <v>43</v>
          </cell>
          <cell r="F105">
            <v>1</v>
          </cell>
          <cell r="G105">
            <v>592</v>
          </cell>
          <cell r="H105">
            <v>638</v>
          </cell>
          <cell r="I105">
            <v>72</v>
          </cell>
          <cell r="J105">
            <v>35</v>
          </cell>
          <cell r="K105">
            <v>0</v>
          </cell>
          <cell r="L105">
            <v>1178.2</v>
          </cell>
          <cell r="M105">
            <v>3861.89</v>
          </cell>
          <cell r="N105">
            <v>2683.69</v>
          </cell>
          <cell r="O105">
            <v>0</v>
          </cell>
          <cell r="P105">
            <v>2431111052</v>
          </cell>
          <cell r="Q105">
            <v>2</v>
          </cell>
          <cell r="R105">
            <v>43</v>
          </cell>
          <cell r="S105">
            <v>1</v>
          </cell>
          <cell r="T105">
            <v>592</v>
          </cell>
          <cell r="U105">
            <v>63</v>
          </cell>
          <cell r="V105">
            <v>0</v>
          </cell>
          <cell r="W105">
            <v>2</v>
          </cell>
          <cell r="X105">
            <v>7</v>
          </cell>
          <cell r="Y105">
            <v>0</v>
          </cell>
          <cell r="Z105">
            <v>72</v>
          </cell>
        </row>
        <row r="106">
          <cell r="A106">
            <v>2431111018</v>
          </cell>
          <cell r="B106">
            <v>1300</v>
          </cell>
          <cell r="C106">
            <v>0</v>
          </cell>
          <cell r="D106">
            <v>6</v>
          </cell>
          <cell r="E106">
            <v>107</v>
          </cell>
          <cell r="F106">
            <v>5</v>
          </cell>
          <cell r="G106">
            <v>570</v>
          </cell>
          <cell r="H106">
            <v>688</v>
          </cell>
          <cell r="I106">
            <v>345</v>
          </cell>
          <cell r="J106">
            <v>45</v>
          </cell>
          <cell r="K106">
            <v>0</v>
          </cell>
          <cell r="L106">
            <v>1537.2</v>
          </cell>
          <cell r="M106">
            <v>2272.8200000000002</v>
          </cell>
          <cell r="N106">
            <v>735.62</v>
          </cell>
          <cell r="O106">
            <v>0</v>
          </cell>
          <cell r="P106">
            <v>2431111018</v>
          </cell>
          <cell r="Q106">
            <v>6</v>
          </cell>
          <cell r="R106">
            <v>107</v>
          </cell>
          <cell r="S106">
            <v>5</v>
          </cell>
          <cell r="T106">
            <v>570</v>
          </cell>
          <cell r="U106">
            <v>273</v>
          </cell>
          <cell r="V106">
            <v>0</v>
          </cell>
          <cell r="W106">
            <v>56</v>
          </cell>
          <cell r="X106">
            <v>15</v>
          </cell>
          <cell r="Y106">
            <v>1</v>
          </cell>
          <cell r="Z106">
            <v>345</v>
          </cell>
        </row>
        <row r="107">
          <cell r="A107">
            <v>2431111034</v>
          </cell>
          <cell r="B107">
            <v>1633</v>
          </cell>
          <cell r="C107">
            <v>0</v>
          </cell>
          <cell r="D107">
            <v>17</v>
          </cell>
          <cell r="E107">
            <v>295</v>
          </cell>
          <cell r="F107">
            <v>7</v>
          </cell>
          <cell r="G107">
            <v>430</v>
          </cell>
          <cell r="H107">
            <v>749</v>
          </cell>
          <cell r="I107">
            <v>214</v>
          </cell>
          <cell r="J107">
            <v>50</v>
          </cell>
          <cell r="K107">
            <v>0</v>
          </cell>
          <cell r="L107">
            <v>1780.4</v>
          </cell>
          <cell r="M107">
            <v>5127.66</v>
          </cell>
          <cell r="N107">
            <v>3347.26</v>
          </cell>
          <cell r="O107">
            <v>0</v>
          </cell>
          <cell r="P107">
            <v>2431111034</v>
          </cell>
          <cell r="Q107">
            <v>17</v>
          </cell>
          <cell r="R107">
            <v>295</v>
          </cell>
          <cell r="S107">
            <v>7</v>
          </cell>
          <cell r="T107">
            <v>430</v>
          </cell>
          <cell r="U107">
            <v>172</v>
          </cell>
          <cell r="V107">
            <v>1</v>
          </cell>
          <cell r="W107">
            <v>13</v>
          </cell>
          <cell r="X107">
            <v>28</v>
          </cell>
          <cell r="Y107">
            <v>0</v>
          </cell>
          <cell r="Z107">
            <v>214</v>
          </cell>
        </row>
        <row r="108">
          <cell r="A108">
            <v>2431111129</v>
          </cell>
          <cell r="B108">
            <v>1354</v>
          </cell>
          <cell r="C108">
            <v>0</v>
          </cell>
          <cell r="D108">
            <v>1</v>
          </cell>
          <cell r="E108">
            <v>248</v>
          </cell>
          <cell r="F108">
            <v>8</v>
          </cell>
          <cell r="G108">
            <v>455</v>
          </cell>
          <cell r="H108">
            <v>712</v>
          </cell>
          <cell r="I108">
            <v>105</v>
          </cell>
          <cell r="J108">
            <v>75</v>
          </cell>
          <cell r="K108">
            <v>0</v>
          </cell>
          <cell r="L108">
            <v>1549</v>
          </cell>
          <cell r="M108">
            <v>2657.42</v>
          </cell>
          <cell r="N108">
            <v>1108.42</v>
          </cell>
          <cell r="O108">
            <v>0</v>
          </cell>
          <cell r="P108">
            <v>2431111129</v>
          </cell>
          <cell r="Q108">
            <v>1</v>
          </cell>
          <cell r="R108">
            <v>248</v>
          </cell>
          <cell r="S108">
            <v>8</v>
          </cell>
          <cell r="T108">
            <v>455</v>
          </cell>
          <cell r="U108">
            <v>90</v>
          </cell>
          <cell r="V108">
            <v>0</v>
          </cell>
          <cell r="W108">
            <v>0</v>
          </cell>
          <cell r="X108">
            <v>14</v>
          </cell>
          <cell r="Y108">
            <v>1</v>
          </cell>
          <cell r="Z108">
            <v>105</v>
          </cell>
        </row>
        <row r="109">
          <cell r="A109">
            <v>2431111078</v>
          </cell>
          <cell r="B109">
            <v>1020</v>
          </cell>
          <cell r="C109">
            <v>0</v>
          </cell>
          <cell r="D109">
            <v>12</v>
          </cell>
          <cell r="E109">
            <v>178</v>
          </cell>
          <cell r="F109">
            <v>7</v>
          </cell>
          <cell r="G109">
            <v>284</v>
          </cell>
          <cell r="H109">
            <v>481</v>
          </cell>
          <cell r="I109">
            <v>104</v>
          </cell>
          <cell r="J109">
            <v>50</v>
          </cell>
          <cell r="K109">
            <v>0</v>
          </cell>
          <cell r="L109">
            <v>1128.8</v>
          </cell>
          <cell r="M109">
            <v>1138.53</v>
          </cell>
          <cell r="N109">
            <v>9.73</v>
          </cell>
          <cell r="O109">
            <v>0</v>
          </cell>
          <cell r="P109">
            <v>2431111078</v>
          </cell>
          <cell r="Q109">
            <v>12</v>
          </cell>
          <cell r="R109">
            <v>178</v>
          </cell>
          <cell r="S109">
            <v>7</v>
          </cell>
          <cell r="T109">
            <v>284</v>
          </cell>
          <cell r="U109">
            <v>60</v>
          </cell>
          <cell r="V109">
            <v>0</v>
          </cell>
          <cell r="W109">
            <v>21</v>
          </cell>
          <cell r="X109">
            <v>22</v>
          </cell>
          <cell r="Y109">
            <v>1</v>
          </cell>
          <cell r="Z109">
            <v>104</v>
          </cell>
        </row>
        <row r="110">
          <cell r="A110">
            <v>2431111086</v>
          </cell>
          <cell r="B110">
            <v>617</v>
          </cell>
          <cell r="C110">
            <v>0</v>
          </cell>
          <cell r="D110">
            <v>0</v>
          </cell>
          <cell r="E110">
            <v>21</v>
          </cell>
          <cell r="F110">
            <v>4</v>
          </cell>
          <cell r="G110">
            <v>331</v>
          </cell>
          <cell r="H110">
            <v>356</v>
          </cell>
          <cell r="I110">
            <v>10</v>
          </cell>
          <cell r="J110">
            <v>15</v>
          </cell>
          <cell r="K110">
            <v>0</v>
          </cell>
          <cell r="L110">
            <v>678.2</v>
          </cell>
          <cell r="M110">
            <v>901.24</v>
          </cell>
          <cell r="N110">
            <v>223.04</v>
          </cell>
          <cell r="O110">
            <v>0</v>
          </cell>
          <cell r="P110">
            <v>2431111086</v>
          </cell>
          <cell r="Q110">
            <v>0</v>
          </cell>
          <cell r="R110">
            <v>21</v>
          </cell>
          <cell r="S110">
            <v>4</v>
          </cell>
          <cell r="T110">
            <v>331</v>
          </cell>
          <cell r="U110">
            <v>8</v>
          </cell>
          <cell r="V110">
            <v>0</v>
          </cell>
          <cell r="W110">
            <v>0</v>
          </cell>
          <cell r="X110">
            <v>2</v>
          </cell>
          <cell r="Y110">
            <v>0</v>
          </cell>
          <cell r="Z110">
            <v>10</v>
          </cell>
        </row>
        <row r="111">
          <cell r="A111">
            <v>2431111107</v>
          </cell>
          <cell r="B111">
            <v>1134</v>
          </cell>
          <cell r="C111">
            <v>0</v>
          </cell>
          <cell r="D111">
            <v>1</v>
          </cell>
          <cell r="E111">
            <v>146</v>
          </cell>
          <cell r="F111">
            <v>3</v>
          </cell>
          <cell r="G111">
            <v>283</v>
          </cell>
          <cell r="H111">
            <v>433</v>
          </cell>
          <cell r="I111">
            <v>210</v>
          </cell>
          <cell r="J111">
            <v>30</v>
          </cell>
          <cell r="K111">
            <v>0</v>
          </cell>
          <cell r="L111">
            <v>1170.4000000000001</v>
          </cell>
          <cell r="M111">
            <v>686.24</v>
          </cell>
          <cell r="N111">
            <v>-484.16</v>
          </cell>
          <cell r="O111">
            <v>0</v>
          </cell>
          <cell r="P111">
            <v>2431111107</v>
          </cell>
          <cell r="Q111">
            <v>1</v>
          </cell>
          <cell r="R111">
            <v>146</v>
          </cell>
          <cell r="S111">
            <v>3</v>
          </cell>
          <cell r="T111">
            <v>283</v>
          </cell>
          <cell r="U111">
            <v>183</v>
          </cell>
          <cell r="V111">
            <v>0</v>
          </cell>
          <cell r="W111">
            <v>3</v>
          </cell>
          <cell r="X111">
            <v>22</v>
          </cell>
          <cell r="Y111">
            <v>2</v>
          </cell>
          <cell r="Z111">
            <v>210</v>
          </cell>
        </row>
        <row r="112">
          <cell r="A112">
            <v>2431111134</v>
          </cell>
          <cell r="B112">
            <v>453</v>
          </cell>
          <cell r="C112">
            <v>0</v>
          </cell>
          <cell r="D112">
            <v>0</v>
          </cell>
          <cell r="E112">
            <v>32</v>
          </cell>
          <cell r="F112">
            <v>1</v>
          </cell>
          <cell r="G112">
            <v>162</v>
          </cell>
          <cell r="H112">
            <v>195</v>
          </cell>
          <cell r="I112">
            <v>14</v>
          </cell>
          <cell r="J112">
            <v>10</v>
          </cell>
          <cell r="K112">
            <v>0</v>
          </cell>
          <cell r="L112">
            <v>449.8</v>
          </cell>
          <cell r="M112">
            <v>76.22</v>
          </cell>
          <cell r="N112">
            <v>-373.58</v>
          </cell>
          <cell r="O112">
            <v>0</v>
          </cell>
          <cell r="P112">
            <v>2431111134</v>
          </cell>
          <cell r="Q112">
            <v>0</v>
          </cell>
          <cell r="R112">
            <v>32</v>
          </cell>
          <cell r="S112">
            <v>1</v>
          </cell>
          <cell r="T112">
            <v>162</v>
          </cell>
          <cell r="U112">
            <v>14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14</v>
          </cell>
        </row>
        <row r="113">
          <cell r="A113">
            <v>2431111025</v>
          </cell>
          <cell r="B113">
            <v>1482</v>
          </cell>
          <cell r="C113">
            <v>0</v>
          </cell>
          <cell r="D113">
            <v>10</v>
          </cell>
          <cell r="E113">
            <v>181</v>
          </cell>
          <cell r="F113">
            <v>1</v>
          </cell>
          <cell r="G113">
            <v>558</v>
          </cell>
          <cell r="H113">
            <v>750</v>
          </cell>
          <cell r="I113">
            <v>87</v>
          </cell>
          <cell r="J113">
            <v>30</v>
          </cell>
          <cell r="K113">
            <v>0</v>
          </cell>
          <cell r="L113">
            <v>1594.2</v>
          </cell>
          <cell r="M113">
            <v>4025.59</v>
          </cell>
          <cell r="N113">
            <v>2431.39</v>
          </cell>
          <cell r="O113">
            <v>0</v>
          </cell>
          <cell r="P113">
            <v>2431111025</v>
          </cell>
          <cell r="Q113">
            <v>10</v>
          </cell>
          <cell r="R113">
            <v>181</v>
          </cell>
          <cell r="S113">
            <v>1</v>
          </cell>
          <cell r="T113">
            <v>558</v>
          </cell>
          <cell r="U113">
            <v>49</v>
          </cell>
          <cell r="V113">
            <v>0</v>
          </cell>
          <cell r="W113">
            <v>19</v>
          </cell>
          <cell r="X113">
            <v>19</v>
          </cell>
          <cell r="Y113">
            <v>0</v>
          </cell>
          <cell r="Z113">
            <v>87</v>
          </cell>
        </row>
        <row r="114">
          <cell r="A114">
            <v>2431111079</v>
          </cell>
          <cell r="B114">
            <v>451</v>
          </cell>
          <cell r="C114">
            <v>0</v>
          </cell>
          <cell r="D114">
            <v>0</v>
          </cell>
          <cell r="E114">
            <v>86</v>
          </cell>
          <cell r="F114">
            <v>1</v>
          </cell>
          <cell r="G114">
            <v>56</v>
          </cell>
          <cell r="H114">
            <v>143</v>
          </cell>
          <cell r="I114">
            <v>47</v>
          </cell>
          <cell r="J114">
            <v>15</v>
          </cell>
          <cell r="K114">
            <v>0</v>
          </cell>
          <cell r="L114">
            <v>436</v>
          </cell>
          <cell r="M114">
            <v>946.18</v>
          </cell>
          <cell r="N114">
            <v>510.18</v>
          </cell>
          <cell r="O114">
            <v>0</v>
          </cell>
          <cell r="P114">
            <v>2431111079</v>
          </cell>
          <cell r="Q114">
            <v>0</v>
          </cell>
          <cell r="R114">
            <v>86</v>
          </cell>
          <cell r="S114">
            <v>1</v>
          </cell>
          <cell r="T114">
            <v>56</v>
          </cell>
          <cell r="U114">
            <v>34</v>
          </cell>
          <cell r="V114">
            <v>0</v>
          </cell>
          <cell r="W114">
            <v>5</v>
          </cell>
          <cell r="X114">
            <v>8</v>
          </cell>
          <cell r="Y114">
            <v>0</v>
          </cell>
          <cell r="Z114">
            <v>47</v>
          </cell>
        </row>
        <row r="115">
          <cell r="A115">
            <v>2431111082</v>
          </cell>
          <cell r="B115">
            <v>1306</v>
          </cell>
          <cell r="C115">
            <v>0</v>
          </cell>
          <cell r="D115">
            <v>17</v>
          </cell>
          <cell r="E115">
            <v>277</v>
          </cell>
          <cell r="F115">
            <v>10</v>
          </cell>
          <cell r="G115">
            <v>358</v>
          </cell>
          <cell r="H115">
            <v>662</v>
          </cell>
          <cell r="I115">
            <v>245</v>
          </cell>
          <cell r="J115">
            <v>30</v>
          </cell>
          <cell r="K115">
            <v>0</v>
          </cell>
          <cell r="L115">
            <v>1503.4</v>
          </cell>
          <cell r="M115">
            <v>2381.75</v>
          </cell>
          <cell r="N115">
            <v>878.35</v>
          </cell>
          <cell r="O115">
            <v>0</v>
          </cell>
          <cell r="P115">
            <v>2431111082</v>
          </cell>
          <cell r="Q115">
            <v>17</v>
          </cell>
          <cell r="R115">
            <v>277</v>
          </cell>
          <cell r="S115">
            <v>10</v>
          </cell>
          <cell r="T115">
            <v>358</v>
          </cell>
          <cell r="U115">
            <v>187</v>
          </cell>
          <cell r="V115">
            <v>1</v>
          </cell>
          <cell r="W115">
            <v>20</v>
          </cell>
          <cell r="X115">
            <v>37</v>
          </cell>
          <cell r="Y115">
            <v>0</v>
          </cell>
          <cell r="Z115">
            <v>245</v>
          </cell>
        </row>
        <row r="116">
          <cell r="A116">
            <v>2431111032</v>
          </cell>
          <cell r="B116">
            <v>941</v>
          </cell>
          <cell r="C116">
            <v>0</v>
          </cell>
          <cell r="D116">
            <v>0</v>
          </cell>
          <cell r="E116">
            <v>47</v>
          </cell>
          <cell r="F116">
            <v>0</v>
          </cell>
          <cell r="G116">
            <v>502</v>
          </cell>
          <cell r="H116">
            <v>549</v>
          </cell>
          <cell r="I116">
            <v>172</v>
          </cell>
          <cell r="J116">
            <v>80</v>
          </cell>
          <cell r="K116">
            <v>0</v>
          </cell>
          <cell r="L116">
            <v>1162</v>
          </cell>
          <cell r="M116">
            <v>2891.37</v>
          </cell>
          <cell r="N116">
            <v>1729.37</v>
          </cell>
          <cell r="O116">
            <v>0</v>
          </cell>
          <cell r="P116">
            <v>2431111032</v>
          </cell>
          <cell r="Q116">
            <v>0</v>
          </cell>
          <cell r="R116">
            <v>47</v>
          </cell>
          <cell r="S116">
            <v>0</v>
          </cell>
          <cell r="T116">
            <v>502</v>
          </cell>
          <cell r="U116">
            <v>132</v>
          </cell>
          <cell r="V116">
            <v>0</v>
          </cell>
          <cell r="W116">
            <v>8</v>
          </cell>
          <cell r="X116">
            <v>32</v>
          </cell>
          <cell r="Y116">
            <v>0</v>
          </cell>
          <cell r="Z116">
            <v>172</v>
          </cell>
        </row>
        <row r="117">
          <cell r="A117">
            <v>2431111108</v>
          </cell>
          <cell r="B117">
            <v>426</v>
          </cell>
          <cell r="C117">
            <v>0</v>
          </cell>
          <cell r="D117">
            <v>1</v>
          </cell>
          <cell r="E117">
            <v>26</v>
          </cell>
          <cell r="F117">
            <v>2</v>
          </cell>
          <cell r="G117">
            <v>227</v>
          </cell>
          <cell r="H117">
            <v>256</v>
          </cell>
          <cell r="I117">
            <v>78</v>
          </cell>
          <cell r="J117">
            <v>20</v>
          </cell>
          <cell r="K117">
            <v>0</v>
          </cell>
          <cell r="L117">
            <v>517.20000000000005</v>
          </cell>
          <cell r="M117">
            <v>1052.04</v>
          </cell>
          <cell r="N117">
            <v>534.84</v>
          </cell>
          <cell r="O117">
            <v>0</v>
          </cell>
          <cell r="P117">
            <v>2431111108</v>
          </cell>
          <cell r="Q117">
            <v>1</v>
          </cell>
          <cell r="R117">
            <v>26</v>
          </cell>
          <cell r="S117">
            <v>2</v>
          </cell>
          <cell r="T117">
            <v>227</v>
          </cell>
          <cell r="U117">
            <v>65</v>
          </cell>
          <cell r="V117">
            <v>0</v>
          </cell>
          <cell r="W117">
            <v>6</v>
          </cell>
          <cell r="X117">
            <v>7</v>
          </cell>
          <cell r="Y117">
            <v>0</v>
          </cell>
          <cell r="Z117">
            <v>78</v>
          </cell>
        </row>
        <row r="118">
          <cell r="A118">
            <v>2431111081</v>
          </cell>
          <cell r="B118">
            <v>1501</v>
          </cell>
          <cell r="C118">
            <v>0</v>
          </cell>
          <cell r="D118">
            <v>22</v>
          </cell>
          <cell r="E118">
            <v>346</v>
          </cell>
          <cell r="F118">
            <v>10</v>
          </cell>
          <cell r="G118">
            <v>381</v>
          </cell>
          <cell r="H118">
            <v>759</v>
          </cell>
          <cell r="I118">
            <v>160</v>
          </cell>
          <cell r="J118">
            <v>75</v>
          </cell>
          <cell r="K118">
            <v>0</v>
          </cell>
          <cell r="L118">
            <v>1724.8</v>
          </cell>
          <cell r="M118">
            <v>3853.56</v>
          </cell>
          <cell r="N118">
            <v>2128.7600000000002</v>
          </cell>
          <cell r="O118">
            <v>0</v>
          </cell>
          <cell r="P118">
            <v>2431111081</v>
          </cell>
          <cell r="Q118">
            <v>22</v>
          </cell>
          <cell r="R118">
            <v>346</v>
          </cell>
          <cell r="S118">
            <v>10</v>
          </cell>
          <cell r="T118">
            <v>381</v>
          </cell>
          <cell r="U118">
            <v>124</v>
          </cell>
          <cell r="V118">
            <v>0</v>
          </cell>
          <cell r="W118">
            <v>4</v>
          </cell>
          <cell r="X118">
            <v>32</v>
          </cell>
          <cell r="Y118">
            <v>0</v>
          </cell>
          <cell r="Z118">
            <v>160</v>
          </cell>
        </row>
        <row r="119">
          <cell r="A119">
            <v>2431111080</v>
          </cell>
          <cell r="B119">
            <v>1183</v>
          </cell>
          <cell r="C119">
            <v>0</v>
          </cell>
          <cell r="D119">
            <v>7</v>
          </cell>
          <cell r="E119">
            <v>190</v>
          </cell>
          <cell r="F119">
            <v>8</v>
          </cell>
          <cell r="G119">
            <v>396</v>
          </cell>
          <cell r="H119">
            <v>601</v>
          </cell>
          <cell r="I119">
            <v>74</v>
          </cell>
          <cell r="J119">
            <v>50</v>
          </cell>
          <cell r="K119">
            <v>0</v>
          </cell>
          <cell r="L119">
            <v>1311</v>
          </cell>
          <cell r="M119">
            <v>1941.78</v>
          </cell>
          <cell r="N119">
            <v>630.78</v>
          </cell>
          <cell r="O119">
            <v>0</v>
          </cell>
          <cell r="P119">
            <v>2431111080</v>
          </cell>
          <cell r="Q119">
            <v>7</v>
          </cell>
          <cell r="R119">
            <v>190</v>
          </cell>
          <cell r="S119">
            <v>8</v>
          </cell>
          <cell r="T119">
            <v>396</v>
          </cell>
          <cell r="U119">
            <v>50</v>
          </cell>
          <cell r="V119">
            <v>0</v>
          </cell>
          <cell r="W119">
            <v>2</v>
          </cell>
          <cell r="X119">
            <v>22</v>
          </cell>
          <cell r="Y119">
            <v>0</v>
          </cell>
          <cell r="Z119">
            <v>74</v>
          </cell>
        </row>
        <row r="120">
          <cell r="A120">
            <v>2431111142</v>
          </cell>
          <cell r="B120">
            <v>575</v>
          </cell>
          <cell r="C120">
            <v>0</v>
          </cell>
          <cell r="D120">
            <v>1</v>
          </cell>
          <cell r="E120">
            <v>64</v>
          </cell>
          <cell r="F120">
            <v>6</v>
          </cell>
          <cell r="G120">
            <v>47</v>
          </cell>
          <cell r="H120">
            <v>118</v>
          </cell>
          <cell r="I120">
            <v>33</v>
          </cell>
          <cell r="J120">
            <v>0</v>
          </cell>
          <cell r="K120">
            <v>0</v>
          </cell>
          <cell r="L120">
            <v>465.8</v>
          </cell>
          <cell r="M120">
            <v>465.8</v>
          </cell>
          <cell r="N120">
            <v>0</v>
          </cell>
          <cell r="O120">
            <v>0</v>
          </cell>
          <cell r="P120">
            <v>2431111142</v>
          </cell>
          <cell r="Q120">
            <v>1</v>
          </cell>
          <cell r="R120">
            <v>64</v>
          </cell>
          <cell r="S120">
            <v>6</v>
          </cell>
          <cell r="T120">
            <v>47</v>
          </cell>
          <cell r="U120">
            <v>25</v>
          </cell>
          <cell r="V120">
            <v>1</v>
          </cell>
          <cell r="W120">
            <v>0</v>
          </cell>
          <cell r="X120">
            <v>7</v>
          </cell>
          <cell r="Y120">
            <v>0</v>
          </cell>
          <cell r="Z120">
            <v>33</v>
          </cell>
        </row>
        <row r="121">
          <cell r="A121">
            <v>2412111067</v>
          </cell>
          <cell r="B121">
            <v>2176</v>
          </cell>
          <cell r="C121">
            <v>0</v>
          </cell>
          <cell r="D121">
            <v>0</v>
          </cell>
          <cell r="E121">
            <v>239</v>
          </cell>
          <cell r="F121">
            <v>7</v>
          </cell>
          <cell r="G121">
            <v>107</v>
          </cell>
          <cell r="H121">
            <v>353</v>
          </cell>
          <cell r="I121">
            <v>30</v>
          </cell>
          <cell r="J121">
            <v>0</v>
          </cell>
          <cell r="K121">
            <v>0</v>
          </cell>
          <cell r="L121">
            <v>1647.8</v>
          </cell>
          <cell r="M121">
            <v>1938.68</v>
          </cell>
          <cell r="N121">
            <v>290.88</v>
          </cell>
          <cell r="O121">
            <v>0</v>
          </cell>
          <cell r="P121">
            <v>2412111067</v>
          </cell>
          <cell r="Q121">
            <v>0</v>
          </cell>
          <cell r="R121">
            <v>239</v>
          </cell>
          <cell r="S121">
            <v>7</v>
          </cell>
          <cell r="T121">
            <v>107</v>
          </cell>
          <cell r="U121">
            <v>12</v>
          </cell>
          <cell r="V121">
            <v>0</v>
          </cell>
          <cell r="W121">
            <v>10</v>
          </cell>
          <cell r="X121">
            <v>7</v>
          </cell>
          <cell r="Y121">
            <v>1</v>
          </cell>
          <cell r="Z121">
            <v>30</v>
          </cell>
        </row>
        <row r="122">
          <cell r="A122">
            <v>2412111035</v>
          </cell>
          <cell r="B122">
            <v>1026</v>
          </cell>
          <cell r="C122">
            <v>0</v>
          </cell>
          <cell r="D122">
            <v>46</v>
          </cell>
          <cell r="E122">
            <v>442</v>
          </cell>
          <cell r="F122">
            <v>3</v>
          </cell>
          <cell r="G122">
            <v>63</v>
          </cell>
          <cell r="H122">
            <v>554</v>
          </cell>
          <cell r="I122">
            <v>23</v>
          </cell>
          <cell r="J122">
            <v>0</v>
          </cell>
          <cell r="K122">
            <v>0</v>
          </cell>
          <cell r="L122">
            <v>1174.8</v>
          </cell>
          <cell r="M122">
            <v>1224.29</v>
          </cell>
          <cell r="N122">
            <v>49.49</v>
          </cell>
          <cell r="O122">
            <v>0</v>
          </cell>
          <cell r="P122">
            <v>2412111035</v>
          </cell>
          <cell r="Q122">
            <v>46</v>
          </cell>
          <cell r="R122">
            <v>442</v>
          </cell>
          <cell r="S122">
            <v>3</v>
          </cell>
          <cell r="T122">
            <v>63</v>
          </cell>
          <cell r="U122">
            <v>18</v>
          </cell>
          <cell r="V122">
            <v>0</v>
          </cell>
          <cell r="W122">
            <v>4</v>
          </cell>
          <cell r="X122">
            <v>0</v>
          </cell>
          <cell r="Y122">
            <v>1</v>
          </cell>
          <cell r="Z122">
            <v>23</v>
          </cell>
        </row>
        <row r="123">
          <cell r="A123">
            <v>2412111065</v>
          </cell>
          <cell r="B123">
            <v>1753</v>
          </cell>
          <cell r="C123">
            <v>0</v>
          </cell>
          <cell r="D123">
            <v>0</v>
          </cell>
          <cell r="E123">
            <v>178</v>
          </cell>
          <cell r="F123">
            <v>5</v>
          </cell>
          <cell r="G123">
            <v>70</v>
          </cell>
          <cell r="H123">
            <v>253</v>
          </cell>
          <cell r="I123">
            <v>57</v>
          </cell>
          <cell r="J123">
            <v>0</v>
          </cell>
          <cell r="K123">
            <v>0</v>
          </cell>
          <cell r="L123">
            <v>1312.6</v>
          </cell>
          <cell r="M123">
            <v>2441.33</v>
          </cell>
          <cell r="N123">
            <v>1128.73</v>
          </cell>
          <cell r="O123">
            <v>0</v>
          </cell>
          <cell r="P123">
            <v>2412111065</v>
          </cell>
          <cell r="Q123">
            <v>0</v>
          </cell>
          <cell r="R123">
            <v>178</v>
          </cell>
          <cell r="S123">
            <v>5</v>
          </cell>
          <cell r="T123">
            <v>70</v>
          </cell>
          <cell r="U123">
            <v>30</v>
          </cell>
          <cell r="V123">
            <v>0</v>
          </cell>
          <cell r="W123">
            <v>7</v>
          </cell>
          <cell r="X123">
            <v>20</v>
          </cell>
          <cell r="Y123">
            <v>0</v>
          </cell>
          <cell r="Z123">
            <v>57</v>
          </cell>
        </row>
        <row r="124">
          <cell r="A124">
            <v>2412111004</v>
          </cell>
          <cell r="B124">
            <v>1996</v>
          </cell>
          <cell r="C124">
            <v>0</v>
          </cell>
          <cell r="D124">
            <v>0</v>
          </cell>
          <cell r="E124">
            <v>211</v>
          </cell>
          <cell r="F124">
            <v>6</v>
          </cell>
          <cell r="G124">
            <v>465</v>
          </cell>
          <cell r="H124">
            <v>682</v>
          </cell>
          <cell r="I124">
            <v>197</v>
          </cell>
          <cell r="J124">
            <v>0</v>
          </cell>
          <cell r="K124">
            <v>0</v>
          </cell>
          <cell r="L124">
            <v>1864.2</v>
          </cell>
          <cell r="M124">
            <v>1886.5</v>
          </cell>
          <cell r="N124">
            <v>22.3</v>
          </cell>
          <cell r="O124">
            <v>0</v>
          </cell>
          <cell r="P124">
            <v>2412111004</v>
          </cell>
          <cell r="Q124">
            <v>0</v>
          </cell>
          <cell r="R124">
            <v>211</v>
          </cell>
          <cell r="S124">
            <v>6</v>
          </cell>
          <cell r="T124">
            <v>465</v>
          </cell>
          <cell r="U124">
            <v>133</v>
          </cell>
          <cell r="V124">
            <v>0</v>
          </cell>
          <cell r="W124">
            <v>17</v>
          </cell>
          <cell r="X124">
            <v>47</v>
          </cell>
          <cell r="Y124">
            <v>0</v>
          </cell>
          <cell r="Z124">
            <v>197</v>
          </cell>
        </row>
        <row r="125">
          <cell r="A125">
            <v>2412111013</v>
          </cell>
          <cell r="B125">
            <v>923</v>
          </cell>
          <cell r="C125">
            <v>0</v>
          </cell>
          <cell r="D125">
            <v>31</v>
          </cell>
          <cell r="E125">
            <v>424</v>
          </cell>
          <cell r="F125">
            <v>3</v>
          </cell>
          <cell r="G125">
            <v>40</v>
          </cell>
          <cell r="H125">
            <v>498</v>
          </cell>
          <cell r="I125">
            <v>30</v>
          </cell>
          <cell r="J125">
            <v>0</v>
          </cell>
          <cell r="K125">
            <v>0</v>
          </cell>
          <cell r="L125">
            <v>1061.4000000000001</v>
          </cell>
          <cell r="M125">
            <v>1112.98</v>
          </cell>
          <cell r="N125">
            <v>51.58</v>
          </cell>
          <cell r="O125">
            <v>0</v>
          </cell>
          <cell r="P125">
            <v>2412111013</v>
          </cell>
          <cell r="Q125">
            <v>31</v>
          </cell>
          <cell r="R125">
            <v>424</v>
          </cell>
          <cell r="S125">
            <v>3</v>
          </cell>
          <cell r="T125">
            <v>40</v>
          </cell>
          <cell r="U125">
            <v>22</v>
          </cell>
          <cell r="V125">
            <v>2</v>
          </cell>
          <cell r="W125">
            <v>2</v>
          </cell>
          <cell r="X125">
            <v>4</v>
          </cell>
          <cell r="Y125">
            <v>0</v>
          </cell>
          <cell r="Z125">
            <v>30</v>
          </cell>
        </row>
        <row r="126">
          <cell r="A126">
            <v>2412111048</v>
          </cell>
          <cell r="B126">
            <v>1083</v>
          </cell>
          <cell r="C126">
            <v>0</v>
          </cell>
          <cell r="D126">
            <v>35</v>
          </cell>
          <cell r="E126">
            <v>430</v>
          </cell>
          <cell r="F126">
            <v>2</v>
          </cell>
          <cell r="G126">
            <v>53</v>
          </cell>
          <cell r="H126">
            <v>520</v>
          </cell>
          <cell r="I126">
            <v>47</v>
          </cell>
          <cell r="J126">
            <v>0</v>
          </cell>
          <cell r="K126">
            <v>0</v>
          </cell>
          <cell r="L126">
            <v>1184.5999999999999</v>
          </cell>
          <cell r="M126">
            <v>1393.8</v>
          </cell>
          <cell r="N126">
            <v>209.2</v>
          </cell>
          <cell r="O126">
            <v>0</v>
          </cell>
          <cell r="P126">
            <v>2412111048</v>
          </cell>
          <cell r="Q126">
            <v>35</v>
          </cell>
          <cell r="R126">
            <v>430</v>
          </cell>
          <cell r="S126">
            <v>2</v>
          </cell>
          <cell r="T126">
            <v>53</v>
          </cell>
          <cell r="U126">
            <v>35</v>
          </cell>
          <cell r="V126">
            <v>0</v>
          </cell>
          <cell r="W126">
            <v>8</v>
          </cell>
          <cell r="X126">
            <v>4</v>
          </cell>
          <cell r="Y126">
            <v>0</v>
          </cell>
          <cell r="Z126">
            <v>47</v>
          </cell>
        </row>
        <row r="127">
          <cell r="A127">
            <v>2412111037</v>
          </cell>
          <cell r="B127">
            <v>1757</v>
          </cell>
          <cell r="C127">
            <v>0</v>
          </cell>
          <cell r="D127">
            <v>0</v>
          </cell>
          <cell r="E127">
            <v>216</v>
          </cell>
          <cell r="F127">
            <v>8</v>
          </cell>
          <cell r="G127">
            <v>289</v>
          </cell>
          <cell r="H127">
            <v>513</v>
          </cell>
          <cell r="I127">
            <v>62</v>
          </cell>
          <cell r="J127">
            <v>0</v>
          </cell>
          <cell r="K127">
            <v>0</v>
          </cell>
          <cell r="L127">
            <v>1532.6</v>
          </cell>
          <cell r="M127">
            <v>1526.97</v>
          </cell>
          <cell r="N127">
            <v>-5.63</v>
          </cell>
          <cell r="O127">
            <v>0</v>
          </cell>
          <cell r="P127">
            <v>2412111037</v>
          </cell>
          <cell r="Q127">
            <v>0</v>
          </cell>
          <cell r="R127">
            <v>216</v>
          </cell>
          <cell r="S127">
            <v>8</v>
          </cell>
          <cell r="T127">
            <v>289</v>
          </cell>
          <cell r="U127">
            <v>37</v>
          </cell>
          <cell r="V127">
            <v>0</v>
          </cell>
          <cell r="W127">
            <v>6</v>
          </cell>
          <cell r="X127">
            <v>19</v>
          </cell>
          <cell r="Y127">
            <v>0</v>
          </cell>
          <cell r="Z127">
            <v>62</v>
          </cell>
        </row>
        <row r="128">
          <cell r="A128">
            <v>2412111030</v>
          </cell>
          <cell r="B128">
            <v>1244</v>
          </cell>
          <cell r="C128">
            <v>0</v>
          </cell>
          <cell r="D128">
            <v>57</v>
          </cell>
          <cell r="E128">
            <v>599</v>
          </cell>
          <cell r="F128">
            <v>9</v>
          </cell>
          <cell r="G128">
            <v>23</v>
          </cell>
          <cell r="H128">
            <v>688</v>
          </cell>
          <cell r="I128">
            <v>15</v>
          </cell>
          <cell r="J128">
            <v>0</v>
          </cell>
          <cell r="K128">
            <v>0</v>
          </cell>
          <cell r="L128">
            <v>1445.4</v>
          </cell>
          <cell r="M128">
            <v>2389.02</v>
          </cell>
          <cell r="N128">
            <v>943.62</v>
          </cell>
          <cell r="O128">
            <v>0</v>
          </cell>
          <cell r="P128">
            <v>2412111030</v>
          </cell>
          <cell r="Q128">
            <v>57</v>
          </cell>
          <cell r="R128">
            <v>599</v>
          </cell>
          <cell r="S128">
            <v>9</v>
          </cell>
          <cell r="T128">
            <v>23</v>
          </cell>
          <cell r="U128">
            <v>5</v>
          </cell>
          <cell r="V128">
            <v>0</v>
          </cell>
          <cell r="W128">
            <v>5</v>
          </cell>
          <cell r="X128">
            <v>5</v>
          </cell>
          <cell r="Y128">
            <v>0</v>
          </cell>
          <cell r="Z128">
            <v>15</v>
          </cell>
        </row>
        <row r="129">
          <cell r="A129">
            <v>2412111005</v>
          </cell>
          <cell r="B129">
            <v>1887</v>
          </cell>
          <cell r="C129">
            <v>0</v>
          </cell>
          <cell r="D129">
            <v>0</v>
          </cell>
          <cell r="E129">
            <v>202</v>
          </cell>
          <cell r="F129">
            <v>9</v>
          </cell>
          <cell r="G129">
            <v>504</v>
          </cell>
          <cell r="H129">
            <v>715</v>
          </cell>
          <cell r="I129">
            <v>107</v>
          </cell>
          <cell r="J129">
            <v>0</v>
          </cell>
          <cell r="K129">
            <v>0</v>
          </cell>
          <cell r="L129">
            <v>1787.4</v>
          </cell>
          <cell r="M129">
            <v>1785.3</v>
          </cell>
          <cell r="N129">
            <v>-2.1</v>
          </cell>
          <cell r="O129">
            <v>0</v>
          </cell>
          <cell r="P129">
            <v>2412111005</v>
          </cell>
          <cell r="Q129">
            <v>0</v>
          </cell>
          <cell r="R129">
            <v>202</v>
          </cell>
          <cell r="S129">
            <v>9</v>
          </cell>
          <cell r="T129">
            <v>504</v>
          </cell>
          <cell r="U129">
            <v>66</v>
          </cell>
          <cell r="V129">
            <v>1</v>
          </cell>
          <cell r="W129">
            <v>23</v>
          </cell>
          <cell r="X129">
            <v>17</v>
          </cell>
          <cell r="Y129">
            <v>0</v>
          </cell>
          <cell r="Z129">
            <v>107</v>
          </cell>
        </row>
        <row r="130">
          <cell r="A130">
            <v>2412111066</v>
          </cell>
          <cell r="B130">
            <v>1744</v>
          </cell>
          <cell r="C130">
            <v>0</v>
          </cell>
          <cell r="D130">
            <v>0</v>
          </cell>
          <cell r="E130">
            <v>149</v>
          </cell>
          <cell r="F130">
            <v>5</v>
          </cell>
          <cell r="G130">
            <v>164</v>
          </cell>
          <cell r="H130">
            <v>318</v>
          </cell>
          <cell r="I130">
            <v>127</v>
          </cell>
          <cell r="J130">
            <v>0</v>
          </cell>
          <cell r="K130">
            <v>0</v>
          </cell>
          <cell r="L130">
            <v>1381.4</v>
          </cell>
          <cell r="M130">
            <v>3108.4</v>
          </cell>
          <cell r="N130">
            <v>1727</v>
          </cell>
          <cell r="O130">
            <v>0</v>
          </cell>
          <cell r="P130">
            <v>2412111066</v>
          </cell>
          <cell r="Q130">
            <v>0</v>
          </cell>
          <cell r="R130">
            <v>149</v>
          </cell>
          <cell r="S130">
            <v>5</v>
          </cell>
          <cell r="T130">
            <v>164</v>
          </cell>
          <cell r="U130">
            <v>91</v>
          </cell>
          <cell r="V130">
            <v>0</v>
          </cell>
          <cell r="W130">
            <v>7</v>
          </cell>
          <cell r="X130">
            <v>29</v>
          </cell>
          <cell r="Y130">
            <v>0</v>
          </cell>
          <cell r="Z130">
            <v>127</v>
          </cell>
        </row>
        <row r="131">
          <cell r="A131">
            <v>2412111047</v>
          </cell>
          <cell r="B131">
            <v>1168</v>
          </cell>
          <cell r="C131">
            <v>0</v>
          </cell>
          <cell r="D131">
            <v>8</v>
          </cell>
          <cell r="E131">
            <v>249</v>
          </cell>
          <cell r="F131">
            <v>5</v>
          </cell>
          <cell r="G131">
            <v>179</v>
          </cell>
          <cell r="H131">
            <v>441</v>
          </cell>
          <cell r="I131">
            <v>165</v>
          </cell>
          <cell r="J131">
            <v>0</v>
          </cell>
          <cell r="K131">
            <v>0</v>
          </cell>
          <cell r="L131">
            <v>1172.5999999999999</v>
          </cell>
          <cell r="M131">
            <v>1239.1600000000001</v>
          </cell>
          <cell r="N131">
            <v>66.56</v>
          </cell>
          <cell r="O131">
            <v>0</v>
          </cell>
          <cell r="P131">
            <v>2412111047</v>
          </cell>
          <cell r="Q131">
            <v>8</v>
          </cell>
          <cell r="R131">
            <v>249</v>
          </cell>
          <cell r="S131">
            <v>5</v>
          </cell>
          <cell r="T131">
            <v>179</v>
          </cell>
          <cell r="U131">
            <v>114</v>
          </cell>
          <cell r="V131">
            <v>0</v>
          </cell>
          <cell r="W131">
            <v>18</v>
          </cell>
          <cell r="X131">
            <v>33</v>
          </cell>
          <cell r="Y131">
            <v>0</v>
          </cell>
          <cell r="Z131">
            <v>165</v>
          </cell>
        </row>
        <row r="132">
          <cell r="A132">
            <v>2412111006</v>
          </cell>
          <cell r="B132">
            <v>1354</v>
          </cell>
          <cell r="C132">
            <v>0</v>
          </cell>
          <cell r="D132">
            <v>4</v>
          </cell>
          <cell r="E132">
            <v>178</v>
          </cell>
          <cell r="F132">
            <v>1</v>
          </cell>
          <cell r="G132">
            <v>345</v>
          </cell>
          <cell r="H132">
            <v>528</v>
          </cell>
          <cell r="I132">
            <v>116</v>
          </cell>
          <cell r="J132">
            <v>0</v>
          </cell>
          <cell r="K132">
            <v>0</v>
          </cell>
          <cell r="L132">
            <v>1318.4</v>
          </cell>
          <cell r="M132">
            <v>1849.34</v>
          </cell>
          <cell r="N132">
            <v>530.94000000000005</v>
          </cell>
          <cell r="O132">
            <v>0</v>
          </cell>
          <cell r="P132">
            <v>2412111006</v>
          </cell>
          <cell r="Q132">
            <v>4</v>
          </cell>
          <cell r="R132">
            <v>178</v>
          </cell>
          <cell r="S132">
            <v>1</v>
          </cell>
          <cell r="T132">
            <v>345</v>
          </cell>
          <cell r="U132">
            <v>81</v>
          </cell>
          <cell r="V132">
            <v>0</v>
          </cell>
          <cell r="W132">
            <v>8</v>
          </cell>
          <cell r="X132">
            <v>27</v>
          </cell>
          <cell r="Y132">
            <v>0</v>
          </cell>
          <cell r="Z132">
            <v>116</v>
          </cell>
        </row>
        <row r="133">
          <cell r="A133">
            <v>2412111026</v>
          </cell>
          <cell r="B133">
            <v>903</v>
          </cell>
          <cell r="C133">
            <v>0</v>
          </cell>
          <cell r="D133">
            <v>0</v>
          </cell>
          <cell r="E133">
            <v>92</v>
          </cell>
          <cell r="F133">
            <v>7</v>
          </cell>
          <cell r="G133">
            <v>147</v>
          </cell>
          <cell r="H133">
            <v>246</v>
          </cell>
          <cell r="I133">
            <v>76</v>
          </cell>
          <cell r="J133">
            <v>0</v>
          </cell>
          <cell r="K133">
            <v>0</v>
          </cell>
          <cell r="L133">
            <v>787.4</v>
          </cell>
          <cell r="M133">
            <v>1141.81</v>
          </cell>
          <cell r="N133">
            <v>354.41</v>
          </cell>
          <cell r="O133">
            <v>0</v>
          </cell>
          <cell r="P133">
            <v>2412111026</v>
          </cell>
          <cell r="Q133">
            <v>0</v>
          </cell>
          <cell r="R133">
            <v>92</v>
          </cell>
          <cell r="S133">
            <v>7</v>
          </cell>
          <cell r="T133">
            <v>147</v>
          </cell>
          <cell r="U133">
            <v>50</v>
          </cell>
          <cell r="V133">
            <v>0</v>
          </cell>
          <cell r="W133">
            <v>11</v>
          </cell>
          <cell r="X133">
            <v>15</v>
          </cell>
          <cell r="Y133">
            <v>0</v>
          </cell>
          <cell r="Z133">
            <v>76</v>
          </cell>
        </row>
        <row r="134">
          <cell r="A134">
            <v>2412111064</v>
          </cell>
          <cell r="B134">
            <v>1398</v>
          </cell>
          <cell r="C134">
            <v>0</v>
          </cell>
          <cell r="D134">
            <v>0</v>
          </cell>
          <cell r="E134">
            <v>119</v>
          </cell>
          <cell r="F134">
            <v>3</v>
          </cell>
          <cell r="G134">
            <v>73</v>
          </cell>
          <cell r="H134">
            <v>195</v>
          </cell>
          <cell r="I134">
            <v>80</v>
          </cell>
          <cell r="J134">
            <v>0</v>
          </cell>
          <cell r="K134">
            <v>0</v>
          </cell>
          <cell r="L134">
            <v>1050.5999999999999</v>
          </cell>
          <cell r="M134">
            <v>1263.57</v>
          </cell>
          <cell r="N134">
            <v>212.97</v>
          </cell>
          <cell r="O134">
            <v>0</v>
          </cell>
          <cell r="P134">
            <v>2412111064</v>
          </cell>
          <cell r="Q134">
            <v>0</v>
          </cell>
          <cell r="R134">
            <v>119</v>
          </cell>
          <cell r="S134">
            <v>3</v>
          </cell>
          <cell r="T134">
            <v>73</v>
          </cell>
          <cell r="U134">
            <v>63</v>
          </cell>
          <cell r="V134">
            <v>0</v>
          </cell>
          <cell r="W134">
            <v>3</v>
          </cell>
          <cell r="X134">
            <v>14</v>
          </cell>
          <cell r="Y134">
            <v>0</v>
          </cell>
          <cell r="Z134">
            <v>80</v>
          </cell>
        </row>
        <row r="135">
          <cell r="A135">
            <v>2412111052</v>
          </cell>
          <cell r="B135">
            <v>1662</v>
          </cell>
          <cell r="C135">
            <v>0</v>
          </cell>
          <cell r="D135">
            <v>0</v>
          </cell>
          <cell r="E135">
            <v>125</v>
          </cell>
          <cell r="F135">
            <v>3</v>
          </cell>
          <cell r="G135">
            <v>335</v>
          </cell>
          <cell r="H135">
            <v>463</v>
          </cell>
          <cell r="I135">
            <v>121</v>
          </cell>
          <cell r="J135">
            <v>0</v>
          </cell>
          <cell r="K135">
            <v>0</v>
          </cell>
          <cell r="L135">
            <v>1441</v>
          </cell>
          <cell r="M135">
            <v>3126.96</v>
          </cell>
          <cell r="N135">
            <v>1685.96</v>
          </cell>
          <cell r="O135">
            <v>0</v>
          </cell>
          <cell r="P135">
            <v>2412111052</v>
          </cell>
          <cell r="Q135">
            <v>0</v>
          </cell>
          <cell r="R135">
            <v>125</v>
          </cell>
          <cell r="S135">
            <v>3</v>
          </cell>
          <cell r="T135">
            <v>335</v>
          </cell>
          <cell r="U135">
            <v>95</v>
          </cell>
          <cell r="V135">
            <v>0</v>
          </cell>
          <cell r="W135">
            <v>10</v>
          </cell>
          <cell r="X135">
            <v>16</v>
          </cell>
          <cell r="Y135">
            <v>0</v>
          </cell>
          <cell r="Z135">
            <v>121</v>
          </cell>
        </row>
        <row r="136">
          <cell r="A136">
            <v>2412111009</v>
          </cell>
          <cell r="B136">
            <v>1385</v>
          </cell>
          <cell r="C136">
            <v>0</v>
          </cell>
          <cell r="D136">
            <v>59</v>
          </cell>
          <cell r="E136">
            <v>553</v>
          </cell>
          <cell r="F136">
            <v>13</v>
          </cell>
          <cell r="G136">
            <v>59</v>
          </cell>
          <cell r="H136">
            <v>684</v>
          </cell>
          <cell r="I136">
            <v>32</v>
          </cell>
          <cell r="J136">
            <v>0</v>
          </cell>
          <cell r="K136">
            <v>0</v>
          </cell>
          <cell r="L136">
            <v>1525.2</v>
          </cell>
          <cell r="M136">
            <v>1525.2</v>
          </cell>
          <cell r="N136">
            <v>0</v>
          </cell>
          <cell r="O136">
            <v>0</v>
          </cell>
          <cell r="P136">
            <v>2412111009</v>
          </cell>
          <cell r="Q136">
            <v>59</v>
          </cell>
          <cell r="R136">
            <v>553</v>
          </cell>
          <cell r="S136">
            <v>13</v>
          </cell>
          <cell r="T136">
            <v>59</v>
          </cell>
          <cell r="U136">
            <v>29</v>
          </cell>
          <cell r="V136">
            <v>0</v>
          </cell>
          <cell r="W136">
            <v>0</v>
          </cell>
          <cell r="X136">
            <v>3</v>
          </cell>
          <cell r="Y136">
            <v>0</v>
          </cell>
          <cell r="Z136">
            <v>32</v>
          </cell>
        </row>
        <row r="137">
          <cell r="A137">
            <v>2412111024</v>
          </cell>
          <cell r="B137">
            <v>923</v>
          </cell>
          <cell r="C137">
            <v>0</v>
          </cell>
          <cell r="D137">
            <v>0</v>
          </cell>
          <cell r="E137">
            <v>104</v>
          </cell>
          <cell r="F137">
            <v>6</v>
          </cell>
          <cell r="G137">
            <v>224</v>
          </cell>
          <cell r="H137">
            <v>334</v>
          </cell>
          <cell r="I137">
            <v>53</v>
          </cell>
          <cell r="J137">
            <v>0</v>
          </cell>
          <cell r="K137">
            <v>0</v>
          </cell>
          <cell r="L137">
            <v>863</v>
          </cell>
          <cell r="M137">
            <v>1124.18</v>
          </cell>
          <cell r="N137">
            <v>261.18</v>
          </cell>
          <cell r="O137">
            <v>0</v>
          </cell>
          <cell r="P137">
            <v>2412111024</v>
          </cell>
          <cell r="Q137">
            <v>0</v>
          </cell>
          <cell r="R137">
            <v>104</v>
          </cell>
          <cell r="S137">
            <v>6</v>
          </cell>
          <cell r="T137">
            <v>224</v>
          </cell>
          <cell r="U137">
            <v>37</v>
          </cell>
          <cell r="V137">
            <v>0</v>
          </cell>
          <cell r="W137">
            <v>4</v>
          </cell>
          <cell r="X137">
            <v>12</v>
          </cell>
          <cell r="Y137">
            <v>0</v>
          </cell>
          <cell r="Z137">
            <v>53</v>
          </cell>
        </row>
        <row r="138">
          <cell r="A138">
            <v>2412111027</v>
          </cell>
          <cell r="B138">
            <v>1397</v>
          </cell>
          <cell r="C138">
            <v>0</v>
          </cell>
          <cell r="D138">
            <v>0</v>
          </cell>
          <cell r="E138">
            <v>130</v>
          </cell>
          <cell r="F138">
            <v>1</v>
          </cell>
          <cell r="G138">
            <v>373</v>
          </cell>
          <cell r="H138">
            <v>504</v>
          </cell>
          <cell r="I138">
            <v>55</v>
          </cell>
          <cell r="J138">
            <v>0</v>
          </cell>
          <cell r="K138">
            <v>0</v>
          </cell>
          <cell r="L138">
            <v>1289.4000000000001</v>
          </cell>
          <cell r="M138">
            <v>1501.07</v>
          </cell>
          <cell r="N138">
            <v>211.67</v>
          </cell>
          <cell r="O138">
            <v>0</v>
          </cell>
          <cell r="P138">
            <v>2412111027</v>
          </cell>
          <cell r="Q138">
            <v>0</v>
          </cell>
          <cell r="R138">
            <v>130</v>
          </cell>
          <cell r="S138">
            <v>1</v>
          </cell>
          <cell r="T138">
            <v>373</v>
          </cell>
          <cell r="U138">
            <v>25</v>
          </cell>
          <cell r="V138">
            <v>0</v>
          </cell>
          <cell r="W138">
            <v>7</v>
          </cell>
          <cell r="X138">
            <v>23</v>
          </cell>
          <cell r="Y138">
            <v>0</v>
          </cell>
          <cell r="Z138">
            <v>55</v>
          </cell>
        </row>
        <row r="139">
          <cell r="A139">
            <v>2412111053</v>
          </cell>
          <cell r="B139">
            <v>2146</v>
          </cell>
          <cell r="C139">
            <v>0</v>
          </cell>
          <cell r="D139">
            <v>0</v>
          </cell>
          <cell r="E139">
            <v>141</v>
          </cell>
          <cell r="F139">
            <v>8</v>
          </cell>
          <cell r="G139">
            <v>568</v>
          </cell>
          <cell r="H139">
            <v>717</v>
          </cell>
          <cell r="I139">
            <v>106</v>
          </cell>
          <cell r="J139">
            <v>0</v>
          </cell>
          <cell r="K139">
            <v>0</v>
          </cell>
          <cell r="L139">
            <v>1931.8</v>
          </cell>
          <cell r="M139">
            <v>5659.8</v>
          </cell>
          <cell r="N139">
            <v>3728</v>
          </cell>
          <cell r="O139">
            <v>0</v>
          </cell>
          <cell r="P139">
            <v>2412111053</v>
          </cell>
          <cell r="Q139">
            <v>0</v>
          </cell>
          <cell r="R139">
            <v>141</v>
          </cell>
          <cell r="S139">
            <v>8</v>
          </cell>
          <cell r="T139">
            <v>568</v>
          </cell>
          <cell r="U139">
            <v>53</v>
          </cell>
          <cell r="V139">
            <v>0</v>
          </cell>
          <cell r="W139">
            <v>35</v>
          </cell>
          <cell r="X139">
            <v>18</v>
          </cell>
          <cell r="Y139">
            <v>0</v>
          </cell>
          <cell r="Z139">
            <v>106</v>
          </cell>
        </row>
        <row r="140">
          <cell r="A140">
            <v>2412111014</v>
          </cell>
          <cell r="B140">
            <v>1374</v>
          </cell>
          <cell r="C140">
            <v>0</v>
          </cell>
          <cell r="D140">
            <v>25</v>
          </cell>
          <cell r="E140">
            <v>383</v>
          </cell>
          <cell r="F140">
            <v>6</v>
          </cell>
          <cell r="G140">
            <v>51</v>
          </cell>
          <cell r="H140">
            <v>465</v>
          </cell>
          <cell r="I140">
            <v>38</v>
          </cell>
          <cell r="J140">
            <v>0</v>
          </cell>
          <cell r="K140">
            <v>0</v>
          </cell>
          <cell r="L140">
            <v>1298.2</v>
          </cell>
          <cell r="M140">
            <v>1217.94</v>
          </cell>
          <cell r="N140">
            <v>-80.260000000000005</v>
          </cell>
          <cell r="O140">
            <v>0</v>
          </cell>
          <cell r="P140">
            <v>2412111014</v>
          </cell>
          <cell r="Q140">
            <v>25</v>
          </cell>
          <cell r="R140">
            <v>383</v>
          </cell>
          <cell r="S140">
            <v>6</v>
          </cell>
          <cell r="T140">
            <v>51</v>
          </cell>
          <cell r="U140">
            <v>32</v>
          </cell>
          <cell r="V140">
            <v>0</v>
          </cell>
          <cell r="W140">
            <v>4</v>
          </cell>
          <cell r="X140">
            <v>2</v>
          </cell>
          <cell r="Y140">
            <v>0</v>
          </cell>
          <cell r="Z140">
            <v>38</v>
          </cell>
        </row>
        <row r="141">
          <cell r="A141">
            <v>2412111002</v>
          </cell>
          <cell r="B141">
            <v>1440</v>
          </cell>
          <cell r="C141">
            <v>0</v>
          </cell>
          <cell r="D141">
            <v>8</v>
          </cell>
          <cell r="E141">
            <v>185</v>
          </cell>
          <cell r="F141">
            <v>10</v>
          </cell>
          <cell r="G141">
            <v>197</v>
          </cell>
          <cell r="H141">
            <v>400</v>
          </cell>
          <cell r="I141">
            <v>83</v>
          </cell>
          <cell r="J141">
            <v>0</v>
          </cell>
          <cell r="K141">
            <v>0</v>
          </cell>
          <cell r="L141">
            <v>1257.4000000000001</v>
          </cell>
          <cell r="M141">
            <v>1241.4000000000001</v>
          </cell>
          <cell r="N141">
            <v>-16</v>
          </cell>
          <cell r="O141">
            <v>0</v>
          </cell>
          <cell r="P141">
            <v>2412111002</v>
          </cell>
          <cell r="Q141">
            <v>8</v>
          </cell>
          <cell r="R141">
            <v>185</v>
          </cell>
          <cell r="S141">
            <v>10</v>
          </cell>
          <cell r="T141">
            <v>197</v>
          </cell>
          <cell r="U141">
            <v>59</v>
          </cell>
          <cell r="V141">
            <v>0</v>
          </cell>
          <cell r="W141">
            <v>11</v>
          </cell>
          <cell r="X141">
            <v>13</v>
          </cell>
          <cell r="Y141">
            <v>0</v>
          </cell>
          <cell r="Z141">
            <v>83</v>
          </cell>
        </row>
        <row r="142">
          <cell r="A142">
            <v>2412111015</v>
          </cell>
          <cell r="B142">
            <v>2450</v>
          </cell>
          <cell r="C142">
            <v>0</v>
          </cell>
          <cell r="D142">
            <v>21</v>
          </cell>
          <cell r="E142">
            <v>837</v>
          </cell>
          <cell r="F142">
            <v>6</v>
          </cell>
          <cell r="G142">
            <v>127</v>
          </cell>
          <cell r="H142">
            <v>991</v>
          </cell>
          <cell r="I142">
            <v>65</v>
          </cell>
          <cell r="J142">
            <v>0</v>
          </cell>
          <cell r="K142">
            <v>0</v>
          </cell>
          <cell r="L142">
            <v>2464.6</v>
          </cell>
          <cell r="M142">
            <v>2671.05</v>
          </cell>
          <cell r="N142">
            <v>206.45</v>
          </cell>
          <cell r="O142">
            <v>0</v>
          </cell>
          <cell r="P142">
            <v>2412111015</v>
          </cell>
          <cell r="Q142">
            <v>21</v>
          </cell>
          <cell r="R142">
            <v>837</v>
          </cell>
          <cell r="S142">
            <v>6</v>
          </cell>
          <cell r="T142">
            <v>127</v>
          </cell>
          <cell r="U142">
            <v>43</v>
          </cell>
          <cell r="V142">
            <v>0</v>
          </cell>
          <cell r="W142">
            <v>15</v>
          </cell>
          <cell r="X142">
            <v>7</v>
          </cell>
          <cell r="Y142">
            <v>0</v>
          </cell>
          <cell r="Z142">
            <v>65</v>
          </cell>
        </row>
        <row r="143">
          <cell r="A143">
            <v>2412111003</v>
          </cell>
          <cell r="B143">
            <v>1697</v>
          </cell>
          <cell r="C143">
            <v>0</v>
          </cell>
          <cell r="D143">
            <v>0</v>
          </cell>
          <cell r="E143">
            <v>192</v>
          </cell>
          <cell r="F143">
            <v>9</v>
          </cell>
          <cell r="G143">
            <v>428</v>
          </cell>
          <cell r="H143">
            <v>629</v>
          </cell>
          <cell r="I143">
            <v>139</v>
          </cell>
          <cell r="J143">
            <v>0</v>
          </cell>
          <cell r="K143">
            <v>0</v>
          </cell>
          <cell r="L143">
            <v>1615.4</v>
          </cell>
          <cell r="M143">
            <v>1603.31</v>
          </cell>
          <cell r="N143">
            <v>-12.09</v>
          </cell>
          <cell r="O143">
            <v>0</v>
          </cell>
          <cell r="P143">
            <v>2412111003</v>
          </cell>
          <cell r="Q143">
            <v>0</v>
          </cell>
          <cell r="R143">
            <v>192</v>
          </cell>
          <cell r="S143">
            <v>9</v>
          </cell>
          <cell r="T143">
            <v>428</v>
          </cell>
          <cell r="U143">
            <v>95</v>
          </cell>
          <cell r="V143">
            <v>0</v>
          </cell>
          <cell r="W143">
            <v>9</v>
          </cell>
          <cell r="X143">
            <v>34</v>
          </cell>
          <cell r="Y143">
            <v>1</v>
          </cell>
          <cell r="Z143">
            <v>139</v>
          </cell>
        </row>
        <row r="144">
          <cell r="A144">
            <v>2412111042</v>
          </cell>
          <cell r="B144">
            <v>1091</v>
          </cell>
          <cell r="C144">
            <v>0</v>
          </cell>
          <cell r="D144">
            <v>19</v>
          </cell>
          <cell r="E144">
            <v>432</v>
          </cell>
          <cell r="F144">
            <v>7</v>
          </cell>
          <cell r="G144">
            <v>34</v>
          </cell>
          <cell r="H144">
            <v>492</v>
          </cell>
          <cell r="I144">
            <v>11</v>
          </cell>
          <cell r="J144">
            <v>0</v>
          </cell>
          <cell r="K144">
            <v>0</v>
          </cell>
          <cell r="L144">
            <v>1146.5999999999999</v>
          </cell>
          <cell r="M144">
            <v>2168.79</v>
          </cell>
          <cell r="N144">
            <v>1022.19</v>
          </cell>
          <cell r="O144">
            <v>0</v>
          </cell>
          <cell r="P144">
            <v>2412111042</v>
          </cell>
          <cell r="Q144">
            <v>19</v>
          </cell>
          <cell r="R144">
            <v>432</v>
          </cell>
          <cell r="S144">
            <v>7</v>
          </cell>
          <cell r="T144">
            <v>34</v>
          </cell>
          <cell r="U144">
            <v>9</v>
          </cell>
          <cell r="V144">
            <v>0</v>
          </cell>
          <cell r="W144">
            <v>2</v>
          </cell>
          <cell r="X144">
            <v>0</v>
          </cell>
          <cell r="Y144">
            <v>0</v>
          </cell>
          <cell r="Z144">
            <v>11</v>
          </cell>
        </row>
        <row r="145">
          <cell r="A145">
            <v>2412111043</v>
          </cell>
          <cell r="B145">
            <v>735</v>
          </cell>
          <cell r="C145">
            <v>0</v>
          </cell>
          <cell r="D145">
            <v>19</v>
          </cell>
          <cell r="E145">
            <v>358</v>
          </cell>
          <cell r="F145">
            <v>2</v>
          </cell>
          <cell r="G145">
            <v>33</v>
          </cell>
          <cell r="H145">
            <v>412</v>
          </cell>
          <cell r="I145">
            <v>18</v>
          </cell>
          <cell r="J145">
            <v>0</v>
          </cell>
          <cell r="K145">
            <v>0</v>
          </cell>
          <cell r="L145">
            <v>857</v>
          </cell>
          <cell r="M145">
            <v>1181.48</v>
          </cell>
          <cell r="N145">
            <v>324.48</v>
          </cell>
          <cell r="O145">
            <v>0</v>
          </cell>
          <cell r="P145">
            <v>2412111043</v>
          </cell>
          <cell r="Q145">
            <v>19</v>
          </cell>
          <cell r="R145">
            <v>358</v>
          </cell>
          <cell r="S145">
            <v>2</v>
          </cell>
          <cell r="T145">
            <v>33</v>
          </cell>
          <cell r="U145">
            <v>12</v>
          </cell>
          <cell r="V145">
            <v>1</v>
          </cell>
          <cell r="W145">
            <v>2</v>
          </cell>
          <cell r="X145">
            <v>3</v>
          </cell>
          <cell r="Y145">
            <v>0</v>
          </cell>
          <cell r="Z145">
            <v>18</v>
          </cell>
        </row>
        <row r="146">
          <cell r="A146">
            <v>2412111016</v>
          </cell>
          <cell r="B146">
            <v>1299</v>
          </cell>
          <cell r="C146">
            <v>0</v>
          </cell>
          <cell r="D146">
            <v>0</v>
          </cell>
          <cell r="E146">
            <v>97</v>
          </cell>
          <cell r="F146">
            <v>8</v>
          </cell>
          <cell r="G146">
            <v>372</v>
          </cell>
          <cell r="H146">
            <v>477</v>
          </cell>
          <cell r="I146">
            <v>134</v>
          </cell>
          <cell r="J146">
            <v>0</v>
          </cell>
          <cell r="K146">
            <v>0</v>
          </cell>
          <cell r="L146">
            <v>1234</v>
          </cell>
          <cell r="M146">
            <v>1398.2</v>
          </cell>
          <cell r="N146">
            <v>164.2</v>
          </cell>
          <cell r="O146">
            <v>0</v>
          </cell>
          <cell r="P146">
            <v>2412111016</v>
          </cell>
          <cell r="Q146">
            <v>0</v>
          </cell>
          <cell r="R146">
            <v>97</v>
          </cell>
          <cell r="S146">
            <v>8</v>
          </cell>
          <cell r="T146">
            <v>372</v>
          </cell>
          <cell r="U146">
            <v>123</v>
          </cell>
          <cell r="V146">
            <v>1</v>
          </cell>
          <cell r="W146">
            <v>4</v>
          </cell>
          <cell r="X146">
            <v>5</v>
          </cell>
          <cell r="Y146">
            <v>1</v>
          </cell>
          <cell r="Z146">
            <v>134</v>
          </cell>
        </row>
        <row r="147">
          <cell r="A147">
            <v>2412111017</v>
          </cell>
          <cell r="B147">
            <v>836</v>
          </cell>
          <cell r="C147">
            <v>0</v>
          </cell>
          <cell r="D147">
            <v>3</v>
          </cell>
          <cell r="E147">
            <v>169</v>
          </cell>
          <cell r="F147">
            <v>4</v>
          </cell>
          <cell r="G147">
            <v>82</v>
          </cell>
          <cell r="H147">
            <v>258</v>
          </cell>
          <cell r="I147">
            <v>99</v>
          </cell>
          <cell r="J147">
            <v>0</v>
          </cell>
          <cell r="K147">
            <v>0</v>
          </cell>
          <cell r="L147">
            <v>782.6</v>
          </cell>
          <cell r="M147">
            <v>1948.6</v>
          </cell>
          <cell r="N147">
            <v>1166</v>
          </cell>
          <cell r="O147">
            <v>0</v>
          </cell>
          <cell r="P147">
            <v>2412111017</v>
          </cell>
          <cell r="Q147">
            <v>3</v>
          </cell>
          <cell r="R147">
            <v>169</v>
          </cell>
          <cell r="S147">
            <v>4</v>
          </cell>
          <cell r="T147">
            <v>82</v>
          </cell>
          <cell r="U147">
            <v>68</v>
          </cell>
          <cell r="V147">
            <v>0</v>
          </cell>
          <cell r="W147">
            <v>14</v>
          </cell>
          <cell r="X147">
            <v>17</v>
          </cell>
          <cell r="Y147">
            <v>0</v>
          </cell>
          <cell r="Z147">
            <v>99</v>
          </cell>
        </row>
        <row r="148">
          <cell r="A148">
            <v>2412111012</v>
          </cell>
          <cell r="B148">
            <v>2492</v>
          </cell>
          <cell r="C148">
            <v>0</v>
          </cell>
          <cell r="D148">
            <v>0</v>
          </cell>
          <cell r="E148">
            <v>167</v>
          </cell>
          <cell r="F148">
            <v>10</v>
          </cell>
          <cell r="G148">
            <v>563</v>
          </cell>
          <cell r="H148">
            <v>740</v>
          </cell>
          <cell r="I148">
            <v>207</v>
          </cell>
          <cell r="J148">
            <v>0</v>
          </cell>
          <cell r="K148">
            <v>0</v>
          </cell>
          <cell r="L148">
            <v>2203.4</v>
          </cell>
          <cell r="M148">
            <v>2793.98</v>
          </cell>
          <cell r="N148">
            <v>590.58000000000004</v>
          </cell>
          <cell r="O148">
            <v>0</v>
          </cell>
          <cell r="P148">
            <v>2412111012</v>
          </cell>
          <cell r="Q148">
            <v>0</v>
          </cell>
          <cell r="R148">
            <v>167</v>
          </cell>
          <cell r="S148">
            <v>10</v>
          </cell>
          <cell r="T148">
            <v>563</v>
          </cell>
          <cell r="U148">
            <v>94</v>
          </cell>
          <cell r="V148">
            <v>1</v>
          </cell>
          <cell r="W148">
            <v>23</v>
          </cell>
          <cell r="X148">
            <v>89</v>
          </cell>
          <cell r="Y148">
            <v>0</v>
          </cell>
          <cell r="Z148">
            <v>207</v>
          </cell>
        </row>
        <row r="149">
          <cell r="A149">
            <v>2412111025</v>
          </cell>
          <cell r="B149">
            <v>925</v>
          </cell>
          <cell r="C149">
            <v>0</v>
          </cell>
          <cell r="D149">
            <v>0</v>
          </cell>
          <cell r="E149">
            <v>101</v>
          </cell>
          <cell r="F149">
            <v>4</v>
          </cell>
          <cell r="G149">
            <v>129</v>
          </cell>
          <cell r="H149">
            <v>234</v>
          </cell>
          <cell r="I149">
            <v>16</v>
          </cell>
          <cell r="J149">
            <v>0</v>
          </cell>
          <cell r="K149">
            <v>0</v>
          </cell>
          <cell r="L149">
            <v>768.8</v>
          </cell>
          <cell r="M149">
            <v>1769.51</v>
          </cell>
          <cell r="N149">
            <v>1000.71</v>
          </cell>
          <cell r="O149">
            <v>0</v>
          </cell>
          <cell r="P149">
            <v>2412111025</v>
          </cell>
          <cell r="Q149">
            <v>0</v>
          </cell>
          <cell r="R149">
            <v>101</v>
          </cell>
          <cell r="S149">
            <v>4</v>
          </cell>
          <cell r="T149">
            <v>129</v>
          </cell>
          <cell r="U149">
            <v>10</v>
          </cell>
          <cell r="V149">
            <v>0</v>
          </cell>
          <cell r="W149">
            <v>1</v>
          </cell>
          <cell r="X149">
            <v>5</v>
          </cell>
          <cell r="Y149">
            <v>0</v>
          </cell>
          <cell r="Z149">
            <v>16</v>
          </cell>
        </row>
        <row r="150">
          <cell r="A150">
            <v>2412111018</v>
          </cell>
          <cell r="B150">
            <v>1261</v>
          </cell>
          <cell r="C150">
            <v>0</v>
          </cell>
          <cell r="D150">
            <v>40</v>
          </cell>
          <cell r="E150">
            <v>610</v>
          </cell>
          <cell r="F150">
            <v>4</v>
          </cell>
          <cell r="G150">
            <v>13</v>
          </cell>
          <cell r="H150">
            <v>667</v>
          </cell>
          <cell r="I150">
            <v>16</v>
          </cell>
          <cell r="J150">
            <v>0</v>
          </cell>
          <cell r="K150">
            <v>0</v>
          </cell>
          <cell r="L150">
            <v>1434.6</v>
          </cell>
          <cell r="M150">
            <v>2067.06</v>
          </cell>
          <cell r="N150">
            <v>632.46</v>
          </cell>
          <cell r="O150">
            <v>0</v>
          </cell>
          <cell r="P150">
            <v>2412111018</v>
          </cell>
          <cell r="Q150">
            <v>40</v>
          </cell>
          <cell r="R150">
            <v>610</v>
          </cell>
          <cell r="S150">
            <v>4</v>
          </cell>
          <cell r="T150">
            <v>13</v>
          </cell>
          <cell r="U150">
            <v>14</v>
          </cell>
          <cell r="V150">
            <v>0</v>
          </cell>
          <cell r="W150">
            <v>1</v>
          </cell>
          <cell r="X150">
            <v>1</v>
          </cell>
          <cell r="Y150">
            <v>0</v>
          </cell>
          <cell r="Z150">
            <v>16</v>
          </cell>
        </row>
        <row r="151">
          <cell r="A151">
            <v>2412111019</v>
          </cell>
          <cell r="B151">
            <v>1757</v>
          </cell>
          <cell r="C151">
            <v>0</v>
          </cell>
          <cell r="D151">
            <v>34</v>
          </cell>
          <cell r="E151">
            <v>683</v>
          </cell>
          <cell r="F151">
            <v>6</v>
          </cell>
          <cell r="G151">
            <v>110</v>
          </cell>
          <cell r="H151">
            <v>833</v>
          </cell>
          <cell r="I151">
            <v>46</v>
          </cell>
          <cell r="J151">
            <v>0</v>
          </cell>
          <cell r="K151">
            <v>0</v>
          </cell>
          <cell r="L151">
            <v>1889.2</v>
          </cell>
          <cell r="M151">
            <v>1869.43</v>
          </cell>
          <cell r="N151">
            <v>-19.77</v>
          </cell>
          <cell r="O151">
            <v>0</v>
          </cell>
          <cell r="P151">
            <v>2412111019</v>
          </cell>
          <cell r="Q151">
            <v>34</v>
          </cell>
          <cell r="R151">
            <v>683</v>
          </cell>
          <cell r="S151">
            <v>6</v>
          </cell>
          <cell r="T151">
            <v>110</v>
          </cell>
          <cell r="U151">
            <v>34</v>
          </cell>
          <cell r="V151">
            <v>0</v>
          </cell>
          <cell r="W151">
            <v>6</v>
          </cell>
          <cell r="X151">
            <v>6</v>
          </cell>
          <cell r="Y151">
            <v>0</v>
          </cell>
          <cell r="Z151">
            <v>46</v>
          </cell>
        </row>
        <row r="152">
          <cell r="A152">
            <v>2412111020</v>
          </cell>
          <cell r="B152">
            <v>1036</v>
          </cell>
          <cell r="C152">
            <v>0</v>
          </cell>
          <cell r="D152">
            <v>6</v>
          </cell>
          <cell r="E152">
            <v>361</v>
          </cell>
          <cell r="F152">
            <v>0</v>
          </cell>
          <cell r="G152">
            <v>115</v>
          </cell>
          <cell r="H152">
            <v>482</v>
          </cell>
          <cell r="I152">
            <v>24</v>
          </cell>
          <cell r="J152">
            <v>0</v>
          </cell>
          <cell r="K152">
            <v>0</v>
          </cell>
          <cell r="L152">
            <v>1091.4000000000001</v>
          </cell>
          <cell r="M152">
            <v>1422.15</v>
          </cell>
          <cell r="N152">
            <v>330.75</v>
          </cell>
          <cell r="O152">
            <v>0</v>
          </cell>
          <cell r="P152">
            <v>2412111020</v>
          </cell>
          <cell r="Q152">
            <v>6</v>
          </cell>
          <cell r="R152">
            <v>361</v>
          </cell>
          <cell r="S152">
            <v>0</v>
          </cell>
          <cell r="T152">
            <v>115</v>
          </cell>
          <cell r="U152">
            <v>16</v>
          </cell>
          <cell r="V152">
            <v>0</v>
          </cell>
          <cell r="W152">
            <v>0</v>
          </cell>
          <cell r="X152">
            <v>8</v>
          </cell>
          <cell r="Y152">
            <v>0</v>
          </cell>
          <cell r="Z152">
            <v>24</v>
          </cell>
        </row>
        <row r="153">
          <cell r="A153">
            <v>2412111050</v>
          </cell>
          <cell r="B153">
            <v>957</v>
          </cell>
          <cell r="C153">
            <v>0</v>
          </cell>
          <cell r="D153">
            <v>5</v>
          </cell>
          <cell r="E153">
            <v>200</v>
          </cell>
          <cell r="F153">
            <v>5</v>
          </cell>
          <cell r="G153">
            <v>71</v>
          </cell>
          <cell r="H153">
            <v>281</v>
          </cell>
          <cell r="I153">
            <v>46</v>
          </cell>
          <cell r="J153">
            <v>0</v>
          </cell>
          <cell r="K153">
            <v>0</v>
          </cell>
          <cell r="L153">
            <v>859.4</v>
          </cell>
          <cell r="M153">
            <v>2179.38</v>
          </cell>
          <cell r="N153">
            <v>1319.98</v>
          </cell>
          <cell r="O153">
            <v>0</v>
          </cell>
          <cell r="P153">
            <v>2412111050</v>
          </cell>
          <cell r="Q153">
            <v>5</v>
          </cell>
          <cell r="R153">
            <v>200</v>
          </cell>
          <cell r="S153">
            <v>5</v>
          </cell>
          <cell r="T153">
            <v>71</v>
          </cell>
          <cell r="U153">
            <v>37</v>
          </cell>
          <cell r="V153">
            <v>0</v>
          </cell>
          <cell r="W153">
            <v>2</v>
          </cell>
          <cell r="X153">
            <v>7</v>
          </cell>
          <cell r="Y153">
            <v>0</v>
          </cell>
          <cell r="Z153">
            <v>46</v>
          </cell>
        </row>
        <row r="154">
          <cell r="A154">
            <v>2412111028</v>
          </cell>
          <cell r="B154">
            <v>1124</v>
          </cell>
          <cell r="C154">
            <v>0</v>
          </cell>
          <cell r="D154">
            <v>0</v>
          </cell>
          <cell r="E154">
            <v>85</v>
          </cell>
          <cell r="F154">
            <v>5</v>
          </cell>
          <cell r="G154">
            <v>332</v>
          </cell>
          <cell r="H154">
            <v>422</v>
          </cell>
          <cell r="I154">
            <v>25</v>
          </cell>
          <cell r="J154">
            <v>0</v>
          </cell>
          <cell r="K154">
            <v>0</v>
          </cell>
          <cell r="L154">
            <v>1039</v>
          </cell>
          <cell r="M154">
            <v>1235.22</v>
          </cell>
          <cell r="N154">
            <v>196.22</v>
          </cell>
          <cell r="O154">
            <v>0</v>
          </cell>
          <cell r="P154">
            <v>2412111028</v>
          </cell>
          <cell r="Q154">
            <v>0</v>
          </cell>
          <cell r="R154">
            <v>85</v>
          </cell>
          <cell r="S154">
            <v>5</v>
          </cell>
          <cell r="T154">
            <v>332</v>
          </cell>
          <cell r="U154">
            <v>11</v>
          </cell>
          <cell r="V154">
            <v>0</v>
          </cell>
          <cell r="W154">
            <v>4</v>
          </cell>
          <cell r="X154">
            <v>10</v>
          </cell>
          <cell r="Y154">
            <v>0</v>
          </cell>
          <cell r="Z154">
            <v>25</v>
          </cell>
        </row>
        <row r="155">
          <cell r="A155">
            <v>2412111023</v>
          </cell>
          <cell r="B155">
            <v>1381</v>
          </cell>
          <cell r="C155">
            <v>0</v>
          </cell>
          <cell r="D155">
            <v>0</v>
          </cell>
          <cell r="E155">
            <v>83</v>
          </cell>
          <cell r="F155">
            <v>2</v>
          </cell>
          <cell r="G155">
            <v>463</v>
          </cell>
          <cell r="H155">
            <v>548</v>
          </cell>
          <cell r="I155">
            <v>53</v>
          </cell>
          <cell r="J155">
            <v>0</v>
          </cell>
          <cell r="K155">
            <v>0</v>
          </cell>
          <cell r="L155">
            <v>1304.8</v>
          </cell>
          <cell r="M155">
            <v>2470.4299999999998</v>
          </cell>
          <cell r="N155">
            <v>1165.6300000000001</v>
          </cell>
          <cell r="O155">
            <v>0</v>
          </cell>
          <cell r="P155">
            <v>2412111023</v>
          </cell>
          <cell r="Q155">
            <v>0</v>
          </cell>
          <cell r="R155">
            <v>83</v>
          </cell>
          <cell r="S155">
            <v>2</v>
          </cell>
          <cell r="T155">
            <v>463</v>
          </cell>
          <cell r="U155">
            <v>43</v>
          </cell>
          <cell r="V155">
            <v>0</v>
          </cell>
          <cell r="W155">
            <v>0</v>
          </cell>
          <cell r="X155">
            <v>10</v>
          </cell>
          <cell r="Y155">
            <v>0</v>
          </cell>
          <cell r="Z155">
            <v>53</v>
          </cell>
        </row>
        <row r="156">
          <cell r="A156">
            <v>2412111008</v>
          </cell>
          <cell r="B156">
            <v>1048</v>
          </cell>
          <cell r="C156">
            <v>0</v>
          </cell>
          <cell r="D156">
            <v>33</v>
          </cell>
          <cell r="E156">
            <v>468</v>
          </cell>
          <cell r="F156">
            <v>6</v>
          </cell>
          <cell r="G156">
            <v>46</v>
          </cell>
          <cell r="H156">
            <v>553</v>
          </cell>
          <cell r="I156">
            <v>35</v>
          </cell>
          <cell r="J156">
            <v>0</v>
          </cell>
          <cell r="K156">
            <v>0</v>
          </cell>
          <cell r="L156">
            <v>1192</v>
          </cell>
          <cell r="M156">
            <v>1332.8</v>
          </cell>
          <cell r="N156">
            <v>140.80000000000001</v>
          </cell>
          <cell r="O156">
            <v>0</v>
          </cell>
          <cell r="P156">
            <v>2412111008</v>
          </cell>
          <cell r="Q156">
            <v>33</v>
          </cell>
          <cell r="R156">
            <v>468</v>
          </cell>
          <cell r="S156">
            <v>6</v>
          </cell>
          <cell r="T156">
            <v>46</v>
          </cell>
          <cell r="U156">
            <v>33</v>
          </cell>
          <cell r="V156">
            <v>0</v>
          </cell>
          <cell r="W156">
            <v>0</v>
          </cell>
          <cell r="X156">
            <v>2</v>
          </cell>
          <cell r="Y156">
            <v>0</v>
          </cell>
          <cell r="Z156">
            <v>35</v>
          </cell>
        </row>
        <row r="157">
          <cell r="A157">
            <v>2412111034</v>
          </cell>
          <cell r="B157">
            <v>1151</v>
          </cell>
          <cell r="C157">
            <v>0</v>
          </cell>
          <cell r="D157">
            <v>9</v>
          </cell>
          <cell r="E157">
            <v>174</v>
          </cell>
          <cell r="F157">
            <v>10</v>
          </cell>
          <cell r="G157">
            <v>140</v>
          </cell>
          <cell r="H157">
            <v>333</v>
          </cell>
          <cell r="I157">
            <v>52</v>
          </cell>
          <cell r="J157">
            <v>0</v>
          </cell>
          <cell r="K157">
            <v>0</v>
          </cell>
          <cell r="L157">
            <v>1016.2</v>
          </cell>
          <cell r="M157">
            <v>1731.29</v>
          </cell>
          <cell r="N157">
            <v>715.09</v>
          </cell>
          <cell r="O157">
            <v>0</v>
          </cell>
          <cell r="P157">
            <v>2412111034</v>
          </cell>
          <cell r="Q157">
            <v>9</v>
          </cell>
          <cell r="R157">
            <v>174</v>
          </cell>
          <cell r="S157">
            <v>10</v>
          </cell>
          <cell r="T157">
            <v>140</v>
          </cell>
          <cell r="U157">
            <v>37</v>
          </cell>
          <cell r="V157">
            <v>0</v>
          </cell>
          <cell r="W157">
            <v>5</v>
          </cell>
          <cell r="X157">
            <v>10</v>
          </cell>
          <cell r="Y157">
            <v>0</v>
          </cell>
          <cell r="Z157">
            <v>52</v>
          </cell>
        </row>
        <row r="158">
          <cell r="A158">
            <v>2412111054</v>
          </cell>
          <cell r="B158">
            <v>1634</v>
          </cell>
          <cell r="C158">
            <v>0</v>
          </cell>
          <cell r="D158">
            <v>0</v>
          </cell>
          <cell r="E158">
            <v>153</v>
          </cell>
          <cell r="F158">
            <v>11</v>
          </cell>
          <cell r="G158">
            <v>256</v>
          </cell>
          <cell r="H158">
            <v>420</v>
          </cell>
          <cell r="I158">
            <v>167</v>
          </cell>
          <cell r="J158">
            <v>0</v>
          </cell>
          <cell r="K158">
            <v>0</v>
          </cell>
          <cell r="L158">
            <v>1413.8</v>
          </cell>
          <cell r="M158">
            <v>1454.6</v>
          </cell>
          <cell r="N158">
            <v>40.799999999999997</v>
          </cell>
          <cell r="O158">
            <v>0</v>
          </cell>
          <cell r="P158">
            <v>2412111054</v>
          </cell>
          <cell r="Q158">
            <v>0</v>
          </cell>
          <cell r="R158">
            <v>153</v>
          </cell>
          <cell r="S158">
            <v>11</v>
          </cell>
          <cell r="T158">
            <v>256</v>
          </cell>
          <cell r="U158">
            <v>125</v>
          </cell>
          <cell r="V158">
            <v>3</v>
          </cell>
          <cell r="W158">
            <v>18</v>
          </cell>
          <cell r="X158">
            <v>20</v>
          </cell>
          <cell r="Y158">
            <v>1</v>
          </cell>
          <cell r="Z158">
            <v>167</v>
          </cell>
        </row>
        <row r="159">
          <cell r="A159">
            <v>2412111022</v>
          </cell>
          <cell r="B159">
            <v>2456</v>
          </cell>
          <cell r="C159" t="str">
            <v>`</v>
          </cell>
          <cell r="D159">
            <v>8</v>
          </cell>
          <cell r="E159">
            <v>399</v>
          </cell>
          <cell r="F159">
            <v>18</v>
          </cell>
          <cell r="G159">
            <v>327</v>
          </cell>
          <cell r="H159">
            <v>752</v>
          </cell>
          <cell r="I159">
            <v>249</v>
          </cell>
          <cell r="J159">
            <v>0</v>
          </cell>
          <cell r="K159">
            <v>0</v>
          </cell>
          <cell r="L159">
            <v>2257.8000000000002</v>
          </cell>
          <cell r="M159">
            <v>4866.7700000000004</v>
          </cell>
          <cell r="N159">
            <v>2608.9699999999998</v>
          </cell>
          <cell r="O159">
            <v>0</v>
          </cell>
          <cell r="P159">
            <v>2412111022</v>
          </cell>
          <cell r="Q159">
            <v>8</v>
          </cell>
          <cell r="R159">
            <v>399</v>
          </cell>
          <cell r="S159">
            <v>18</v>
          </cell>
          <cell r="T159">
            <v>327</v>
          </cell>
          <cell r="U159">
            <v>191</v>
          </cell>
          <cell r="V159">
            <v>0</v>
          </cell>
          <cell r="W159">
            <v>15</v>
          </cell>
          <cell r="X159">
            <v>43</v>
          </cell>
          <cell r="Y159">
            <v>0</v>
          </cell>
          <cell r="Z159">
            <v>249</v>
          </cell>
        </row>
        <row r="160">
          <cell r="A160">
            <v>2412111007</v>
          </cell>
          <cell r="B160">
            <v>1772</v>
          </cell>
          <cell r="C160">
            <v>0</v>
          </cell>
          <cell r="D160">
            <v>0</v>
          </cell>
          <cell r="E160">
            <v>190</v>
          </cell>
          <cell r="F160">
            <v>6</v>
          </cell>
          <cell r="G160">
            <v>355</v>
          </cell>
          <cell r="H160">
            <v>551</v>
          </cell>
          <cell r="I160">
            <v>77</v>
          </cell>
          <cell r="J160">
            <v>0</v>
          </cell>
          <cell r="K160">
            <v>0</v>
          </cell>
          <cell r="L160">
            <v>1572.8</v>
          </cell>
          <cell r="M160">
            <v>1731.53</v>
          </cell>
          <cell r="N160">
            <v>158.72999999999999</v>
          </cell>
          <cell r="O160">
            <v>0</v>
          </cell>
          <cell r="P160">
            <v>2412111007</v>
          </cell>
          <cell r="Q160">
            <v>0</v>
          </cell>
          <cell r="R160">
            <v>190</v>
          </cell>
          <cell r="S160">
            <v>6</v>
          </cell>
          <cell r="T160">
            <v>355</v>
          </cell>
          <cell r="U160">
            <v>57</v>
          </cell>
          <cell r="V160">
            <v>0</v>
          </cell>
          <cell r="W160">
            <v>5</v>
          </cell>
          <cell r="X160">
            <v>15</v>
          </cell>
          <cell r="Y160">
            <v>0</v>
          </cell>
          <cell r="Z160">
            <v>77</v>
          </cell>
        </row>
        <row r="161">
          <cell r="A161">
            <v>2412111044</v>
          </cell>
          <cell r="B161">
            <v>1067</v>
          </cell>
          <cell r="C161">
            <v>0</v>
          </cell>
          <cell r="D161">
            <v>4</v>
          </cell>
          <cell r="E161">
            <v>151</v>
          </cell>
          <cell r="F161">
            <v>6</v>
          </cell>
          <cell r="G161">
            <v>299</v>
          </cell>
          <cell r="H161">
            <v>460</v>
          </cell>
          <cell r="I161">
            <v>13</v>
          </cell>
          <cell r="J161">
            <v>30</v>
          </cell>
          <cell r="K161">
            <v>0</v>
          </cell>
          <cell r="L161">
            <v>1075.2</v>
          </cell>
          <cell r="M161">
            <v>2351.7600000000002</v>
          </cell>
          <cell r="N161">
            <v>1276.56</v>
          </cell>
          <cell r="O161">
            <v>0</v>
          </cell>
          <cell r="P161">
            <v>2412111044</v>
          </cell>
          <cell r="Q161">
            <v>4</v>
          </cell>
          <cell r="R161">
            <v>151</v>
          </cell>
          <cell r="S161">
            <v>6</v>
          </cell>
          <cell r="T161">
            <v>299</v>
          </cell>
          <cell r="U161">
            <v>3</v>
          </cell>
          <cell r="V161">
            <v>0</v>
          </cell>
          <cell r="W161">
            <v>0</v>
          </cell>
          <cell r="X161">
            <v>10</v>
          </cell>
          <cell r="Y161">
            <v>0</v>
          </cell>
          <cell r="Z161">
            <v>13</v>
          </cell>
        </row>
        <row r="162">
          <cell r="A162">
            <v>2412111059</v>
          </cell>
          <cell r="B162">
            <v>1212</v>
          </cell>
          <cell r="C162">
            <v>0</v>
          </cell>
          <cell r="D162">
            <v>22</v>
          </cell>
          <cell r="E162">
            <v>277</v>
          </cell>
          <cell r="F162">
            <v>10</v>
          </cell>
          <cell r="G162">
            <v>146</v>
          </cell>
          <cell r="H162">
            <v>455</v>
          </cell>
          <cell r="I162">
            <v>120</v>
          </cell>
          <cell r="J162">
            <v>10</v>
          </cell>
          <cell r="K162">
            <v>0</v>
          </cell>
          <cell r="L162">
            <v>1213.4000000000001</v>
          </cell>
          <cell r="M162">
            <v>2004.06</v>
          </cell>
          <cell r="N162">
            <v>790.66</v>
          </cell>
          <cell r="O162">
            <v>0</v>
          </cell>
          <cell r="P162">
            <v>2412111059</v>
          </cell>
          <cell r="Q162">
            <v>22</v>
          </cell>
          <cell r="R162">
            <v>277</v>
          </cell>
          <cell r="S162">
            <v>10</v>
          </cell>
          <cell r="T162">
            <v>146</v>
          </cell>
          <cell r="U162">
            <v>86</v>
          </cell>
          <cell r="V162">
            <v>0</v>
          </cell>
          <cell r="W162">
            <v>19</v>
          </cell>
          <cell r="X162">
            <v>15</v>
          </cell>
          <cell r="Y162">
            <v>0</v>
          </cell>
          <cell r="Z162">
            <v>120</v>
          </cell>
        </row>
        <row r="163">
          <cell r="A163">
            <v>2412111058</v>
          </cell>
          <cell r="B163">
            <v>933</v>
          </cell>
          <cell r="C163">
            <v>0</v>
          </cell>
          <cell r="D163">
            <v>14</v>
          </cell>
          <cell r="E163">
            <v>230</v>
          </cell>
          <cell r="F163">
            <v>5</v>
          </cell>
          <cell r="G163">
            <v>145</v>
          </cell>
          <cell r="H163">
            <v>394</v>
          </cell>
          <cell r="I163">
            <v>16</v>
          </cell>
          <cell r="J163">
            <v>0</v>
          </cell>
          <cell r="K163">
            <v>0</v>
          </cell>
          <cell r="L163">
            <v>933</v>
          </cell>
          <cell r="M163">
            <v>2337.33</v>
          </cell>
          <cell r="N163">
            <v>1404.33</v>
          </cell>
          <cell r="O163">
            <v>0</v>
          </cell>
          <cell r="P163">
            <v>2412111058</v>
          </cell>
          <cell r="Q163">
            <v>14</v>
          </cell>
          <cell r="R163">
            <v>230</v>
          </cell>
          <cell r="S163">
            <v>5</v>
          </cell>
          <cell r="T163">
            <v>145</v>
          </cell>
          <cell r="U163">
            <v>13</v>
          </cell>
          <cell r="V163">
            <v>0</v>
          </cell>
          <cell r="W163">
            <v>2</v>
          </cell>
          <cell r="X163">
            <v>1</v>
          </cell>
          <cell r="Y163">
            <v>0</v>
          </cell>
          <cell r="Z163">
            <v>16</v>
          </cell>
        </row>
        <row r="164">
          <cell r="A164">
            <v>2412111041</v>
          </cell>
          <cell r="B164">
            <v>986</v>
          </cell>
          <cell r="C164">
            <v>0</v>
          </cell>
          <cell r="D164">
            <v>7</v>
          </cell>
          <cell r="E164">
            <v>172</v>
          </cell>
          <cell r="F164">
            <v>3</v>
          </cell>
          <cell r="G164">
            <v>221</v>
          </cell>
          <cell r="H164">
            <v>403</v>
          </cell>
          <cell r="I164">
            <v>66</v>
          </cell>
          <cell r="J164">
            <v>30</v>
          </cell>
          <cell r="K164">
            <v>0</v>
          </cell>
          <cell r="L164">
            <v>1007.6</v>
          </cell>
          <cell r="M164">
            <v>1517.68</v>
          </cell>
          <cell r="N164">
            <v>510.08</v>
          </cell>
          <cell r="O164">
            <v>0</v>
          </cell>
          <cell r="P164">
            <v>2412111041</v>
          </cell>
          <cell r="Q164">
            <v>7</v>
          </cell>
          <cell r="R164">
            <v>172</v>
          </cell>
          <cell r="S164">
            <v>3</v>
          </cell>
          <cell r="T164">
            <v>221</v>
          </cell>
          <cell r="U164">
            <v>44</v>
          </cell>
          <cell r="V164">
            <v>1</v>
          </cell>
          <cell r="W164">
            <v>7</v>
          </cell>
          <cell r="X164">
            <v>14</v>
          </cell>
          <cell r="Y164">
            <v>0</v>
          </cell>
          <cell r="Z164">
            <v>66</v>
          </cell>
        </row>
        <row r="165">
          <cell r="A165">
            <v>2412111036</v>
          </cell>
          <cell r="B165">
            <v>1354</v>
          </cell>
          <cell r="C165">
            <v>0</v>
          </cell>
          <cell r="D165">
            <v>13</v>
          </cell>
          <cell r="E165">
            <v>316</v>
          </cell>
          <cell r="F165">
            <v>7</v>
          </cell>
          <cell r="G165">
            <v>185</v>
          </cell>
          <cell r="H165">
            <v>521</v>
          </cell>
          <cell r="I165">
            <v>58</v>
          </cell>
          <cell r="J165">
            <v>0</v>
          </cell>
          <cell r="K165">
            <v>0</v>
          </cell>
          <cell r="L165">
            <v>1320.8</v>
          </cell>
          <cell r="M165">
            <v>1223.3399999999999</v>
          </cell>
          <cell r="N165">
            <v>-97.46</v>
          </cell>
          <cell r="O165">
            <v>0</v>
          </cell>
          <cell r="P165">
            <v>2412111036</v>
          </cell>
          <cell r="Q165">
            <v>13</v>
          </cell>
          <cell r="R165">
            <v>316</v>
          </cell>
          <cell r="S165">
            <v>7</v>
          </cell>
          <cell r="T165">
            <v>185</v>
          </cell>
          <cell r="U165">
            <v>38</v>
          </cell>
          <cell r="V165">
            <v>0</v>
          </cell>
          <cell r="W165">
            <v>5</v>
          </cell>
          <cell r="X165">
            <v>15</v>
          </cell>
          <cell r="Y165">
            <v>0</v>
          </cell>
          <cell r="Z165">
            <v>58</v>
          </cell>
        </row>
        <row r="166">
          <cell r="A166">
            <v>2412111031</v>
          </cell>
          <cell r="B166">
            <v>1761</v>
          </cell>
          <cell r="C166">
            <v>0</v>
          </cell>
          <cell r="D166">
            <v>8</v>
          </cell>
          <cell r="E166">
            <v>210</v>
          </cell>
          <cell r="F166">
            <v>7</v>
          </cell>
          <cell r="G166">
            <v>594</v>
          </cell>
          <cell r="H166">
            <v>819</v>
          </cell>
          <cell r="I166">
            <v>71</v>
          </cell>
          <cell r="J166">
            <v>0</v>
          </cell>
          <cell r="K166">
            <v>0</v>
          </cell>
          <cell r="L166">
            <v>1785.4</v>
          </cell>
          <cell r="M166">
            <v>3794.9</v>
          </cell>
          <cell r="N166">
            <v>2009.5</v>
          </cell>
          <cell r="O166">
            <v>0</v>
          </cell>
          <cell r="P166">
            <v>2412111031</v>
          </cell>
          <cell r="Q166">
            <v>8</v>
          </cell>
          <cell r="R166">
            <v>210</v>
          </cell>
          <cell r="S166">
            <v>7</v>
          </cell>
          <cell r="T166">
            <v>594</v>
          </cell>
          <cell r="U166">
            <v>41</v>
          </cell>
          <cell r="V166">
            <v>0</v>
          </cell>
          <cell r="W166">
            <v>12</v>
          </cell>
          <cell r="X166">
            <v>18</v>
          </cell>
          <cell r="Y166">
            <v>0</v>
          </cell>
          <cell r="Z166">
            <v>71</v>
          </cell>
        </row>
        <row r="167">
          <cell r="A167">
            <v>2412111055</v>
          </cell>
          <cell r="B167">
            <v>1052</v>
          </cell>
          <cell r="C167">
            <v>0</v>
          </cell>
          <cell r="D167">
            <v>9</v>
          </cell>
          <cell r="E167">
            <v>209</v>
          </cell>
          <cell r="F167">
            <v>8</v>
          </cell>
          <cell r="G167">
            <v>284</v>
          </cell>
          <cell r="H167">
            <v>510</v>
          </cell>
          <cell r="I167">
            <v>120</v>
          </cell>
          <cell r="J167">
            <v>0</v>
          </cell>
          <cell r="K167">
            <v>0</v>
          </cell>
          <cell r="L167">
            <v>1132.5999999999999</v>
          </cell>
          <cell r="M167">
            <v>3505.74</v>
          </cell>
          <cell r="N167">
            <v>2373.14</v>
          </cell>
          <cell r="O167">
            <v>0</v>
          </cell>
          <cell r="P167">
            <v>2412111055</v>
          </cell>
          <cell r="Q167">
            <v>9</v>
          </cell>
          <cell r="R167">
            <v>209</v>
          </cell>
          <cell r="S167">
            <v>8</v>
          </cell>
          <cell r="T167">
            <v>284</v>
          </cell>
          <cell r="U167">
            <v>79</v>
          </cell>
          <cell r="V167">
            <v>0</v>
          </cell>
          <cell r="W167">
            <v>11</v>
          </cell>
          <cell r="X167">
            <v>29</v>
          </cell>
          <cell r="Y167">
            <v>1</v>
          </cell>
          <cell r="Z167">
            <v>120</v>
          </cell>
        </row>
        <row r="168">
          <cell r="A168">
            <v>2412111060</v>
          </cell>
          <cell r="B168">
            <v>977</v>
          </cell>
          <cell r="C168">
            <v>0</v>
          </cell>
          <cell r="D168">
            <v>10</v>
          </cell>
          <cell r="E168">
            <v>244</v>
          </cell>
          <cell r="F168">
            <v>6</v>
          </cell>
          <cell r="G168">
            <v>176</v>
          </cell>
          <cell r="H168">
            <v>436</v>
          </cell>
          <cell r="I168">
            <v>91</v>
          </cell>
          <cell r="J168">
            <v>30</v>
          </cell>
          <cell r="K168">
            <v>0</v>
          </cell>
          <cell r="L168">
            <v>1054.2</v>
          </cell>
          <cell r="M168">
            <v>2277.09</v>
          </cell>
          <cell r="N168">
            <v>1222.8900000000001</v>
          </cell>
          <cell r="O168">
            <v>0</v>
          </cell>
          <cell r="P168">
            <v>2412111060</v>
          </cell>
          <cell r="Q168">
            <v>10</v>
          </cell>
          <cell r="R168">
            <v>244</v>
          </cell>
          <cell r="S168">
            <v>6</v>
          </cell>
          <cell r="T168">
            <v>176</v>
          </cell>
          <cell r="U168">
            <v>67</v>
          </cell>
          <cell r="V168">
            <v>1</v>
          </cell>
          <cell r="W168">
            <v>11</v>
          </cell>
          <cell r="X168">
            <v>12</v>
          </cell>
          <cell r="Y168">
            <v>0</v>
          </cell>
          <cell r="Z168">
            <v>91</v>
          </cell>
        </row>
        <row r="169">
          <cell r="A169">
            <v>2412111063</v>
          </cell>
          <cell r="B169">
            <v>838</v>
          </cell>
          <cell r="C169">
            <v>0</v>
          </cell>
          <cell r="D169">
            <v>4</v>
          </cell>
          <cell r="E169">
            <v>105</v>
          </cell>
          <cell r="F169">
            <v>2</v>
          </cell>
          <cell r="G169">
            <v>279</v>
          </cell>
          <cell r="H169">
            <v>390</v>
          </cell>
          <cell r="I169">
            <v>77</v>
          </cell>
          <cell r="J169">
            <v>0</v>
          </cell>
          <cell r="K169">
            <v>0</v>
          </cell>
          <cell r="L169">
            <v>868.2</v>
          </cell>
          <cell r="M169">
            <v>1975.94</v>
          </cell>
          <cell r="N169">
            <v>1107.74</v>
          </cell>
          <cell r="O169">
            <v>0</v>
          </cell>
          <cell r="P169">
            <v>2412111063</v>
          </cell>
          <cell r="Q169">
            <v>4</v>
          </cell>
          <cell r="R169">
            <v>105</v>
          </cell>
          <cell r="S169">
            <v>2</v>
          </cell>
          <cell r="T169">
            <v>279</v>
          </cell>
          <cell r="U169">
            <v>47</v>
          </cell>
          <cell r="V169">
            <v>0</v>
          </cell>
          <cell r="W169">
            <v>15</v>
          </cell>
          <cell r="X169">
            <v>15</v>
          </cell>
          <cell r="Y169">
            <v>0</v>
          </cell>
          <cell r="Z169">
            <v>77</v>
          </cell>
        </row>
        <row r="170">
          <cell r="A170">
            <v>2412111045</v>
          </cell>
          <cell r="B170">
            <v>1375</v>
          </cell>
          <cell r="C170">
            <v>0</v>
          </cell>
          <cell r="D170">
            <v>10</v>
          </cell>
          <cell r="E170">
            <v>274</v>
          </cell>
          <cell r="F170">
            <v>5</v>
          </cell>
          <cell r="G170">
            <v>254</v>
          </cell>
          <cell r="H170">
            <v>543</v>
          </cell>
          <cell r="I170">
            <v>55</v>
          </cell>
          <cell r="J170">
            <v>25</v>
          </cell>
          <cell r="K170">
            <v>0</v>
          </cell>
          <cell r="L170">
            <v>1365.2</v>
          </cell>
          <cell r="M170">
            <v>2357.9</v>
          </cell>
          <cell r="N170">
            <v>992.7</v>
          </cell>
          <cell r="O170">
            <v>0</v>
          </cell>
          <cell r="P170">
            <v>2412111045</v>
          </cell>
          <cell r="Q170">
            <v>10</v>
          </cell>
          <cell r="R170">
            <v>274</v>
          </cell>
          <cell r="S170">
            <v>5</v>
          </cell>
          <cell r="T170">
            <v>254</v>
          </cell>
          <cell r="U170">
            <v>27</v>
          </cell>
          <cell r="V170">
            <v>0</v>
          </cell>
          <cell r="W170">
            <v>4</v>
          </cell>
          <cell r="X170">
            <v>24</v>
          </cell>
          <cell r="Y170">
            <v>0</v>
          </cell>
          <cell r="Z170">
            <v>55</v>
          </cell>
        </row>
        <row r="171">
          <cell r="A171">
            <v>2412111046</v>
          </cell>
          <cell r="B171">
            <v>1201</v>
          </cell>
          <cell r="C171">
            <v>0</v>
          </cell>
          <cell r="D171">
            <v>12</v>
          </cell>
          <cell r="E171">
            <v>253</v>
          </cell>
          <cell r="F171">
            <v>7</v>
          </cell>
          <cell r="G171">
            <v>263</v>
          </cell>
          <cell r="H171">
            <v>535</v>
          </cell>
          <cell r="I171">
            <v>88</v>
          </cell>
          <cell r="J171">
            <v>20</v>
          </cell>
          <cell r="K171">
            <v>0</v>
          </cell>
          <cell r="L171">
            <v>1259.2</v>
          </cell>
          <cell r="M171">
            <v>2394.04</v>
          </cell>
          <cell r="N171">
            <v>1134.8399999999999</v>
          </cell>
          <cell r="O171">
            <v>0</v>
          </cell>
          <cell r="P171">
            <v>2412111046</v>
          </cell>
          <cell r="Q171">
            <v>12</v>
          </cell>
          <cell r="R171">
            <v>253</v>
          </cell>
          <cell r="S171">
            <v>7</v>
          </cell>
          <cell r="T171">
            <v>263</v>
          </cell>
          <cell r="U171">
            <v>60</v>
          </cell>
          <cell r="V171">
            <v>0</v>
          </cell>
          <cell r="W171">
            <v>9</v>
          </cell>
          <cell r="X171">
            <v>19</v>
          </cell>
          <cell r="Y171">
            <v>0</v>
          </cell>
          <cell r="Z171">
            <v>88</v>
          </cell>
        </row>
        <row r="172">
          <cell r="A172">
            <v>2412111069</v>
          </cell>
          <cell r="B172">
            <v>986</v>
          </cell>
          <cell r="C172">
            <v>0</v>
          </cell>
          <cell r="D172">
            <v>14</v>
          </cell>
          <cell r="E172">
            <v>371</v>
          </cell>
          <cell r="F172">
            <v>10</v>
          </cell>
          <cell r="G172">
            <v>30</v>
          </cell>
          <cell r="H172">
            <v>425</v>
          </cell>
          <cell r="I172">
            <v>24</v>
          </cell>
          <cell r="J172">
            <v>0</v>
          </cell>
          <cell r="K172">
            <v>0</v>
          </cell>
          <cell r="L172">
            <v>1021</v>
          </cell>
          <cell r="M172">
            <v>1021</v>
          </cell>
          <cell r="N172">
            <v>0</v>
          </cell>
          <cell r="O172">
            <v>0</v>
          </cell>
          <cell r="P172">
            <v>2412111069</v>
          </cell>
          <cell r="Q172">
            <v>14</v>
          </cell>
          <cell r="R172">
            <v>371</v>
          </cell>
          <cell r="S172">
            <v>10</v>
          </cell>
          <cell r="T172">
            <v>30</v>
          </cell>
          <cell r="U172">
            <v>21</v>
          </cell>
          <cell r="V172">
            <v>0</v>
          </cell>
          <cell r="W172">
            <v>0</v>
          </cell>
          <cell r="X172">
            <v>3</v>
          </cell>
          <cell r="Y172">
            <v>0</v>
          </cell>
          <cell r="Z172">
            <v>24</v>
          </cell>
        </row>
        <row r="173">
          <cell r="A173">
            <v>2412111033</v>
          </cell>
          <cell r="B173">
            <v>2037</v>
          </cell>
          <cell r="C173">
            <v>0</v>
          </cell>
          <cell r="D173">
            <v>25</v>
          </cell>
          <cell r="E173">
            <v>316</v>
          </cell>
          <cell r="F173">
            <v>5</v>
          </cell>
          <cell r="G173">
            <v>450</v>
          </cell>
          <cell r="H173">
            <v>796</v>
          </cell>
          <cell r="I173">
            <v>121</v>
          </cell>
          <cell r="J173">
            <v>0</v>
          </cell>
          <cell r="K173">
            <v>0</v>
          </cell>
          <cell r="L173">
            <v>1980.6</v>
          </cell>
          <cell r="M173">
            <v>3205.34</v>
          </cell>
          <cell r="N173">
            <v>1224.74</v>
          </cell>
          <cell r="O173">
            <v>0</v>
          </cell>
          <cell r="P173">
            <v>2412111033</v>
          </cell>
          <cell r="Q173">
            <v>25</v>
          </cell>
          <cell r="R173">
            <v>316</v>
          </cell>
          <cell r="S173">
            <v>5</v>
          </cell>
          <cell r="T173">
            <v>450</v>
          </cell>
          <cell r="U173">
            <v>76</v>
          </cell>
          <cell r="V173">
            <v>0</v>
          </cell>
          <cell r="W173">
            <v>11</v>
          </cell>
          <cell r="X173">
            <v>33</v>
          </cell>
          <cell r="Y173">
            <v>1</v>
          </cell>
          <cell r="Z173">
            <v>121</v>
          </cell>
        </row>
        <row r="174">
          <cell r="A174">
            <v>2412111032</v>
          </cell>
          <cell r="B174">
            <v>697</v>
          </cell>
          <cell r="C174">
            <v>0</v>
          </cell>
          <cell r="D174">
            <v>4</v>
          </cell>
          <cell r="E174">
            <v>129</v>
          </cell>
          <cell r="F174">
            <v>2</v>
          </cell>
          <cell r="G174">
            <v>183</v>
          </cell>
          <cell r="H174">
            <v>318</v>
          </cell>
          <cell r="I174">
            <v>64</v>
          </cell>
          <cell r="J174">
            <v>10</v>
          </cell>
          <cell r="K174">
            <v>0</v>
          </cell>
          <cell r="L174">
            <v>735.6</v>
          </cell>
          <cell r="M174">
            <v>2169.3000000000002</v>
          </cell>
          <cell r="N174">
            <v>1433.7</v>
          </cell>
          <cell r="O174">
            <v>0</v>
          </cell>
          <cell r="P174">
            <v>2412111032</v>
          </cell>
          <cell r="Q174">
            <v>4</v>
          </cell>
          <cell r="R174">
            <v>129</v>
          </cell>
          <cell r="S174">
            <v>2</v>
          </cell>
          <cell r="T174">
            <v>183</v>
          </cell>
          <cell r="U174">
            <v>44</v>
          </cell>
          <cell r="V174">
            <v>0</v>
          </cell>
          <cell r="W174">
            <v>8</v>
          </cell>
          <cell r="X174">
            <v>12</v>
          </cell>
          <cell r="Y174">
            <v>0</v>
          </cell>
          <cell r="Z174">
            <v>64</v>
          </cell>
        </row>
        <row r="175">
          <cell r="A175">
            <v>2412111049</v>
          </cell>
          <cell r="B175">
            <v>1936</v>
          </cell>
          <cell r="C175">
            <v>0</v>
          </cell>
          <cell r="D175">
            <v>7</v>
          </cell>
          <cell r="E175">
            <v>321</v>
          </cell>
          <cell r="F175">
            <v>8</v>
          </cell>
          <cell r="G175">
            <v>513</v>
          </cell>
          <cell r="H175">
            <v>849</v>
          </cell>
          <cell r="I175">
            <v>68</v>
          </cell>
          <cell r="J175">
            <v>50</v>
          </cell>
          <cell r="K175">
            <v>0</v>
          </cell>
          <cell r="L175">
            <v>1985</v>
          </cell>
          <cell r="M175">
            <v>5122.2700000000004</v>
          </cell>
          <cell r="N175">
            <v>3137.27</v>
          </cell>
          <cell r="O175">
            <v>0</v>
          </cell>
          <cell r="P175">
            <v>2412111049</v>
          </cell>
          <cell r="Q175">
            <v>7</v>
          </cell>
          <cell r="R175">
            <v>321</v>
          </cell>
          <cell r="S175">
            <v>8</v>
          </cell>
          <cell r="T175">
            <v>513</v>
          </cell>
          <cell r="U175">
            <v>44</v>
          </cell>
          <cell r="V175">
            <v>0</v>
          </cell>
          <cell r="W175">
            <v>7</v>
          </cell>
          <cell r="X175">
            <v>17</v>
          </cell>
          <cell r="Y175">
            <v>0</v>
          </cell>
          <cell r="Z175">
            <v>68</v>
          </cell>
        </row>
        <row r="176">
          <cell r="A176">
            <v>2412111021</v>
          </cell>
          <cell r="B176">
            <v>1265</v>
          </cell>
          <cell r="C176">
            <v>0</v>
          </cell>
          <cell r="D176">
            <v>14</v>
          </cell>
          <cell r="E176">
            <v>291</v>
          </cell>
          <cell r="F176">
            <v>5</v>
          </cell>
          <cell r="G176">
            <v>194</v>
          </cell>
          <cell r="H176">
            <v>504</v>
          </cell>
          <cell r="I176">
            <v>31</v>
          </cell>
          <cell r="J176">
            <v>30</v>
          </cell>
          <cell r="K176">
            <v>0</v>
          </cell>
          <cell r="L176">
            <v>1268.4000000000001</v>
          </cell>
          <cell r="M176">
            <v>1254.3</v>
          </cell>
          <cell r="N176">
            <v>-14.1</v>
          </cell>
          <cell r="O176">
            <v>0</v>
          </cell>
          <cell r="P176">
            <v>2412111021</v>
          </cell>
          <cell r="Q176">
            <v>14</v>
          </cell>
          <cell r="R176">
            <v>291</v>
          </cell>
          <cell r="S176">
            <v>5</v>
          </cell>
          <cell r="T176">
            <v>194</v>
          </cell>
          <cell r="U176">
            <v>4</v>
          </cell>
          <cell r="V176">
            <v>0</v>
          </cell>
          <cell r="W176">
            <v>5</v>
          </cell>
          <cell r="X176">
            <v>21</v>
          </cell>
          <cell r="Y176">
            <v>1</v>
          </cell>
          <cell r="Z176">
            <v>31</v>
          </cell>
        </row>
        <row r="177">
          <cell r="A177">
            <v>2412111039</v>
          </cell>
          <cell r="B177">
            <v>1439</v>
          </cell>
          <cell r="C177">
            <v>0</v>
          </cell>
          <cell r="D177">
            <v>8</v>
          </cell>
          <cell r="E177">
            <v>199</v>
          </cell>
          <cell r="F177">
            <v>8</v>
          </cell>
          <cell r="G177">
            <v>391</v>
          </cell>
          <cell r="H177">
            <v>606</v>
          </cell>
          <cell r="I177">
            <v>93</v>
          </cell>
          <cell r="J177">
            <v>30</v>
          </cell>
          <cell r="K177">
            <v>0</v>
          </cell>
          <cell r="L177">
            <v>1458.4</v>
          </cell>
          <cell r="M177">
            <v>3369.22</v>
          </cell>
          <cell r="N177">
            <v>1910.82</v>
          </cell>
          <cell r="O177">
            <v>0</v>
          </cell>
          <cell r="P177">
            <v>2412111039</v>
          </cell>
          <cell r="Q177">
            <v>8</v>
          </cell>
          <cell r="R177">
            <v>199</v>
          </cell>
          <cell r="S177">
            <v>8</v>
          </cell>
          <cell r="T177">
            <v>391</v>
          </cell>
          <cell r="U177">
            <v>48</v>
          </cell>
          <cell r="V177">
            <v>0</v>
          </cell>
          <cell r="W177">
            <v>14</v>
          </cell>
          <cell r="X177">
            <v>31</v>
          </cell>
          <cell r="Y177">
            <v>0</v>
          </cell>
          <cell r="Z177">
            <v>93</v>
          </cell>
        </row>
        <row r="178">
          <cell r="A178">
            <v>2412111056</v>
          </cell>
          <cell r="B178">
            <v>690</v>
          </cell>
          <cell r="C178">
            <v>0</v>
          </cell>
          <cell r="D178">
            <v>4</v>
          </cell>
          <cell r="E178">
            <v>112</v>
          </cell>
          <cell r="F178">
            <v>2</v>
          </cell>
          <cell r="G178">
            <v>204</v>
          </cell>
          <cell r="H178">
            <v>322</v>
          </cell>
          <cell r="I178">
            <v>142</v>
          </cell>
          <cell r="J178">
            <v>10</v>
          </cell>
          <cell r="K178">
            <v>0</v>
          </cell>
          <cell r="L178">
            <v>762.4</v>
          </cell>
          <cell r="M178">
            <v>1028.51</v>
          </cell>
          <cell r="N178">
            <v>266.11</v>
          </cell>
          <cell r="O178">
            <v>0</v>
          </cell>
          <cell r="P178">
            <v>2412111056</v>
          </cell>
          <cell r="Q178">
            <v>4</v>
          </cell>
          <cell r="R178">
            <v>112</v>
          </cell>
          <cell r="S178">
            <v>2</v>
          </cell>
          <cell r="T178">
            <v>204</v>
          </cell>
          <cell r="U178">
            <v>102</v>
          </cell>
          <cell r="V178">
            <v>0</v>
          </cell>
          <cell r="W178">
            <v>15</v>
          </cell>
          <cell r="X178">
            <v>25</v>
          </cell>
          <cell r="Y178">
            <v>0</v>
          </cell>
          <cell r="Z178">
            <v>142</v>
          </cell>
        </row>
        <row r="179">
          <cell r="A179">
            <v>2427111018</v>
          </cell>
          <cell r="B179">
            <v>2891</v>
          </cell>
          <cell r="C179">
            <v>0</v>
          </cell>
          <cell r="D179">
            <v>33</v>
          </cell>
          <cell r="E179">
            <v>605</v>
          </cell>
          <cell r="F179">
            <v>17</v>
          </cell>
          <cell r="G179">
            <v>357</v>
          </cell>
          <cell r="H179">
            <v>1012</v>
          </cell>
          <cell r="I179">
            <v>66</v>
          </cell>
          <cell r="J179">
            <v>0</v>
          </cell>
          <cell r="K179">
            <v>0</v>
          </cell>
          <cell r="L179">
            <v>2704.8</v>
          </cell>
          <cell r="M179">
            <v>3135.65</v>
          </cell>
          <cell r="N179">
            <v>430.85</v>
          </cell>
          <cell r="O179">
            <v>0</v>
          </cell>
          <cell r="P179">
            <v>2427111018</v>
          </cell>
          <cell r="Q179">
            <v>33</v>
          </cell>
          <cell r="R179">
            <v>605</v>
          </cell>
          <cell r="S179">
            <v>17</v>
          </cell>
          <cell r="T179">
            <v>357</v>
          </cell>
          <cell r="U179">
            <v>12</v>
          </cell>
          <cell r="V179">
            <v>0</v>
          </cell>
          <cell r="W179">
            <v>5</v>
          </cell>
          <cell r="X179">
            <v>49</v>
          </cell>
          <cell r="Y179">
            <v>0</v>
          </cell>
          <cell r="Z179">
            <v>66</v>
          </cell>
        </row>
        <row r="180">
          <cell r="A180">
            <v>2427111010</v>
          </cell>
          <cell r="B180">
            <v>1589</v>
          </cell>
          <cell r="C180">
            <v>0</v>
          </cell>
          <cell r="D180">
            <v>5</v>
          </cell>
          <cell r="E180">
            <v>184</v>
          </cell>
          <cell r="F180">
            <v>5</v>
          </cell>
          <cell r="G180">
            <v>303</v>
          </cell>
          <cell r="H180">
            <v>497</v>
          </cell>
          <cell r="I180">
            <v>26</v>
          </cell>
          <cell r="J180">
            <v>0</v>
          </cell>
          <cell r="K180">
            <v>0</v>
          </cell>
          <cell r="L180">
            <v>1400.2</v>
          </cell>
          <cell r="M180">
            <v>3616.14</v>
          </cell>
          <cell r="N180">
            <v>2215.94</v>
          </cell>
          <cell r="O180">
            <v>0</v>
          </cell>
          <cell r="P180">
            <v>2427111010</v>
          </cell>
          <cell r="Q180">
            <v>5</v>
          </cell>
          <cell r="R180">
            <v>184</v>
          </cell>
          <cell r="S180">
            <v>5</v>
          </cell>
          <cell r="T180">
            <v>303</v>
          </cell>
          <cell r="U180">
            <v>11</v>
          </cell>
          <cell r="V180">
            <v>0</v>
          </cell>
          <cell r="W180">
            <v>0</v>
          </cell>
          <cell r="X180">
            <v>15</v>
          </cell>
          <cell r="Y180">
            <v>0</v>
          </cell>
          <cell r="Z180">
            <v>26</v>
          </cell>
        </row>
        <row r="181">
          <cell r="A181">
            <v>2427111022</v>
          </cell>
          <cell r="B181">
            <v>1208</v>
          </cell>
          <cell r="C181">
            <v>0</v>
          </cell>
          <cell r="D181">
            <v>3</v>
          </cell>
          <cell r="E181">
            <v>176</v>
          </cell>
          <cell r="F181">
            <v>2</v>
          </cell>
          <cell r="G181">
            <v>130</v>
          </cell>
          <cell r="H181">
            <v>311</v>
          </cell>
          <cell r="I181">
            <v>51</v>
          </cell>
          <cell r="J181">
            <v>0</v>
          </cell>
          <cell r="K181">
            <v>0</v>
          </cell>
          <cell r="L181">
            <v>1030.4000000000001</v>
          </cell>
          <cell r="M181">
            <v>2065.86</v>
          </cell>
          <cell r="N181">
            <v>1035.46</v>
          </cell>
          <cell r="O181">
            <v>0</v>
          </cell>
          <cell r="P181">
            <v>2427111022</v>
          </cell>
          <cell r="Q181">
            <v>3</v>
          </cell>
          <cell r="R181">
            <v>176</v>
          </cell>
          <cell r="S181">
            <v>2</v>
          </cell>
          <cell r="T181">
            <v>130</v>
          </cell>
          <cell r="U181">
            <v>10</v>
          </cell>
          <cell r="V181">
            <v>0</v>
          </cell>
          <cell r="W181">
            <v>10</v>
          </cell>
          <cell r="X181">
            <v>31</v>
          </cell>
          <cell r="Y181">
            <v>0</v>
          </cell>
          <cell r="Z181">
            <v>51</v>
          </cell>
        </row>
        <row r="182">
          <cell r="A182">
            <v>2427111009</v>
          </cell>
          <cell r="B182">
            <v>2626</v>
          </cell>
          <cell r="C182">
            <v>0</v>
          </cell>
          <cell r="D182">
            <v>44</v>
          </cell>
          <cell r="E182">
            <v>871</v>
          </cell>
          <cell r="F182">
            <v>7</v>
          </cell>
          <cell r="G182">
            <v>94</v>
          </cell>
          <cell r="H182">
            <v>1016</v>
          </cell>
          <cell r="I182">
            <v>54</v>
          </cell>
          <cell r="J182">
            <v>0</v>
          </cell>
          <cell r="K182">
            <v>0</v>
          </cell>
          <cell r="L182">
            <v>2601.8000000000002</v>
          </cell>
          <cell r="M182">
            <v>5646.64</v>
          </cell>
          <cell r="N182">
            <v>3044.84</v>
          </cell>
          <cell r="O182">
            <v>0</v>
          </cell>
          <cell r="P182">
            <v>2427111009</v>
          </cell>
          <cell r="Q182">
            <v>44</v>
          </cell>
          <cell r="R182">
            <v>871</v>
          </cell>
          <cell r="S182">
            <v>7</v>
          </cell>
          <cell r="T182">
            <v>94</v>
          </cell>
          <cell r="U182">
            <v>25</v>
          </cell>
          <cell r="V182">
            <v>0</v>
          </cell>
          <cell r="W182">
            <v>8</v>
          </cell>
          <cell r="X182">
            <v>21</v>
          </cell>
          <cell r="Y182">
            <v>0</v>
          </cell>
          <cell r="Z182">
            <v>54</v>
          </cell>
        </row>
        <row r="183">
          <cell r="A183">
            <v>2427111026</v>
          </cell>
          <cell r="B183">
            <v>1828</v>
          </cell>
          <cell r="C183">
            <v>0</v>
          </cell>
          <cell r="D183">
            <v>6</v>
          </cell>
          <cell r="E183">
            <v>203</v>
          </cell>
          <cell r="F183">
            <v>7</v>
          </cell>
          <cell r="G183">
            <v>749</v>
          </cell>
          <cell r="H183">
            <v>965</v>
          </cell>
          <cell r="I183">
            <v>74</v>
          </cell>
          <cell r="J183">
            <v>120</v>
          </cell>
          <cell r="K183">
            <v>0</v>
          </cell>
          <cell r="L183">
            <v>2061.4</v>
          </cell>
          <cell r="M183">
            <v>5767.16</v>
          </cell>
          <cell r="N183">
            <v>3705.76</v>
          </cell>
          <cell r="O183">
            <v>0</v>
          </cell>
          <cell r="P183">
            <v>2427111026</v>
          </cell>
          <cell r="Q183">
            <v>6</v>
          </cell>
          <cell r="R183">
            <v>203</v>
          </cell>
          <cell r="S183">
            <v>7</v>
          </cell>
          <cell r="T183">
            <v>749</v>
          </cell>
          <cell r="U183">
            <v>42</v>
          </cell>
          <cell r="V183">
            <v>0</v>
          </cell>
          <cell r="W183">
            <v>8</v>
          </cell>
          <cell r="X183">
            <v>24</v>
          </cell>
          <cell r="Y183">
            <v>0</v>
          </cell>
          <cell r="Z183">
            <v>74</v>
          </cell>
        </row>
        <row r="184">
          <cell r="A184">
            <v>2427111020</v>
          </cell>
          <cell r="B184">
            <v>1478</v>
          </cell>
          <cell r="C184">
            <v>0</v>
          </cell>
          <cell r="D184">
            <v>3</v>
          </cell>
          <cell r="E184">
            <v>185</v>
          </cell>
          <cell r="F184">
            <v>4</v>
          </cell>
          <cell r="G184">
            <v>205</v>
          </cell>
          <cell r="H184">
            <v>397</v>
          </cell>
          <cell r="I184">
            <v>69</v>
          </cell>
          <cell r="J184">
            <v>0</v>
          </cell>
          <cell r="K184">
            <v>0</v>
          </cell>
          <cell r="L184">
            <v>1270.2</v>
          </cell>
          <cell r="M184">
            <v>3204.4</v>
          </cell>
          <cell r="N184">
            <v>1934.2</v>
          </cell>
          <cell r="O184">
            <v>0</v>
          </cell>
          <cell r="P184">
            <v>2427111020</v>
          </cell>
          <cell r="Q184">
            <v>3</v>
          </cell>
          <cell r="R184">
            <v>185</v>
          </cell>
          <cell r="S184">
            <v>4</v>
          </cell>
          <cell r="T184">
            <v>205</v>
          </cell>
          <cell r="U184">
            <v>21</v>
          </cell>
          <cell r="V184">
            <v>0</v>
          </cell>
          <cell r="W184">
            <v>3</v>
          </cell>
          <cell r="X184">
            <v>45</v>
          </cell>
          <cell r="Y184">
            <v>0</v>
          </cell>
          <cell r="Z184">
            <v>69</v>
          </cell>
        </row>
        <row r="185">
          <cell r="A185">
            <v>2427111014</v>
          </cell>
          <cell r="B185">
            <v>1957</v>
          </cell>
          <cell r="C185">
            <v>0</v>
          </cell>
          <cell r="D185">
            <v>0</v>
          </cell>
          <cell r="E185">
            <v>228</v>
          </cell>
          <cell r="F185">
            <v>6</v>
          </cell>
          <cell r="G185">
            <v>302</v>
          </cell>
          <cell r="H185">
            <v>536</v>
          </cell>
          <cell r="I185">
            <v>145</v>
          </cell>
          <cell r="J185">
            <v>0</v>
          </cell>
          <cell r="K185">
            <v>0</v>
          </cell>
          <cell r="L185">
            <v>1706.6</v>
          </cell>
          <cell r="M185">
            <v>1795.72</v>
          </cell>
          <cell r="N185">
            <v>89.12</v>
          </cell>
          <cell r="O185">
            <v>0</v>
          </cell>
          <cell r="P185">
            <v>2427111014</v>
          </cell>
          <cell r="Q185">
            <v>0</v>
          </cell>
          <cell r="R185">
            <v>228</v>
          </cell>
          <cell r="S185">
            <v>6</v>
          </cell>
          <cell r="T185">
            <v>302</v>
          </cell>
          <cell r="U185">
            <v>44</v>
          </cell>
          <cell r="V185">
            <v>0</v>
          </cell>
          <cell r="W185">
            <v>19</v>
          </cell>
          <cell r="X185">
            <v>82</v>
          </cell>
          <cell r="Y185">
            <v>0</v>
          </cell>
          <cell r="Z185">
            <v>145</v>
          </cell>
        </row>
        <row r="186">
          <cell r="A186">
            <v>2427111012</v>
          </cell>
          <cell r="B186">
            <v>3676</v>
          </cell>
          <cell r="C186">
            <v>0</v>
          </cell>
          <cell r="D186">
            <v>50</v>
          </cell>
          <cell r="E186">
            <v>1056</v>
          </cell>
          <cell r="F186">
            <v>9</v>
          </cell>
          <cell r="G186">
            <v>286</v>
          </cell>
          <cell r="H186">
            <v>1401</v>
          </cell>
          <cell r="I186">
            <v>91</v>
          </cell>
          <cell r="J186">
            <v>0</v>
          </cell>
          <cell r="K186">
            <v>0</v>
          </cell>
          <cell r="L186">
            <v>3594</v>
          </cell>
          <cell r="M186">
            <v>5942.2</v>
          </cell>
          <cell r="N186">
            <v>2348.1999999999998</v>
          </cell>
          <cell r="O186">
            <v>0</v>
          </cell>
          <cell r="P186">
            <v>2427111012</v>
          </cell>
          <cell r="Q186">
            <v>50</v>
          </cell>
          <cell r="R186">
            <v>1056</v>
          </cell>
          <cell r="S186">
            <v>9</v>
          </cell>
          <cell r="T186">
            <v>286</v>
          </cell>
          <cell r="U186">
            <v>29</v>
          </cell>
          <cell r="V186">
            <v>0</v>
          </cell>
          <cell r="W186">
            <v>6</v>
          </cell>
          <cell r="X186">
            <v>56</v>
          </cell>
          <cell r="Y186">
            <v>0</v>
          </cell>
          <cell r="Z186">
            <v>91</v>
          </cell>
        </row>
        <row r="187">
          <cell r="A187">
            <v>2427111023</v>
          </cell>
          <cell r="B187">
            <v>363</v>
          </cell>
          <cell r="C187">
            <v>0</v>
          </cell>
          <cell r="D187">
            <v>1</v>
          </cell>
          <cell r="E187">
            <v>31</v>
          </cell>
          <cell r="F187">
            <v>0</v>
          </cell>
          <cell r="G187">
            <v>162</v>
          </cell>
          <cell r="H187">
            <v>194</v>
          </cell>
          <cell r="I187">
            <v>8</v>
          </cell>
          <cell r="J187">
            <v>80</v>
          </cell>
          <cell r="K187">
            <v>0</v>
          </cell>
          <cell r="L187">
            <v>462.8</v>
          </cell>
          <cell r="M187">
            <v>277.33999999999997</v>
          </cell>
          <cell r="N187">
            <v>-185.46</v>
          </cell>
          <cell r="O187">
            <v>0</v>
          </cell>
          <cell r="P187">
            <v>2427111023</v>
          </cell>
          <cell r="Q187">
            <v>1</v>
          </cell>
          <cell r="R187">
            <v>31</v>
          </cell>
          <cell r="S187">
            <v>0</v>
          </cell>
          <cell r="T187">
            <v>162</v>
          </cell>
          <cell r="U187">
            <v>4</v>
          </cell>
          <cell r="V187">
            <v>0</v>
          </cell>
          <cell r="W187">
            <v>0</v>
          </cell>
          <cell r="X187">
            <v>4</v>
          </cell>
          <cell r="Y187">
            <v>0</v>
          </cell>
          <cell r="Z187">
            <v>8</v>
          </cell>
        </row>
        <row r="188">
          <cell r="A188">
            <v>2427111011</v>
          </cell>
          <cell r="B188">
            <v>1750</v>
          </cell>
          <cell r="C188">
            <v>0</v>
          </cell>
          <cell r="D188">
            <v>9</v>
          </cell>
          <cell r="E188">
            <v>258</v>
          </cell>
          <cell r="F188">
            <v>4</v>
          </cell>
          <cell r="G188">
            <v>546</v>
          </cell>
          <cell r="H188">
            <v>817</v>
          </cell>
          <cell r="I188">
            <v>167</v>
          </cell>
          <cell r="J188">
            <v>0</v>
          </cell>
          <cell r="K188">
            <v>0</v>
          </cell>
          <cell r="L188">
            <v>1825.6</v>
          </cell>
          <cell r="M188">
            <v>3248.32</v>
          </cell>
          <cell r="N188">
            <v>1422.72</v>
          </cell>
          <cell r="O188">
            <v>0</v>
          </cell>
          <cell r="P188">
            <v>2427111011</v>
          </cell>
          <cell r="Q188">
            <v>9</v>
          </cell>
          <cell r="R188">
            <v>258</v>
          </cell>
          <cell r="S188">
            <v>4</v>
          </cell>
          <cell r="T188">
            <v>546</v>
          </cell>
          <cell r="U188">
            <v>126</v>
          </cell>
          <cell r="V188">
            <v>0</v>
          </cell>
          <cell r="W188">
            <v>7</v>
          </cell>
          <cell r="X188">
            <v>34</v>
          </cell>
          <cell r="Y188">
            <v>0</v>
          </cell>
          <cell r="Z188">
            <v>167</v>
          </cell>
        </row>
        <row r="189">
          <cell r="A189">
            <v>2427111025</v>
          </cell>
          <cell r="B189">
            <v>697</v>
          </cell>
          <cell r="C189">
            <v>0</v>
          </cell>
          <cell r="D189">
            <v>4</v>
          </cell>
          <cell r="E189">
            <v>74</v>
          </cell>
          <cell r="F189">
            <v>2</v>
          </cell>
          <cell r="G189">
            <v>256</v>
          </cell>
          <cell r="H189">
            <v>336</v>
          </cell>
          <cell r="I189">
            <v>4</v>
          </cell>
          <cell r="J189">
            <v>45</v>
          </cell>
          <cell r="K189">
            <v>0</v>
          </cell>
          <cell r="L189">
            <v>750</v>
          </cell>
          <cell r="M189">
            <v>402.1</v>
          </cell>
          <cell r="N189">
            <v>-347.9</v>
          </cell>
          <cell r="O189">
            <v>0</v>
          </cell>
          <cell r="P189">
            <v>2427111025</v>
          </cell>
          <cell r="Q189">
            <v>4</v>
          </cell>
          <cell r="R189">
            <v>74</v>
          </cell>
          <cell r="S189">
            <v>2</v>
          </cell>
          <cell r="T189">
            <v>256</v>
          </cell>
          <cell r="U189">
            <v>1</v>
          </cell>
          <cell r="V189">
            <v>0</v>
          </cell>
          <cell r="W189">
            <v>0</v>
          </cell>
          <cell r="X189">
            <v>3</v>
          </cell>
          <cell r="Y189">
            <v>0</v>
          </cell>
          <cell r="Z189">
            <v>4</v>
          </cell>
        </row>
        <row r="190">
          <cell r="A190">
            <v>2427111028</v>
          </cell>
          <cell r="B190">
            <v>1127</v>
          </cell>
          <cell r="C190">
            <v>0</v>
          </cell>
          <cell r="D190">
            <v>4</v>
          </cell>
          <cell r="E190">
            <v>188</v>
          </cell>
          <cell r="F190">
            <v>1</v>
          </cell>
          <cell r="G190">
            <v>353</v>
          </cell>
          <cell r="H190">
            <v>546</v>
          </cell>
          <cell r="I190">
            <v>22</v>
          </cell>
          <cell r="J190">
            <v>75</v>
          </cell>
          <cell r="K190">
            <v>0</v>
          </cell>
          <cell r="L190">
            <v>1236</v>
          </cell>
          <cell r="M190">
            <v>995.72</v>
          </cell>
          <cell r="N190">
            <v>-240.28</v>
          </cell>
          <cell r="O190">
            <v>0</v>
          </cell>
          <cell r="P190">
            <v>2427111028</v>
          </cell>
          <cell r="Q190">
            <v>4</v>
          </cell>
          <cell r="R190">
            <v>188</v>
          </cell>
          <cell r="S190">
            <v>1</v>
          </cell>
          <cell r="T190">
            <v>353</v>
          </cell>
          <cell r="U190">
            <v>8</v>
          </cell>
          <cell r="V190">
            <v>0</v>
          </cell>
          <cell r="W190">
            <v>3</v>
          </cell>
          <cell r="X190">
            <v>11</v>
          </cell>
          <cell r="Y190">
            <v>0</v>
          </cell>
          <cell r="Z190">
            <v>22</v>
          </cell>
        </row>
        <row r="191">
          <cell r="A191">
            <v>2427111021</v>
          </cell>
          <cell r="B191">
            <v>685</v>
          </cell>
          <cell r="C191">
            <v>0</v>
          </cell>
          <cell r="D191">
            <v>0</v>
          </cell>
          <cell r="E191">
            <v>97</v>
          </cell>
          <cell r="F191">
            <v>1</v>
          </cell>
          <cell r="G191">
            <v>178</v>
          </cell>
          <cell r="H191">
            <v>276</v>
          </cell>
          <cell r="I191">
            <v>18</v>
          </cell>
          <cell r="J191">
            <v>0</v>
          </cell>
          <cell r="K191">
            <v>0</v>
          </cell>
          <cell r="L191">
            <v>658.4</v>
          </cell>
          <cell r="M191">
            <v>1058.79</v>
          </cell>
          <cell r="N191">
            <v>400.39</v>
          </cell>
          <cell r="O191">
            <v>0</v>
          </cell>
          <cell r="P191">
            <v>2427111021</v>
          </cell>
          <cell r="Q191">
            <v>0</v>
          </cell>
          <cell r="R191">
            <v>97</v>
          </cell>
          <cell r="S191">
            <v>1</v>
          </cell>
          <cell r="T191">
            <v>178</v>
          </cell>
          <cell r="U191">
            <v>1</v>
          </cell>
          <cell r="V191">
            <v>0</v>
          </cell>
          <cell r="W191">
            <v>0</v>
          </cell>
          <cell r="X191">
            <v>17</v>
          </cell>
          <cell r="Y191">
            <v>0</v>
          </cell>
          <cell r="Z191">
            <v>18</v>
          </cell>
        </row>
        <row r="192">
          <cell r="A192">
            <v>2427111030</v>
          </cell>
          <cell r="B192">
            <v>783</v>
          </cell>
          <cell r="C192">
            <v>0</v>
          </cell>
          <cell r="D192">
            <v>3</v>
          </cell>
          <cell r="E192">
            <v>56</v>
          </cell>
          <cell r="F192">
            <v>0</v>
          </cell>
          <cell r="G192">
            <v>387</v>
          </cell>
          <cell r="H192">
            <v>446</v>
          </cell>
          <cell r="I192">
            <v>22</v>
          </cell>
          <cell r="J192">
            <v>120</v>
          </cell>
          <cell r="K192">
            <v>0</v>
          </cell>
          <cell r="L192">
            <v>967.8</v>
          </cell>
          <cell r="M192">
            <v>366.2</v>
          </cell>
          <cell r="N192">
            <v>-601.6</v>
          </cell>
          <cell r="O192">
            <v>0</v>
          </cell>
          <cell r="P192">
            <v>2427111030</v>
          </cell>
          <cell r="Q192">
            <v>3</v>
          </cell>
          <cell r="R192">
            <v>56</v>
          </cell>
          <cell r="S192">
            <v>0</v>
          </cell>
          <cell r="T192">
            <v>387</v>
          </cell>
          <cell r="U192">
            <v>6</v>
          </cell>
          <cell r="V192">
            <v>0</v>
          </cell>
          <cell r="W192">
            <v>0</v>
          </cell>
          <cell r="X192">
            <v>16</v>
          </cell>
          <cell r="Y192">
            <v>0</v>
          </cell>
          <cell r="Z192">
            <v>22</v>
          </cell>
        </row>
        <row r="193">
          <cell r="A193">
            <v>2436111008</v>
          </cell>
          <cell r="B193">
            <v>2613</v>
          </cell>
          <cell r="C193">
            <v>0</v>
          </cell>
          <cell r="D193">
            <v>0</v>
          </cell>
          <cell r="E193">
            <v>120</v>
          </cell>
          <cell r="F193">
            <v>8</v>
          </cell>
          <cell r="G193">
            <v>576</v>
          </cell>
          <cell r="H193">
            <v>704</v>
          </cell>
          <cell r="I193">
            <v>156</v>
          </cell>
          <cell r="J193">
            <v>0</v>
          </cell>
          <cell r="K193">
            <v>0</v>
          </cell>
          <cell r="L193">
            <v>2217.4</v>
          </cell>
          <cell r="M193">
            <v>4440.05</v>
          </cell>
          <cell r="N193">
            <v>2222.65</v>
          </cell>
          <cell r="O193">
            <v>0</v>
          </cell>
          <cell r="P193">
            <v>2436111008</v>
          </cell>
          <cell r="Q193">
            <v>0</v>
          </cell>
          <cell r="R193">
            <v>120</v>
          </cell>
          <cell r="S193">
            <v>8</v>
          </cell>
          <cell r="T193">
            <v>576</v>
          </cell>
          <cell r="U193">
            <v>117</v>
          </cell>
          <cell r="V193">
            <v>2</v>
          </cell>
          <cell r="W193">
            <v>2</v>
          </cell>
          <cell r="X193">
            <v>35</v>
          </cell>
          <cell r="Y193">
            <v>0</v>
          </cell>
          <cell r="Z193">
            <v>156</v>
          </cell>
        </row>
        <row r="194">
          <cell r="A194">
            <v>2436111009</v>
          </cell>
          <cell r="B194">
            <v>1586</v>
          </cell>
          <cell r="C194">
            <v>0</v>
          </cell>
          <cell r="D194">
            <v>0</v>
          </cell>
          <cell r="E194">
            <v>150</v>
          </cell>
          <cell r="F194">
            <v>6</v>
          </cell>
          <cell r="G194">
            <v>230</v>
          </cell>
          <cell r="H194">
            <v>386</v>
          </cell>
          <cell r="I194">
            <v>113</v>
          </cell>
          <cell r="J194">
            <v>0</v>
          </cell>
          <cell r="K194">
            <v>0</v>
          </cell>
          <cell r="L194">
            <v>1335.6</v>
          </cell>
          <cell r="M194">
            <v>2897.62</v>
          </cell>
          <cell r="N194">
            <v>1562.02</v>
          </cell>
          <cell r="O194">
            <v>0</v>
          </cell>
          <cell r="P194">
            <v>2436111009</v>
          </cell>
          <cell r="Q194">
            <v>0</v>
          </cell>
          <cell r="R194">
            <v>150</v>
          </cell>
          <cell r="S194">
            <v>6</v>
          </cell>
          <cell r="T194">
            <v>230</v>
          </cell>
          <cell r="U194">
            <v>78</v>
          </cell>
          <cell r="V194">
            <v>12</v>
          </cell>
          <cell r="W194">
            <v>4</v>
          </cell>
          <cell r="X194">
            <v>19</v>
          </cell>
          <cell r="Y194">
            <v>0</v>
          </cell>
          <cell r="Z194">
            <v>113</v>
          </cell>
        </row>
        <row r="195">
          <cell r="A195">
            <v>2436111007</v>
          </cell>
          <cell r="B195">
            <v>1684</v>
          </cell>
          <cell r="C195">
            <v>0</v>
          </cell>
          <cell r="D195">
            <v>0</v>
          </cell>
          <cell r="E195">
            <v>182</v>
          </cell>
          <cell r="F195">
            <v>6</v>
          </cell>
          <cell r="G195">
            <v>322</v>
          </cell>
          <cell r="H195">
            <v>510</v>
          </cell>
          <cell r="I195">
            <v>125</v>
          </cell>
          <cell r="J195">
            <v>0</v>
          </cell>
          <cell r="K195">
            <v>0</v>
          </cell>
          <cell r="L195">
            <v>1504.8</v>
          </cell>
          <cell r="M195">
            <v>3147.48</v>
          </cell>
          <cell r="N195">
            <v>1642.68</v>
          </cell>
          <cell r="O195">
            <v>0</v>
          </cell>
          <cell r="P195">
            <v>2436111007</v>
          </cell>
          <cell r="Q195">
            <v>0</v>
          </cell>
          <cell r="R195">
            <v>182</v>
          </cell>
          <cell r="S195">
            <v>6</v>
          </cell>
          <cell r="T195">
            <v>322</v>
          </cell>
          <cell r="U195">
            <v>65</v>
          </cell>
          <cell r="V195">
            <v>1</v>
          </cell>
          <cell r="W195">
            <v>3</v>
          </cell>
          <cell r="X195">
            <v>56</v>
          </cell>
          <cell r="Y195">
            <v>0</v>
          </cell>
          <cell r="Z195">
            <v>125</v>
          </cell>
        </row>
        <row r="196">
          <cell r="A196">
            <v>2436111002</v>
          </cell>
          <cell r="B196">
            <v>1359</v>
          </cell>
          <cell r="C196">
            <v>0</v>
          </cell>
          <cell r="D196">
            <v>46</v>
          </cell>
          <cell r="E196">
            <v>897</v>
          </cell>
          <cell r="F196">
            <v>9</v>
          </cell>
          <cell r="G196">
            <v>8</v>
          </cell>
          <cell r="H196">
            <v>960</v>
          </cell>
          <cell r="I196">
            <v>11</v>
          </cell>
          <cell r="J196">
            <v>0</v>
          </cell>
          <cell r="K196">
            <v>0</v>
          </cell>
          <cell r="L196">
            <v>1785.6</v>
          </cell>
          <cell r="M196">
            <v>3671.26</v>
          </cell>
          <cell r="N196">
            <v>1885.66</v>
          </cell>
          <cell r="O196">
            <v>0</v>
          </cell>
          <cell r="P196">
            <v>2436111002</v>
          </cell>
          <cell r="Q196">
            <v>46</v>
          </cell>
          <cell r="R196">
            <v>897</v>
          </cell>
          <cell r="S196">
            <v>9</v>
          </cell>
          <cell r="T196">
            <v>8</v>
          </cell>
          <cell r="U196">
            <v>2</v>
          </cell>
          <cell r="V196">
            <v>1</v>
          </cell>
          <cell r="W196">
            <v>1</v>
          </cell>
          <cell r="X196">
            <v>7</v>
          </cell>
          <cell r="Y196">
            <v>0</v>
          </cell>
          <cell r="Z196">
            <v>11</v>
          </cell>
        </row>
        <row r="197">
          <cell r="A197">
            <v>2436111001</v>
          </cell>
          <cell r="B197">
            <v>1032</v>
          </cell>
          <cell r="C197">
            <v>0</v>
          </cell>
          <cell r="D197">
            <v>43</v>
          </cell>
          <cell r="E197">
            <v>498</v>
          </cell>
          <cell r="F197">
            <v>6</v>
          </cell>
          <cell r="G197">
            <v>38</v>
          </cell>
          <cell r="H197">
            <v>585</v>
          </cell>
          <cell r="I197">
            <v>24</v>
          </cell>
          <cell r="J197">
            <v>0</v>
          </cell>
          <cell r="K197">
            <v>0</v>
          </cell>
          <cell r="L197">
            <v>1213.5999999999999</v>
          </cell>
          <cell r="M197">
            <v>4077.66</v>
          </cell>
          <cell r="N197">
            <v>2864.06</v>
          </cell>
          <cell r="O197">
            <v>0</v>
          </cell>
          <cell r="P197">
            <v>2436111001</v>
          </cell>
          <cell r="Q197">
            <v>43</v>
          </cell>
          <cell r="R197">
            <v>498</v>
          </cell>
          <cell r="S197">
            <v>6</v>
          </cell>
          <cell r="T197">
            <v>38</v>
          </cell>
          <cell r="U197">
            <v>15</v>
          </cell>
          <cell r="V197">
            <v>2</v>
          </cell>
          <cell r="W197">
            <v>0</v>
          </cell>
          <cell r="X197">
            <v>7</v>
          </cell>
          <cell r="Y197">
            <v>0</v>
          </cell>
          <cell r="Z197">
            <v>24</v>
          </cell>
        </row>
        <row r="198">
          <cell r="A198">
            <v>2436111005</v>
          </cell>
          <cell r="B198">
            <v>1309</v>
          </cell>
          <cell r="C198">
            <v>0</v>
          </cell>
          <cell r="D198">
            <v>60</v>
          </cell>
          <cell r="E198">
            <v>820</v>
          </cell>
          <cell r="F198">
            <v>5</v>
          </cell>
          <cell r="G198">
            <v>17</v>
          </cell>
          <cell r="H198">
            <v>902</v>
          </cell>
          <cell r="I198">
            <v>6</v>
          </cell>
          <cell r="J198">
            <v>0</v>
          </cell>
          <cell r="K198">
            <v>0</v>
          </cell>
          <cell r="L198">
            <v>1697.4</v>
          </cell>
          <cell r="M198">
            <v>1809.01</v>
          </cell>
          <cell r="N198">
            <v>111.61</v>
          </cell>
          <cell r="O198">
            <v>0</v>
          </cell>
          <cell r="P198">
            <v>2436111005</v>
          </cell>
          <cell r="Q198">
            <v>60</v>
          </cell>
          <cell r="R198">
            <v>820</v>
          </cell>
          <cell r="S198">
            <v>5</v>
          </cell>
          <cell r="T198">
            <v>17</v>
          </cell>
          <cell r="U198">
            <v>5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6</v>
          </cell>
        </row>
        <row r="199">
          <cell r="A199">
            <v>2436111006</v>
          </cell>
          <cell r="B199">
            <v>1510</v>
          </cell>
          <cell r="C199">
            <v>0</v>
          </cell>
          <cell r="D199">
            <v>0</v>
          </cell>
          <cell r="E199">
            <v>168</v>
          </cell>
          <cell r="F199">
            <v>13</v>
          </cell>
          <cell r="G199">
            <v>248</v>
          </cell>
          <cell r="H199">
            <v>429</v>
          </cell>
          <cell r="I199">
            <v>125</v>
          </cell>
          <cell r="J199">
            <v>0</v>
          </cell>
          <cell r="K199">
            <v>0</v>
          </cell>
          <cell r="L199">
            <v>1332.8</v>
          </cell>
          <cell r="M199">
            <v>2815.56</v>
          </cell>
          <cell r="N199">
            <v>1482.76</v>
          </cell>
          <cell r="O199">
            <v>0</v>
          </cell>
          <cell r="P199">
            <v>2436111006</v>
          </cell>
          <cell r="Q199">
            <v>0</v>
          </cell>
          <cell r="R199">
            <v>168</v>
          </cell>
          <cell r="S199">
            <v>13</v>
          </cell>
          <cell r="T199">
            <v>248</v>
          </cell>
          <cell r="U199">
            <v>63</v>
          </cell>
          <cell r="V199">
            <v>5</v>
          </cell>
          <cell r="W199">
            <v>5</v>
          </cell>
          <cell r="X199">
            <v>52</v>
          </cell>
          <cell r="Y199">
            <v>0</v>
          </cell>
          <cell r="Z199">
            <v>125</v>
          </cell>
        </row>
        <row r="200">
          <cell r="A200">
            <v>2436111004</v>
          </cell>
          <cell r="B200">
            <v>1003</v>
          </cell>
          <cell r="C200">
            <v>0</v>
          </cell>
          <cell r="D200">
            <v>32</v>
          </cell>
          <cell r="E200">
            <v>513</v>
          </cell>
          <cell r="F200">
            <v>5</v>
          </cell>
          <cell r="G200">
            <v>25</v>
          </cell>
          <cell r="H200">
            <v>575</v>
          </cell>
          <cell r="I200">
            <v>10</v>
          </cell>
          <cell r="J200">
            <v>0</v>
          </cell>
          <cell r="K200">
            <v>0</v>
          </cell>
          <cell r="L200">
            <v>1181.2</v>
          </cell>
          <cell r="M200">
            <v>3905.93</v>
          </cell>
          <cell r="N200">
            <v>2724.73</v>
          </cell>
          <cell r="O200">
            <v>0</v>
          </cell>
          <cell r="P200">
            <v>2436111004</v>
          </cell>
          <cell r="Q200">
            <v>32</v>
          </cell>
          <cell r="R200">
            <v>513</v>
          </cell>
          <cell r="S200">
            <v>5</v>
          </cell>
          <cell r="T200">
            <v>25</v>
          </cell>
          <cell r="U200">
            <v>7</v>
          </cell>
          <cell r="V200">
            <v>0</v>
          </cell>
          <cell r="W200">
            <v>0</v>
          </cell>
          <cell r="X200">
            <v>3</v>
          </cell>
          <cell r="Y200">
            <v>0</v>
          </cell>
          <cell r="Z200">
            <v>10</v>
          </cell>
        </row>
        <row r="201">
          <cell r="A201">
            <v>2436111013</v>
          </cell>
          <cell r="B201">
            <v>2655</v>
          </cell>
          <cell r="C201">
            <v>0</v>
          </cell>
          <cell r="D201">
            <v>0</v>
          </cell>
          <cell r="E201">
            <v>209</v>
          </cell>
          <cell r="F201">
            <v>4</v>
          </cell>
          <cell r="G201">
            <v>606</v>
          </cell>
          <cell r="H201">
            <v>819</v>
          </cell>
          <cell r="I201">
            <v>197</v>
          </cell>
          <cell r="J201">
            <v>0</v>
          </cell>
          <cell r="K201">
            <v>0</v>
          </cell>
          <cell r="L201">
            <v>2368.8000000000002</v>
          </cell>
          <cell r="M201">
            <v>4135.3599999999997</v>
          </cell>
          <cell r="N201">
            <v>1766.56</v>
          </cell>
          <cell r="O201">
            <v>0</v>
          </cell>
          <cell r="P201">
            <v>2436111013</v>
          </cell>
          <cell r="Q201">
            <v>0</v>
          </cell>
          <cell r="R201">
            <v>209</v>
          </cell>
          <cell r="S201">
            <v>4</v>
          </cell>
          <cell r="T201">
            <v>606</v>
          </cell>
          <cell r="U201">
            <v>97</v>
          </cell>
          <cell r="V201">
            <v>0</v>
          </cell>
          <cell r="W201">
            <v>1</v>
          </cell>
          <cell r="X201">
            <v>99</v>
          </cell>
          <cell r="Y201">
            <v>0</v>
          </cell>
          <cell r="Z201">
            <v>197</v>
          </cell>
        </row>
        <row r="202">
          <cell r="A202">
            <v>2436111011</v>
          </cell>
          <cell r="B202">
            <v>3428</v>
          </cell>
          <cell r="C202">
            <v>0</v>
          </cell>
          <cell r="D202">
            <v>0</v>
          </cell>
          <cell r="E202">
            <v>309</v>
          </cell>
          <cell r="F202">
            <v>8</v>
          </cell>
          <cell r="G202">
            <v>793</v>
          </cell>
          <cell r="H202">
            <v>1110</v>
          </cell>
          <cell r="I202">
            <v>231</v>
          </cell>
          <cell r="J202">
            <v>0</v>
          </cell>
          <cell r="K202">
            <v>0</v>
          </cell>
          <cell r="L202">
            <v>3099</v>
          </cell>
          <cell r="M202">
            <v>4393.1400000000003</v>
          </cell>
          <cell r="N202">
            <v>1294.1400000000001</v>
          </cell>
          <cell r="O202">
            <v>0</v>
          </cell>
          <cell r="P202">
            <v>2436111011</v>
          </cell>
          <cell r="Q202">
            <v>0</v>
          </cell>
          <cell r="R202">
            <v>309</v>
          </cell>
          <cell r="S202">
            <v>8</v>
          </cell>
          <cell r="T202">
            <v>793</v>
          </cell>
          <cell r="U202">
            <v>148</v>
          </cell>
          <cell r="V202">
            <v>2</v>
          </cell>
          <cell r="W202">
            <v>5</v>
          </cell>
          <cell r="X202">
            <v>76</v>
          </cell>
          <cell r="Y202">
            <v>0</v>
          </cell>
          <cell r="Z202">
            <v>231</v>
          </cell>
        </row>
        <row r="203">
          <cell r="A203">
            <v>2436111010</v>
          </cell>
          <cell r="B203">
            <v>575</v>
          </cell>
          <cell r="C203">
            <v>0</v>
          </cell>
          <cell r="D203">
            <v>0</v>
          </cell>
          <cell r="E203">
            <v>38</v>
          </cell>
          <cell r="F203">
            <v>1</v>
          </cell>
          <cell r="G203">
            <v>119</v>
          </cell>
          <cell r="H203">
            <v>158</v>
          </cell>
          <cell r="I203">
            <v>118</v>
          </cell>
          <cell r="J203">
            <v>0</v>
          </cell>
          <cell r="K203">
            <v>0</v>
          </cell>
          <cell r="L203">
            <v>526.20000000000005</v>
          </cell>
          <cell r="M203">
            <v>852.35</v>
          </cell>
          <cell r="N203">
            <v>326.14999999999998</v>
          </cell>
          <cell r="O203">
            <v>0</v>
          </cell>
          <cell r="P203">
            <v>2436111010</v>
          </cell>
          <cell r="Q203">
            <v>0</v>
          </cell>
          <cell r="R203">
            <v>38</v>
          </cell>
          <cell r="S203">
            <v>1</v>
          </cell>
          <cell r="T203">
            <v>119</v>
          </cell>
          <cell r="U203">
            <v>77</v>
          </cell>
          <cell r="V203">
            <v>3</v>
          </cell>
          <cell r="W203">
            <v>2</v>
          </cell>
          <cell r="X203">
            <v>36</v>
          </cell>
          <cell r="Y203">
            <v>0</v>
          </cell>
          <cell r="Z203">
            <v>118</v>
          </cell>
        </row>
        <row r="204">
          <cell r="A204">
            <v>2436111021</v>
          </cell>
          <cell r="B204">
            <v>991</v>
          </cell>
          <cell r="C204">
            <v>0</v>
          </cell>
          <cell r="D204">
            <v>2</v>
          </cell>
          <cell r="E204">
            <v>154</v>
          </cell>
          <cell r="F204">
            <v>4</v>
          </cell>
          <cell r="G204">
            <v>326</v>
          </cell>
          <cell r="H204">
            <v>486</v>
          </cell>
          <cell r="I204">
            <v>86</v>
          </cell>
          <cell r="J204">
            <v>30</v>
          </cell>
          <cell r="K204">
            <v>0</v>
          </cell>
          <cell r="L204">
            <v>1079.4000000000001</v>
          </cell>
          <cell r="M204">
            <v>3273.16</v>
          </cell>
          <cell r="N204">
            <v>2193.7600000000002</v>
          </cell>
          <cell r="O204">
            <v>0</v>
          </cell>
          <cell r="P204">
            <v>2436111021</v>
          </cell>
          <cell r="Q204">
            <v>2</v>
          </cell>
          <cell r="R204">
            <v>154</v>
          </cell>
          <cell r="S204">
            <v>4</v>
          </cell>
          <cell r="T204">
            <v>326</v>
          </cell>
          <cell r="U204">
            <v>59</v>
          </cell>
          <cell r="V204">
            <v>0</v>
          </cell>
          <cell r="W204">
            <v>1</v>
          </cell>
          <cell r="X204">
            <v>26</v>
          </cell>
          <cell r="Y204">
            <v>0</v>
          </cell>
          <cell r="Z204">
            <v>86</v>
          </cell>
        </row>
        <row r="205">
          <cell r="A205">
            <v>2436111018</v>
          </cell>
          <cell r="B205">
            <v>1002</v>
          </cell>
          <cell r="C205">
            <v>0</v>
          </cell>
          <cell r="D205">
            <v>11</v>
          </cell>
          <cell r="E205">
            <v>237</v>
          </cell>
          <cell r="F205">
            <v>4</v>
          </cell>
          <cell r="G205">
            <v>308</v>
          </cell>
          <cell r="H205">
            <v>560</v>
          </cell>
          <cell r="I205">
            <v>19</v>
          </cell>
          <cell r="J205">
            <v>30</v>
          </cell>
          <cell r="K205">
            <v>0</v>
          </cell>
          <cell r="L205">
            <v>1138.5999999999999</v>
          </cell>
          <cell r="M205">
            <v>2494.17</v>
          </cell>
          <cell r="N205">
            <v>1355.57</v>
          </cell>
          <cell r="O205">
            <v>0</v>
          </cell>
          <cell r="P205">
            <v>2436111018</v>
          </cell>
          <cell r="Q205">
            <v>11</v>
          </cell>
          <cell r="R205">
            <v>237</v>
          </cell>
          <cell r="S205">
            <v>4</v>
          </cell>
          <cell r="T205">
            <v>308</v>
          </cell>
          <cell r="U205">
            <v>5</v>
          </cell>
          <cell r="V205">
            <v>0</v>
          </cell>
          <cell r="W205">
            <v>0</v>
          </cell>
          <cell r="X205">
            <v>14</v>
          </cell>
          <cell r="Y205">
            <v>0</v>
          </cell>
          <cell r="Z205">
            <v>19</v>
          </cell>
        </row>
        <row r="206">
          <cell r="A206">
            <v>2436111014</v>
          </cell>
          <cell r="B206">
            <v>1077</v>
          </cell>
          <cell r="C206">
            <v>0</v>
          </cell>
          <cell r="D206">
            <v>4</v>
          </cell>
          <cell r="E206">
            <v>147</v>
          </cell>
          <cell r="F206">
            <v>8</v>
          </cell>
          <cell r="G206">
            <v>530</v>
          </cell>
          <cell r="H206">
            <v>689</v>
          </cell>
          <cell r="I206">
            <v>49</v>
          </cell>
          <cell r="J206">
            <v>75</v>
          </cell>
          <cell r="K206">
            <v>0</v>
          </cell>
          <cell r="L206">
            <v>1323</v>
          </cell>
          <cell r="M206">
            <v>4266.03</v>
          </cell>
          <cell r="N206">
            <v>2943.03</v>
          </cell>
          <cell r="O206">
            <v>0</v>
          </cell>
          <cell r="P206">
            <v>2436111014</v>
          </cell>
          <cell r="Q206">
            <v>4</v>
          </cell>
          <cell r="R206">
            <v>147</v>
          </cell>
          <cell r="S206">
            <v>8</v>
          </cell>
          <cell r="T206">
            <v>530</v>
          </cell>
          <cell r="U206">
            <v>39</v>
          </cell>
          <cell r="V206">
            <v>0</v>
          </cell>
          <cell r="W206">
            <v>3</v>
          </cell>
          <cell r="X206">
            <v>7</v>
          </cell>
          <cell r="Y206">
            <v>0</v>
          </cell>
          <cell r="Z206">
            <v>49</v>
          </cell>
        </row>
        <row r="207">
          <cell r="A207">
            <v>2436111016</v>
          </cell>
          <cell r="B207">
            <v>1079</v>
          </cell>
          <cell r="C207">
            <v>0</v>
          </cell>
          <cell r="D207">
            <v>5</v>
          </cell>
          <cell r="E207">
            <v>124</v>
          </cell>
          <cell r="F207">
            <v>6</v>
          </cell>
          <cell r="G207">
            <v>368</v>
          </cell>
          <cell r="H207">
            <v>503</v>
          </cell>
          <cell r="I207">
            <v>47</v>
          </cell>
          <cell r="J207">
            <v>15</v>
          </cell>
          <cell r="K207">
            <v>0</v>
          </cell>
          <cell r="L207">
            <v>1110.4000000000001</v>
          </cell>
          <cell r="M207">
            <v>2677.31</v>
          </cell>
          <cell r="N207">
            <v>1566.91</v>
          </cell>
          <cell r="O207">
            <v>0</v>
          </cell>
          <cell r="P207">
            <v>2436111016</v>
          </cell>
          <cell r="Q207">
            <v>5</v>
          </cell>
          <cell r="R207">
            <v>124</v>
          </cell>
          <cell r="S207">
            <v>6</v>
          </cell>
          <cell r="T207">
            <v>368</v>
          </cell>
          <cell r="U207">
            <v>40</v>
          </cell>
          <cell r="V207">
            <v>0</v>
          </cell>
          <cell r="W207">
            <v>0</v>
          </cell>
          <cell r="X207">
            <v>7</v>
          </cell>
          <cell r="Y207">
            <v>0</v>
          </cell>
          <cell r="Z207">
            <v>47</v>
          </cell>
        </row>
        <row r="208">
          <cell r="A208">
            <v>2436111017</v>
          </cell>
          <cell r="B208">
            <v>1227</v>
          </cell>
          <cell r="C208">
            <v>0</v>
          </cell>
          <cell r="D208">
            <v>5</v>
          </cell>
          <cell r="E208">
            <v>77</v>
          </cell>
          <cell r="F208">
            <v>0</v>
          </cell>
          <cell r="G208">
            <v>680</v>
          </cell>
          <cell r="H208">
            <v>762</v>
          </cell>
          <cell r="I208">
            <v>102</v>
          </cell>
          <cell r="J208">
            <v>45</v>
          </cell>
          <cell r="K208">
            <v>0</v>
          </cell>
          <cell r="L208">
            <v>1449</v>
          </cell>
          <cell r="M208">
            <v>3200.99</v>
          </cell>
          <cell r="N208">
            <v>1751.99</v>
          </cell>
          <cell r="O208">
            <v>0</v>
          </cell>
          <cell r="P208">
            <v>2436111017</v>
          </cell>
          <cell r="Q208">
            <v>5</v>
          </cell>
          <cell r="R208">
            <v>77</v>
          </cell>
          <cell r="S208">
            <v>0</v>
          </cell>
          <cell r="T208">
            <v>680</v>
          </cell>
          <cell r="U208">
            <v>68</v>
          </cell>
          <cell r="V208">
            <v>0</v>
          </cell>
          <cell r="W208">
            <v>0</v>
          </cell>
          <cell r="X208">
            <v>34</v>
          </cell>
          <cell r="Y208">
            <v>0</v>
          </cell>
          <cell r="Z208">
            <v>102</v>
          </cell>
        </row>
        <row r="209">
          <cell r="A209">
            <v>2436111019</v>
          </cell>
          <cell r="B209">
            <v>1300</v>
          </cell>
          <cell r="C209">
            <v>0</v>
          </cell>
          <cell r="D209">
            <v>1</v>
          </cell>
          <cell r="E209">
            <v>56</v>
          </cell>
          <cell r="F209">
            <v>0</v>
          </cell>
          <cell r="G209">
            <v>860</v>
          </cell>
          <cell r="H209">
            <v>917</v>
          </cell>
          <cell r="I209">
            <v>82</v>
          </cell>
          <cell r="J209">
            <v>45</v>
          </cell>
          <cell r="K209">
            <v>0</v>
          </cell>
          <cell r="L209">
            <v>1603</v>
          </cell>
          <cell r="M209">
            <v>4646.8900000000003</v>
          </cell>
          <cell r="N209">
            <v>3043.89</v>
          </cell>
          <cell r="O209">
            <v>0</v>
          </cell>
          <cell r="P209">
            <v>2436111019</v>
          </cell>
          <cell r="Q209">
            <v>1</v>
          </cell>
          <cell r="R209">
            <v>56</v>
          </cell>
          <cell r="S209">
            <v>0</v>
          </cell>
          <cell r="T209">
            <v>860</v>
          </cell>
          <cell r="U209">
            <v>68</v>
          </cell>
          <cell r="V209">
            <v>0</v>
          </cell>
          <cell r="W209">
            <v>1</v>
          </cell>
          <cell r="X209">
            <v>13</v>
          </cell>
          <cell r="Y209">
            <v>0</v>
          </cell>
          <cell r="Z209">
            <v>82</v>
          </cell>
        </row>
        <row r="210">
          <cell r="A210">
            <v>2437113001</v>
          </cell>
          <cell r="B210">
            <v>3100</v>
          </cell>
          <cell r="C210">
            <v>0</v>
          </cell>
          <cell r="D210">
            <v>49</v>
          </cell>
          <cell r="E210">
            <v>624</v>
          </cell>
          <cell r="F210">
            <v>9</v>
          </cell>
          <cell r="G210">
            <v>597</v>
          </cell>
          <cell r="H210">
            <v>1279</v>
          </cell>
          <cell r="I210">
            <v>320</v>
          </cell>
          <cell r="J210">
            <v>45</v>
          </cell>
          <cell r="K210">
            <v>0</v>
          </cell>
          <cell r="L210">
            <v>3200.6</v>
          </cell>
          <cell r="M210">
            <v>5071.26</v>
          </cell>
          <cell r="N210">
            <v>1870.66</v>
          </cell>
          <cell r="O210">
            <v>0</v>
          </cell>
          <cell r="P210">
            <v>2437113001</v>
          </cell>
          <cell r="Q210">
            <v>49</v>
          </cell>
          <cell r="R210">
            <v>624</v>
          </cell>
          <cell r="S210">
            <v>9</v>
          </cell>
          <cell r="T210">
            <v>597</v>
          </cell>
          <cell r="U210">
            <v>230</v>
          </cell>
          <cell r="V210">
            <v>0</v>
          </cell>
          <cell r="W210">
            <v>36</v>
          </cell>
          <cell r="X210">
            <v>54</v>
          </cell>
          <cell r="Y210">
            <v>0</v>
          </cell>
          <cell r="Z210">
            <v>320</v>
          </cell>
        </row>
        <row r="211">
          <cell r="A211">
            <v>2437111006</v>
          </cell>
          <cell r="B211">
            <v>1825</v>
          </cell>
          <cell r="C211">
            <v>0</v>
          </cell>
          <cell r="D211">
            <v>16</v>
          </cell>
          <cell r="E211">
            <v>502</v>
          </cell>
          <cell r="F211">
            <v>9</v>
          </cell>
          <cell r="G211">
            <v>274</v>
          </cell>
          <cell r="H211">
            <v>801</v>
          </cell>
          <cell r="I211">
            <v>172</v>
          </cell>
          <cell r="J211">
            <v>15</v>
          </cell>
          <cell r="K211">
            <v>0</v>
          </cell>
          <cell r="L211">
            <v>1926.4</v>
          </cell>
          <cell r="M211">
            <v>2283.52</v>
          </cell>
          <cell r="N211">
            <v>357.12</v>
          </cell>
          <cell r="O211">
            <v>0</v>
          </cell>
          <cell r="P211">
            <v>2437111006</v>
          </cell>
          <cell r="Q211">
            <v>16</v>
          </cell>
          <cell r="R211">
            <v>502</v>
          </cell>
          <cell r="S211">
            <v>9</v>
          </cell>
          <cell r="T211">
            <v>274</v>
          </cell>
          <cell r="U211">
            <v>125</v>
          </cell>
          <cell r="V211">
            <v>0</v>
          </cell>
          <cell r="W211">
            <v>8</v>
          </cell>
          <cell r="X211">
            <v>38</v>
          </cell>
          <cell r="Y211">
            <v>1</v>
          </cell>
          <cell r="Z211">
            <v>172</v>
          </cell>
        </row>
        <row r="212">
          <cell r="A212">
            <v>2437111007</v>
          </cell>
          <cell r="B212">
            <v>340</v>
          </cell>
          <cell r="C212">
            <v>0</v>
          </cell>
          <cell r="D212">
            <v>0</v>
          </cell>
          <cell r="E212">
            <v>35</v>
          </cell>
          <cell r="F212">
            <v>0</v>
          </cell>
          <cell r="G212">
            <v>116</v>
          </cell>
          <cell r="H212">
            <v>151</v>
          </cell>
          <cell r="I212">
            <v>10</v>
          </cell>
          <cell r="J212">
            <v>15</v>
          </cell>
          <cell r="K212">
            <v>0</v>
          </cell>
          <cell r="L212">
            <v>350.8</v>
          </cell>
          <cell r="M212">
            <v>463.87</v>
          </cell>
          <cell r="N212">
            <v>113.07</v>
          </cell>
          <cell r="O212">
            <v>0</v>
          </cell>
          <cell r="P212">
            <v>2437111007</v>
          </cell>
          <cell r="Q212">
            <v>0</v>
          </cell>
          <cell r="R212">
            <v>35</v>
          </cell>
          <cell r="S212">
            <v>0</v>
          </cell>
          <cell r="T212">
            <v>116</v>
          </cell>
          <cell r="U212">
            <v>5</v>
          </cell>
          <cell r="V212">
            <v>0</v>
          </cell>
          <cell r="W212">
            <v>0</v>
          </cell>
          <cell r="X212">
            <v>5</v>
          </cell>
          <cell r="Y212">
            <v>0</v>
          </cell>
          <cell r="Z212">
            <v>10</v>
          </cell>
        </row>
        <row r="213">
          <cell r="A213">
            <v>2438111001</v>
          </cell>
          <cell r="B213">
            <v>2222</v>
          </cell>
          <cell r="C213">
            <v>0</v>
          </cell>
          <cell r="D213">
            <v>26</v>
          </cell>
          <cell r="E213">
            <v>702</v>
          </cell>
          <cell r="F213">
            <v>12</v>
          </cell>
          <cell r="G213">
            <v>253</v>
          </cell>
          <cell r="H213">
            <v>993</v>
          </cell>
          <cell r="I213">
            <v>68</v>
          </cell>
          <cell r="J213">
            <v>50</v>
          </cell>
          <cell r="K213">
            <v>0</v>
          </cell>
          <cell r="L213">
            <v>2355.6</v>
          </cell>
          <cell r="M213">
            <v>3770.8</v>
          </cell>
          <cell r="N213">
            <v>1415.2</v>
          </cell>
          <cell r="O213">
            <v>0</v>
          </cell>
          <cell r="P213">
            <v>2438111001</v>
          </cell>
          <cell r="Q213">
            <v>26</v>
          </cell>
          <cell r="R213">
            <v>702</v>
          </cell>
          <cell r="S213">
            <v>12</v>
          </cell>
          <cell r="T213">
            <v>253</v>
          </cell>
          <cell r="U213">
            <v>49</v>
          </cell>
          <cell r="V213">
            <v>0</v>
          </cell>
          <cell r="W213">
            <v>3</v>
          </cell>
          <cell r="X213">
            <v>16</v>
          </cell>
          <cell r="Y213">
            <v>0</v>
          </cell>
          <cell r="Z213">
            <v>68</v>
          </cell>
        </row>
        <row r="214">
          <cell r="A214">
            <v>2438111002</v>
          </cell>
          <cell r="B214">
            <v>1643</v>
          </cell>
          <cell r="C214">
            <v>0</v>
          </cell>
          <cell r="D214">
            <v>17</v>
          </cell>
          <cell r="E214">
            <v>315</v>
          </cell>
          <cell r="F214">
            <v>20</v>
          </cell>
          <cell r="G214">
            <v>402</v>
          </cell>
          <cell r="H214">
            <v>754</v>
          </cell>
          <cell r="I214">
            <v>277</v>
          </cell>
          <cell r="J214">
            <v>25</v>
          </cell>
          <cell r="K214">
            <v>0</v>
          </cell>
          <cell r="L214">
            <v>1794.6</v>
          </cell>
          <cell r="M214">
            <v>3346.09</v>
          </cell>
          <cell r="N214">
            <v>1551.49</v>
          </cell>
          <cell r="O214">
            <v>0</v>
          </cell>
          <cell r="P214">
            <v>2438111002</v>
          </cell>
          <cell r="Q214">
            <v>17</v>
          </cell>
          <cell r="R214">
            <v>315</v>
          </cell>
          <cell r="S214">
            <v>20</v>
          </cell>
          <cell r="T214">
            <v>402</v>
          </cell>
          <cell r="U214">
            <v>188</v>
          </cell>
          <cell r="V214">
            <v>2</v>
          </cell>
          <cell r="W214">
            <v>40</v>
          </cell>
          <cell r="X214">
            <v>47</v>
          </cell>
          <cell r="Y214">
            <v>0</v>
          </cell>
          <cell r="Z214">
            <v>277</v>
          </cell>
        </row>
        <row r="215">
          <cell r="A215">
            <v>2438111005</v>
          </cell>
          <cell r="B215">
            <v>826</v>
          </cell>
          <cell r="C215">
            <v>0</v>
          </cell>
          <cell r="D215">
            <v>11</v>
          </cell>
          <cell r="E215">
            <v>160</v>
          </cell>
          <cell r="F215">
            <v>0</v>
          </cell>
          <cell r="G215">
            <v>283</v>
          </cell>
          <cell r="H215">
            <v>454</v>
          </cell>
          <cell r="I215">
            <v>7</v>
          </cell>
          <cell r="J215">
            <v>45</v>
          </cell>
          <cell r="K215">
            <v>0</v>
          </cell>
          <cell r="L215">
            <v>943</v>
          </cell>
          <cell r="M215">
            <v>890.49</v>
          </cell>
          <cell r="N215">
            <v>-52.51</v>
          </cell>
          <cell r="O215">
            <v>0</v>
          </cell>
          <cell r="P215">
            <v>2438111005</v>
          </cell>
          <cell r="Q215">
            <v>11</v>
          </cell>
          <cell r="R215">
            <v>160</v>
          </cell>
          <cell r="S215">
            <v>0</v>
          </cell>
          <cell r="T215">
            <v>283</v>
          </cell>
          <cell r="U215">
            <v>7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7</v>
          </cell>
        </row>
        <row r="216">
          <cell r="A216">
            <v>2422111006</v>
          </cell>
          <cell r="B216">
            <v>893</v>
          </cell>
          <cell r="C216">
            <v>0</v>
          </cell>
          <cell r="D216">
            <v>7</v>
          </cell>
          <cell r="E216">
            <v>207</v>
          </cell>
          <cell r="F216">
            <v>10</v>
          </cell>
          <cell r="G216">
            <v>197</v>
          </cell>
          <cell r="H216">
            <v>421</v>
          </cell>
          <cell r="I216">
            <v>74</v>
          </cell>
          <cell r="J216">
            <v>15</v>
          </cell>
          <cell r="K216">
            <v>0</v>
          </cell>
          <cell r="L216">
            <v>961.4</v>
          </cell>
          <cell r="M216">
            <v>1708.02</v>
          </cell>
          <cell r="N216">
            <v>746.62</v>
          </cell>
          <cell r="O216">
            <v>0</v>
          </cell>
          <cell r="P216">
            <v>2422111006</v>
          </cell>
          <cell r="Q216">
            <v>7</v>
          </cell>
          <cell r="R216">
            <v>207</v>
          </cell>
          <cell r="S216">
            <v>10</v>
          </cell>
          <cell r="T216">
            <v>197</v>
          </cell>
          <cell r="U216">
            <v>59</v>
          </cell>
          <cell r="V216">
            <v>0</v>
          </cell>
          <cell r="W216">
            <v>4</v>
          </cell>
          <cell r="X216">
            <v>11</v>
          </cell>
          <cell r="Y216">
            <v>0</v>
          </cell>
          <cell r="Z216">
            <v>74</v>
          </cell>
        </row>
        <row r="217">
          <cell r="A217">
            <v>2422111003</v>
          </cell>
          <cell r="B217">
            <v>1455</v>
          </cell>
          <cell r="C217">
            <v>0</v>
          </cell>
          <cell r="D217">
            <v>13</v>
          </cell>
          <cell r="E217">
            <v>246</v>
          </cell>
          <cell r="F217">
            <v>5</v>
          </cell>
          <cell r="G217">
            <v>345</v>
          </cell>
          <cell r="H217">
            <v>609</v>
          </cell>
          <cell r="I217">
            <v>178</v>
          </cell>
          <cell r="J217">
            <v>15</v>
          </cell>
          <cell r="K217">
            <v>0</v>
          </cell>
          <cell r="L217">
            <v>1500.8</v>
          </cell>
          <cell r="M217">
            <v>3653.88</v>
          </cell>
          <cell r="N217">
            <v>2153.08</v>
          </cell>
          <cell r="O217">
            <v>0</v>
          </cell>
          <cell r="P217">
            <v>2422111003</v>
          </cell>
          <cell r="Q217">
            <v>13</v>
          </cell>
          <cell r="R217">
            <v>246</v>
          </cell>
          <cell r="S217">
            <v>5</v>
          </cell>
          <cell r="T217">
            <v>345</v>
          </cell>
          <cell r="U217">
            <v>138</v>
          </cell>
          <cell r="V217">
            <v>1</v>
          </cell>
          <cell r="W217">
            <v>14</v>
          </cell>
          <cell r="X217">
            <v>25</v>
          </cell>
          <cell r="Y217">
            <v>0</v>
          </cell>
          <cell r="Z217">
            <v>178</v>
          </cell>
        </row>
        <row r="218">
          <cell r="A218">
            <v>2422111010</v>
          </cell>
          <cell r="B218">
            <v>434</v>
          </cell>
          <cell r="C218">
            <v>0</v>
          </cell>
          <cell r="D218">
            <v>8</v>
          </cell>
          <cell r="E218">
            <v>69</v>
          </cell>
          <cell r="F218">
            <v>0</v>
          </cell>
          <cell r="G218">
            <v>202</v>
          </cell>
          <cell r="H218">
            <v>279</v>
          </cell>
          <cell r="I218">
            <v>51</v>
          </cell>
          <cell r="J218">
            <v>10</v>
          </cell>
          <cell r="K218">
            <v>0</v>
          </cell>
          <cell r="L218">
            <v>531</v>
          </cell>
          <cell r="M218">
            <v>261.55</v>
          </cell>
          <cell r="N218">
            <v>-269.45</v>
          </cell>
          <cell r="O218">
            <v>0</v>
          </cell>
          <cell r="P218">
            <v>2422111010</v>
          </cell>
          <cell r="Q218">
            <v>8</v>
          </cell>
          <cell r="R218">
            <v>69</v>
          </cell>
          <cell r="S218">
            <v>0</v>
          </cell>
          <cell r="T218">
            <v>202</v>
          </cell>
          <cell r="U218">
            <v>42</v>
          </cell>
          <cell r="V218">
            <v>0</v>
          </cell>
          <cell r="W218">
            <v>1</v>
          </cell>
          <cell r="X218">
            <v>8</v>
          </cell>
          <cell r="Y218">
            <v>0</v>
          </cell>
          <cell r="Z218">
            <v>51</v>
          </cell>
        </row>
        <row r="219">
          <cell r="A219">
            <v>2422111009</v>
          </cell>
          <cell r="B219">
            <v>1482</v>
          </cell>
          <cell r="C219">
            <v>0</v>
          </cell>
          <cell r="D219">
            <v>17</v>
          </cell>
          <cell r="E219">
            <v>357</v>
          </cell>
          <cell r="F219">
            <v>10</v>
          </cell>
          <cell r="G219">
            <v>313</v>
          </cell>
          <cell r="H219">
            <v>697</v>
          </cell>
          <cell r="I219">
            <v>125</v>
          </cell>
          <cell r="J219">
            <v>20</v>
          </cell>
          <cell r="K219">
            <v>0</v>
          </cell>
          <cell r="L219">
            <v>1595</v>
          </cell>
          <cell r="M219">
            <v>4381.57</v>
          </cell>
          <cell r="N219">
            <v>2786.57</v>
          </cell>
          <cell r="O219">
            <v>0</v>
          </cell>
          <cell r="P219">
            <v>2422111009</v>
          </cell>
          <cell r="Q219">
            <v>17</v>
          </cell>
          <cell r="R219">
            <v>357</v>
          </cell>
          <cell r="S219">
            <v>10</v>
          </cell>
          <cell r="T219">
            <v>313</v>
          </cell>
          <cell r="U219">
            <v>110</v>
          </cell>
          <cell r="V219">
            <v>0</v>
          </cell>
          <cell r="W219">
            <v>3</v>
          </cell>
          <cell r="X219">
            <v>12</v>
          </cell>
          <cell r="Y219">
            <v>0</v>
          </cell>
          <cell r="Z219">
            <v>125</v>
          </cell>
        </row>
        <row r="220">
          <cell r="A220">
            <v>2422111012</v>
          </cell>
          <cell r="B220">
            <v>1053</v>
          </cell>
          <cell r="C220">
            <v>0</v>
          </cell>
          <cell r="D220">
            <v>9</v>
          </cell>
          <cell r="E220">
            <v>297</v>
          </cell>
          <cell r="F220">
            <v>6</v>
          </cell>
          <cell r="G220">
            <v>152</v>
          </cell>
          <cell r="H220">
            <v>464</v>
          </cell>
          <cell r="I220">
            <v>83</v>
          </cell>
          <cell r="J220">
            <v>0</v>
          </cell>
          <cell r="K220">
            <v>0</v>
          </cell>
          <cell r="L220">
            <v>1099.2</v>
          </cell>
          <cell r="M220">
            <v>918.63</v>
          </cell>
          <cell r="N220">
            <v>-180.57</v>
          </cell>
          <cell r="O220">
            <v>0</v>
          </cell>
          <cell r="P220">
            <v>2422111012</v>
          </cell>
          <cell r="Q220">
            <v>9</v>
          </cell>
          <cell r="R220">
            <v>297</v>
          </cell>
          <cell r="S220">
            <v>6</v>
          </cell>
          <cell r="T220">
            <v>152</v>
          </cell>
          <cell r="U220">
            <v>49</v>
          </cell>
          <cell r="V220">
            <v>2</v>
          </cell>
          <cell r="W220">
            <v>3</v>
          </cell>
          <cell r="X220">
            <v>29</v>
          </cell>
          <cell r="Y220">
            <v>0</v>
          </cell>
          <cell r="Z220">
            <v>83</v>
          </cell>
        </row>
        <row r="221">
          <cell r="A221">
            <v>2422111011</v>
          </cell>
          <cell r="B221">
            <v>678</v>
          </cell>
          <cell r="C221">
            <v>0</v>
          </cell>
          <cell r="D221">
            <v>4</v>
          </cell>
          <cell r="E221">
            <v>115</v>
          </cell>
          <cell r="F221">
            <v>1</v>
          </cell>
          <cell r="G221">
            <v>235</v>
          </cell>
          <cell r="H221">
            <v>355</v>
          </cell>
          <cell r="I221">
            <v>20</v>
          </cell>
          <cell r="J221">
            <v>100</v>
          </cell>
          <cell r="K221">
            <v>0</v>
          </cell>
          <cell r="L221">
            <v>823.4</v>
          </cell>
          <cell r="M221">
            <v>766.88</v>
          </cell>
          <cell r="N221">
            <v>-56.52</v>
          </cell>
          <cell r="O221">
            <v>0</v>
          </cell>
          <cell r="P221">
            <v>2422111011</v>
          </cell>
          <cell r="Q221">
            <v>4</v>
          </cell>
          <cell r="R221">
            <v>115</v>
          </cell>
          <cell r="S221">
            <v>1</v>
          </cell>
          <cell r="T221">
            <v>235</v>
          </cell>
          <cell r="U221">
            <v>19</v>
          </cell>
          <cell r="V221">
            <v>0</v>
          </cell>
          <cell r="W221">
            <v>0</v>
          </cell>
          <cell r="X221">
            <v>1</v>
          </cell>
          <cell r="Y221">
            <v>0</v>
          </cell>
          <cell r="Z221">
            <v>20</v>
          </cell>
        </row>
        <row r="222">
          <cell r="A222">
            <v>2422111007</v>
          </cell>
          <cell r="B222">
            <v>1442</v>
          </cell>
          <cell r="C222">
            <v>0</v>
          </cell>
          <cell r="D222">
            <v>18</v>
          </cell>
          <cell r="E222">
            <v>321</v>
          </cell>
          <cell r="F222">
            <v>8</v>
          </cell>
          <cell r="G222">
            <v>262</v>
          </cell>
          <cell r="H222">
            <v>609</v>
          </cell>
          <cell r="I222">
            <v>222</v>
          </cell>
          <cell r="J222">
            <v>30</v>
          </cell>
          <cell r="K222">
            <v>0</v>
          </cell>
          <cell r="L222">
            <v>1542.6</v>
          </cell>
          <cell r="M222">
            <v>3490.22</v>
          </cell>
          <cell r="N222">
            <v>1947.62</v>
          </cell>
          <cell r="O222">
            <v>0</v>
          </cell>
          <cell r="P222">
            <v>2422111007</v>
          </cell>
          <cell r="Q222">
            <v>18</v>
          </cell>
          <cell r="R222">
            <v>321</v>
          </cell>
          <cell r="S222">
            <v>8</v>
          </cell>
          <cell r="T222">
            <v>262</v>
          </cell>
          <cell r="U222">
            <v>175</v>
          </cell>
          <cell r="V222">
            <v>0</v>
          </cell>
          <cell r="W222">
            <v>20</v>
          </cell>
          <cell r="X222">
            <v>27</v>
          </cell>
          <cell r="Y222">
            <v>0</v>
          </cell>
          <cell r="Z222">
            <v>222</v>
          </cell>
        </row>
        <row r="223">
          <cell r="A223">
            <v>2422111005</v>
          </cell>
          <cell r="B223">
            <v>1426</v>
          </cell>
          <cell r="C223">
            <v>0</v>
          </cell>
          <cell r="D223">
            <v>17</v>
          </cell>
          <cell r="E223">
            <v>282</v>
          </cell>
          <cell r="F223">
            <v>4</v>
          </cell>
          <cell r="G223">
            <v>366</v>
          </cell>
          <cell r="H223">
            <v>669</v>
          </cell>
          <cell r="I223">
            <v>57</v>
          </cell>
          <cell r="J223">
            <v>15</v>
          </cell>
          <cell r="K223">
            <v>0</v>
          </cell>
          <cell r="L223">
            <v>1491.8</v>
          </cell>
          <cell r="M223">
            <v>2244.02</v>
          </cell>
          <cell r="N223">
            <v>752.22</v>
          </cell>
          <cell r="O223">
            <v>0</v>
          </cell>
          <cell r="P223">
            <v>2422111005</v>
          </cell>
          <cell r="Q223">
            <v>17</v>
          </cell>
          <cell r="R223">
            <v>282</v>
          </cell>
          <cell r="S223">
            <v>4</v>
          </cell>
          <cell r="T223">
            <v>366</v>
          </cell>
          <cell r="U223">
            <v>34</v>
          </cell>
          <cell r="V223">
            <v>0</v>
          </cell>
          <cell r="W223">
            <v>3</v>
          </cell>
          <cell r="X223">
            <v>20</v>
          </cell>
          <cell r="Y223">
            <v>0</v>
          </cell>
          <cell r="Z223">
            <v>57</v>
          </cell>
        </row>
        <row r="224">
          <cell r="A224">
            <v>2422111004</v>
          </cell>
          <cell r="B224">
            <v>1031</v>
          </cell>
          <cell r="C224">
            <v>0</v>
          </cell>
          <cell r="D224">
            <v>8</v>
          </cell>
          <cell r="E224">
            <v>220</v>
          </cell>
          <cell r="F224">
            <v>9</v>
          </cell>
          <cell r="G224">
            <v>173</v>
          </cell>
          <cell r="H224">
            <v>410</v>
          </cell>
          <cell r="I224">
            <v>37</v>
          </cell>
          <cell r="J224">
            <v>15</v>
          </cell>
          <cell r="K224">
            <v>0</v>
          </cell>
          <cell r="L224">
            <v>1023.6</v>
          </cell>
          <cell r="M224">
            <v>2382.15</v>
          </cell>
          <cell r="N224">
            <v>1358.55</v>
          </cell>
          <cell r="O224">
            <v>0</v>
          </cell>
          <cell r="P224">
            <v>2422111004</v>
          </cell>
          <cell r="Q224">
            <v>8</v>
          </cell>
          <cell r="R224">
            <v>220</v>
          </cell>
          <cell r="S224">
            <v>9</v>
          </cell>
          <cell r="T224">
            <v>173</v>
          </cell>
          <cell r="U224">
            <v>22</v>
          </cell>
          <cell r="V224">
            <v>0</v>
          </cell>
          <cell r="W224">
            <v>6</v>
          </cell>
          <cell r="X224">
            <v>9</v>
          </cell>
          <cell r="Y224">
            <v>0</v>
          </cell>
          <cell r="Z224">
            <v>37</v>
          </cell>
        </row>
        <row r="225">
          <cell r="A225">
            <v>2422111008</v>
          </cell>
          <cell r="B225">
            <v>1250</v>
          </cell>
          <cell r="C225">
            <v>0</v>
          </cell>
          <cell r="D225">
            <v>8</v>
          </cell>
          <cell r="E225">
            <v>218</v>
          </cell>
          <cell r="F225">
            <v>7</v>
          </cell>
          <cell r="G225">
            <v>328</v>
          </cell>
          <cell r="H225">
            <v>561</v>
          </cell>
          <cell r="I225">
            <v>77</v>
          </cell>
          <cell r="J225">
            <v>75</v>
          </cell>
          <cell r="K225">
            <v>0</v>
          </cell>
          <cell r="L225">
            <v>1351.4</v>
          </cell>
          <cell r="M225">
            <v>1379.68</v>
          </cell>
          <cell r="N225">
            <v>28.28</v>
          </cell>
          <cell r="O225">
            <v>0</v>
          </cell>
          <cell r="P225">
            <v>2422111008</v>
          </cell>
          <cell r="Q225">
            <v>8</v>
          </cell>
          <cell r="R225">
            <v>218</v>
          </cell>
          <cell r="S225">
            <v>7</v>
          </cell>
          <cell r="T225">
            <v>328</v>
          </cell>
          <cell r="U225">
            <v>56</v>
          </cell>
          <cell r="V225">
            <v>0</v>
          </cell>
          <cell r="W225">
            <v>13</v>
          </cell>
          <cell r="X225">
            <v>8</v>
          </cell>
          <cell r="Y225">
            <v>0</v>
          </cell>
          <cell r="Z225">
            <v>77</v>
          </cell>
        </row>
        <row r="226">
          <cell r="A226">
            <v>2423111002</v>
          </cell>
          <cell r="B226">
            <v>931</v>
          </cell>
          <cell r="C226">
            <v>0</v>
          </cell>
          <cell r="D226">
            <v>5</v>
          </cell>
          <cell r="E226">
            <v>82</v>
          </cell>
          <cell r="F226">
            <v>3</v>
          </cell>
          <cell r="G226">
            <v>468</v>
          </cell>
          <cell r="H226">
            <v>558</v>
          </cell>
          <cell r="I226">
            <v>57</v>
          </cell>
          <cell r="J226">
            <v>80</v>
          </cell>
          <cell r="K226">
            <v>0</v>
          </cell>
          <cell r="L226">
            <v>1126.2</v>
          </cell>
          <cell r="M226">
            <v>3377.03</v>
          </cell>
          <cell r="N226">
            <v>2250.83</v>
          </cell>
          <cell r="O226">
            <v>0</v>
          </cell>
          <cell r="P226">
            <v>2423111002</v>
          </cell>
          <cell r="Q226">
            <v>5</v>
          </cell>
          <cell r="R226">
            <v>82</v>
          </cell>
          <cell r="S226">
            <v>3</v>
          </cell>
          <cell r="T226">
            <v>468</v>
          </cell>
          <cell r="U226">
            <v>36</v>
          </cell>
          <cell r="V226">
            <v>0</v>
          </cell>
          <cell r="W226">
            <v>8</v>
          </cell>
          <cell r="X226">
            <v>13</v>
          </cell>
          <cell r="Y226">
            <v>0</v>
          </cell>
          <cell r="Z226">
            <v>57</v>
          </cell>
        </row>
        <row r="227">
          <cell r="A227">
            <v>2423111003</v>
          </cell>
          <cell r="B227">
            <v>682</v>
          </cell>
          <cell r="C227">
            <v>0</v>
          </cell>
          <cell r="D227">
            <v>6</v>
          </cell>
          <cell r="E227">
            <v>89</v>
          </cell>
          <cell r="F227">
            <v>2</v>
          </cell>
          <cell r="G227">
            <v>255</v>
          </cell>
          <cell r="H227">
            <v>352</v>
          </cell>
          <cell r="I227">
            <v>41</v>
          </cell>
          <cell r="J227">
            <v>100</v>
          </cell>
          <cell r="K227">
            <v>0</v>
          </cell>
          <cell r="L227">
            <v>827.4</v>
          </cell>
          <cell r="M227">
            <v>233.7</v>
          </cell>
          <cell r="N227">
            <v>-593.70000000000005</v>
          </cell>
          <cell r="O227">
            <v>0</v>
          </cell>
          <cell r="P227">
            <v>2423111003</v>
          </cell>
          <cell r="Q227">
            <v>6</v>
          </cell>
          <cell r="R227">
            <v>89</v>
          </cell>
          <cell r="S227">
            <v>2</v>
          </cell>
          <cell r="T227">
            <v>255</v>
          </cell>
          <cell r="U227">
            <v>23</v>
          </cell>
          <cell r="V227">
            <v>0</v>
          </cell>
          <cell r="W227">
            <v>2</v>
          </cell>
          <cell r="X227">
            <v>16</v>
          </cell>
          <cell r="Y227">
            <v>0</v>
          </cell>
          <cell r="Z227">
            <v>41</v>
          </cell>
        </row>
        <row r="228">
          <cell r="A228">
            <v>2423111005</v>
          </cell>
          <cell r="B228">
            <v>527</v>
          </cell>
          <cell r="C228">
            <v>0</v>
          </cell>
          <cell r="D228">
            <v>1</v>
          </cell>
          <cell r="E228">
            <v>47</v>
          </cell>
          <cell r="F228">
            <v>0</v>
          </cell>
          <cell r="G228">
            <v>265</v>
          </cell>
          <cell r="H228">
            <v>313</v>
          </cell>
          <cell r="I228">
            <v>29</v>
          </cell>
          <cell r="J228">
            <v>100</v>
          </cell>
          <cell r="K228">
            <v>0</v>
          </cell>
          <cell r="L228">
            <v>688</v>
          </cell>
          <cell r="M228">
            <v>1057.1300000000001</v>
          </cell>
          <cell r="N228">
            <v>369.13</v>
          </cell>
          <cell r="O228">
            <v>0</v>
          </cell>
          <cell r="P228">
            <v>2423111005</v>
          </cell>
          <cell r="Q228">
            <v>1</v>
          </cell>
          <cell r="R228">
            <v>47</v>
          </cell>
          <cell r="S228">
            <v>0</v>
          </cell>
          <cell r="T228">
            <v>265</v>
          </cell>
          <cell r="U228">
            <v>23</v>
          </cell>
          <cell r="V228">
            <v>0</v>
          </cell>
          <cell r="W228">
            <v>0</v>
          </cell>
          <cell r="X228">
            <v>6</v>
          </cell>
          <cell r="Y228">
            <v>0</v>
          </cell>
          <cell r="Z228">
            <v>29</v>
          </cell>
        </row>
        <row r="229">
          <cell r="A229">
            <v>2423111004</v>
          </cell>
          <cell r="B229">
            <v>625</v>
          </cell>
          <cell r="C229">
            <v>0</v>
          </cell>
          <cell r="D229">
            <v>2</v>
          </cell>
          <cell r="E229">
            <v>26</v>
          </cell>
          <cell r="F229">
            <v>2</v>
          </cell>
          <cell r="G229">
            <v>354</v>
          </cell>
          <cell r="H229">
            <v>384</v>
          </cell>
          <cell r="I229">
            <v>25</v>
          </cell>
          <cell r="J229">
            <v>45</v>
          </cell>
          <cell r="K229">
            <v>0</v>
          </cell>
          <cell r="L229">
            <v>743.2</v>
          </cell>
          <cell r="M229">
            <v>193.58</v>
          </cell>
          <cell r="N229">
            <v>-549.62</v>
          </cell>
          <cell r="O229">
            <v>0</v>
          </cell>
          <cell r="P229">
            <v>2423111004</v>
          </cell>
          <cell r="Q229">
            <v>2</v>
          </cell>
          <cell r="R229">
            <v>26</v>
          </cell>
          <cell r="S229">
            <v>2</v>
          </cell>
          <cell r="T229">
            <v>354</v>
          </cell>
          <cell r="U229">
            <v>23</v>
          </cell>
          <cell r="V229">
            <v>0</v>
          </cell>
          <cell r="W229">
            <v>0</v>
          </cell>
          <cell r="X229">
            <v>2</v>
          </cell>
          <cell r="Y229">
            <v>0</v>
          </cell>
          <cell r="Z229">
            <v>25</v>
          </cell>
        </row>
        <row r="230">
          <cell r="A230">
            <v>2423111006</v>
          </cell>
          <cell r="B230">
            <v>682</v>
          </cell>
          <cell r="C230">
            <v>0</v>
          </cell>
          <cell r="D230">
            <v>5</v>
          </cell>
          <cell r="E230">
            <v>51</v>
          </cell>
          <cell r="F230">
            <v>0</v>
          </cell>
          <cell r="G230">
            <v>323</v>
          </cell>
          <cell r="H230">
            <v>379</v>
          </cell>
          <cell r="I230">
            <v>47</v>
          </cell>
          <cell r="J230">
            <v>100</v>
          </cell>
          <cell r="K230">
            <v>0</v>
          </cell>
          <cell r="L230">
            <v>843.4</v>
          </cell>
          <cell r="M230">
            <v>2587.3200000000002</v>
          </cell>
          <cell r="N230">
            <v>1743.92</v>
          </cell>
          <cell r="O230">
            <v>0</v>
          </cell>
          <cell r="P230">
            <v>2423111006</v>
          </cell>
          <cell r="Q230">
            <v>5</v>
          </cell>
          <cell r="R230">
            <v>51</v>
          </cell>
          <cell r="S230">
            <v>0</v>
          </cell>
          <cell r="T230">
            <v>323</v>
          </cell>
          <cell r="U230">
            <v>33</v>
          </cell>
          <cell r="V230">
            <v>0</v>
          </cell>
          <cell r="W230">
            <v>3</v>
          </cell>
          <cell r="X230">
            <v>11</v>
          </cell>
          <cell r="Y230">
            <v>0</v>
          </cell>
          <cell r="Z230">
            <v>47</v>
          </cell>
        </row>
        <row r="231">
          <cell r="A231">
            <v>2424111006</v>
          </cell>
          <cell r="B231">
            <v>1881</v>
          </cell>
          <cell r="C231">
            <v>0</v>
          </cell>
          <cell r="D231">
            <v>7</v>
          </cell>
          <cell r="E231">
            <v>309</v>
          </cell>
          <cell r="F231">
            <v>6</v>
          </cell>
          <cell r="G231">
            <v>566</v>
          </cell>
          <cell r="H231">
            <v>888</v>
          </cell>
          <cell r="I231">
            <v>47</v>
          </cell>
          <cell r="J231">
            <v>35</v>
          </cell>
          <cell r="K231">
            <v>0</v>
          </cell>
          <cell r="L231">
            <v>1957.4</v>
          </cell>
          <cell r="M231">
            <v>4266.54</v>
          </cell>
          <cell r="N231">
            <v>2309.14</v>
          </cell>
          <cell r="O231">
            <v>0</v>
          </cell>
          <cell r="P231">
            <v>2424111006</v>
          </cell>
          <cell r="Q231">
            <v>7</v>
          </cell>
          <cell r="R231">
            <v>309</v>
          </cell>
          <cell r="S231">
            <v>6</v>
          </cell>
          <cell r="T231">
            <v>566</v>
          </cell>
          <cell r="U231">
            <v>17</v>
          </cell>
          <cell r="V231">
            <v>0</v>
          </cell>
          <cell r="W231">
            <v>5</v>
          </cell>
          <cell r="X231">
            <v>25</v>
          </cell>
          <cell r="Y231">
            <v>0</v>
          </cell>
          <cell r="Z231">
            <v>47</v>
          </cell>
        </row>
        <row r="232">
          <cell r="A232">
            <v>2424111007</v>
          </cell>
          <cell r="B232">
            <v>1722</v>
          </cell>
          <cell r="C232">
            <v>0</v>
          </cell>
          <cell r="D232">
            <v>25</v>
          </cell>
          <cell r="E232">
            <v>339</v>
          </cell>
          <cell r="F232">
            <v>11</v>
          </cell>
          <cell r="G232">
            <v>282</v>
          </cell>
          <cell r="H232">
            <v>657</v>
          </cell>
          <cell r="I232">
            <v>46</v>
          </cell>
          <cell r="J232">
            <v>35</v>
          </cell>
          <cell r="K232">
            <v>0</v>
          </cell>
          <cell r="L232">
            <v>1690</v>
          </cell>
          <cell r="M232">
            <v>1682.26</v>
          </cell>
          <cell r="N232">
            <v>-7.74</v>
          </cell>
          <cell r="O232">
            <v>0</v>
          </cell>
          <cell r="P232">
            <v>2424111007</v>
          </cell>
          <cell r="Q232">
            <v>25</v>
          </cell>
          <cell r="R232">
            <v>339</v>
          </cell>
          <cell r="S232">
            <v>11</v>
          </cell>
          <cell r="T232">
            <v>282</v>
          </cell>
          <cell r="U232">
            <v>26</v>
          </cell>
          <cell r="V232">
            <v>0</v>
          </cell>
          <cell r="W232">
            <v>0</v>
          </cell>
          <cell r="X232">
            <v>2</v>
          </cell>
          <cell r="Y232">
            <v>18</v>
          </cell>
          <cell r="Z232">
            <v>46</v>
          </cell>
        </row>
        <row r="233">
          <cell r="A233">
            <v>2424111009</v>
          </cell>
          <cell r="B233">
            <v>931</v>
          </cell>
          <cell r="C233">
            <v>0</v>
          </cell>
          <cell r="D233">
            <v>8</v>
          </cell>
          <cell r="E233">
            <v>212</v>
          </cell>
          <cell r="F233">
            <v>14</v>
          </cell>
          <cell r="G233">
            <v>199</v>
          </cell>
          <cell r="H233">
            <v>433</v>
          </cell>
          <cell r="I233">
            <v>98</v>
          </cell>
          <cell r="J233">
            <v>15</v>
          </cell>
          <cell r="K233">
            <v>0</v>
          </cell>
          <cell r="L233">
            <v>1004.8</v>
          </cell>
          <cell r="M233">
            <v>1148.29</v>
          </cell>
          <cell r="N233">
            <v>143.49</v>
          </cell>
          <cell r="O233">
            <v>0</v>
          </cell>
          <cell r="P233">
            <v>2424111009</v>
          </cell>
          <cell r="Q233">
            <v>8</v>
          </cell>
          <cell r="R233">
            <v>212</v>
          </cell>
          <cell r="S233">
            <v>14</v>
          </cell>
          <cell r="T233">
            <v>199</v>
          </cell>
          <cell r="U233">
            <v>69</v>
          </cell>
          <cell r="V233">
            <v>0</v>
          </cell>
          <cell r="W233">
            <v>12</v>
          </cell>
          <cell r="X233">
            <v>17</v>
          </cell>
          <cell r="Y233">
            <v>0</v>
          </cell>
          <cell r="Z233">
            <v>98</v>
          </cell>
        </row>
        <row r="234">
          <cell r="A234">
            <v>2424111002</v>
          </cell>
          <cell r="B234">
            <v>1530</v>
          </cell>
          <cell r="C234">
            <v>0</v>
          </cell>
          <cell r="D234">
            <v>15</v>
          </cell>
          <cell r="E234">
            <v>322</v>
          </cell>
          <cell r="F234">
            <v>8</v>
          </cell>
          <cell r="G234">
            <v>312</v>
          </cell>
          <cell r="H234">
            <v>657</v>
          </cell>
          <cell r="I234">
            <v>150</v>
          </cell>
          <cell r="J234">
            <v>0</v>
          </cell>
          <cell r="K234">
            <v>0</v>
          </cell>
          <cell r="L234">
            <v>1574</v>
          </cell>
          <cell r="M234">
            <v>4887.2</v>
          </cell>
          <cell r="N234">
            <v>3313.2</v>
          </cell>
          <cell r="O234">
            <v>0</v>
          </cell>
          <cell r="P234">
            <v>2424111002</v>
          </cell>
          <cell r="Q234">
            <v>15</v>
          </cell>
          <cell r="R234">
            <v>322</v>
          </cell>
          <cell r="S234">
            <v>8</v>
          </cell>
          <cell r="T234">
            <v>312</v>
          </cell>
          <cell r="U234">
            <v>127</v>
          </cell>
          <cell r="V234">
            <v>0</v>
          </cell>
          <cell r="W234">
            <v>9</v>
          </cell>
          <cell r="X234">
            <v>14</v>
          </cell>
          <cell r="Y234">
            <v>0</v>
          </cell>
          <cell r="Z234">
            <v>150</v>
          </cell>
        </row>
        <row r="235">
          <cell r="A235">
            <v>2424111011</v>
          </cell>
          <cell r="B235">
            <v>854</v>
          </cell>
          <cell r="C235">
            <v>0</v>
          </cell>
          <cell r="D235">
            <v>7</v>
          </cell>
          <cell r="E235">
            <v>181</v>
          </cell>
          <cell r="F235">
            <v>7</v>
          </cell>
          <cell r="G235">
            <v>143</v>
          </cell>
          <cell r="H235">
            <v>338</v>
          </cell>
          <cell r="I235">
            <v>166</v>
          </cell>
          <cell r="J235">
            <v>50</v>
          </cell>
          <cell r="K235">
            <v>0</v>
          </cell>
          <cell r="L235">
            <v>938.2</v>
          </cell>
          <cell r="M235">
            <v>1207.05</v>
          </cell>
          <cell r="N235">
            <v>268.85000000000002</v>
          </cell>
          <cell r="O235">
            <v>0</v>
          </cell>
          <cell r="P235">
            <v>2424111011</v>
          </cell>
          <cell r="Q235">
            <v>7</v>
          </cell>
          <cell r="R235">
            <v>181</v>
          </cell>
          <cell r="S235">
            <v>7</v>
          </cell>
          <cell r="T235">
            <v>143</v>
          </cell>
          <cell r="U235">
            <v>126</v>
          </cell>
          <cell r="V235">
            <v>0</v>
          </cell>
          <cell r="W235">
            <v>21</v>
          </cell>
          <cell r="X235">
            <v>18</v>
          </cell>
          <cell r="Y235">
            <v>1</v>
          </cell>
          <cell r="Z235">
            <v>166</v>
          </cell>
        </row>
        <row r="236">
          <cell r="A236">
            <v>2424111005</v>
          </cell>
          <cell r="B236">
            <v>1530</v>
          </cell>
          <cell r="C236">
            <v>0</v>
          </cell>
          <cell r="D236">
            <v>14</v>
          </cell>
          <cell r="E236">
            <v>342</v>
          </cell>
          <cell r="F236">
            <v>7</v>
          </cell>
          <cell r="G236">
            <v>308</v>
          </cell>
          <cell r="H236">
            <v>671</v>
          </cell>
          <cell r="I236">
            <v>116</v>
          </cell>
          <cell r="J236">
            <v>0</v>
          </cell>
          <cell r="K236">
            <v>0</v>
          </cell>
          <cell r="L236">
            <v>1575.2</v>
          </cell>
          <cell r="M236">
            <v>1520.24</v>
          </cell>
          <cell r="N236">
            <v>-54.96</v>
          </cell>
          <cell r="O236">
            <v>0</v>
          </cell>
          <cell r="P236">
            <v>2424111005</v>
          </cell>
          <cell r="Q236">
            <v>14</v>
          </cell>
          <cell r="R236">
            <v>342</v>
          </cell>
          <cell r="S236">
            <v>7</v>
          </cell>
          <cell r="T236">
            <v>308</v>
          </cell>
          <cell r="U236">
            <v>56</v>
          </cell>
          <cell r="V236">
            <v>1</v>
          </cell>
          <cell r="W236">
            <v>13</v>
          </cell>
          <cell r="X236">
            <v>46</v>
          </cell>
          <cell r="Y236">
            <v>0</v>
          </cell>
          <cell r="Z236">
            <v>116</v>
          </cell>
        </row>
        <row r="237">
          <cell r="A237">
            <v>2424111001</v>
          </cell>
          <cell r="B237">
            <v>1409</v>
          </cell>
          <cell r="C237">
            <v>0</v>
          </cell>
          <cell r="D237">
            <v>18</v>
          </cell>
          <cell r="E237">
            <v>250</v>
          </cell>
          <cell r="F237">
            <v>9</v>
          </cell>
          <cell r="G237">
            <v>340</v>
          </cell>
          <cell r="H237">
            <v>617</v>
          </cell>
          <cell r="I237">
            <v>143</v>
          </cell>
          <cell r="J237">
            <v>30</v>
          </cell>
          <cell r="K237">
            <v>0</v>
          </cell>
          <cell r="L237">
            <v>1483.4</v>
          </cell>
          <cell r="M237">
            <v>3569.22</v>
          </cell>
          <cell r="N237">
            <v>2085.8200000000002</v>
          </cell>
          <cell r="O237">
            <v>0</v>
          </cell>
          <cell r="P237">
            <v>2424111001</v>
          </cell>
          <cell r="Q237">
            <v>18</v>
          </cell>
          <cell r="R237">
            <v>250</v>
          </cell>
          <cell r="S237">
            <v>9</v>
          </cell>
          <cell r="T237">
            <v>340</v>
          </cell>
          <cell r="U237">
            <v>94</v>
          </cell>
          <cell r="V237">
            <v>0</v>
          </cell>
          <cell r="W237">
            <v>17</v>
          </cell>
          <cell r="X237">
            <v>31</v>
          </cell>
          <cell r="Y237">
            <v>1</v>
          </cell>
          <cell r="Z237">
            <v>143</v>
          </cell>
        </row>
        <row r="238">
          <cell r="A238">
            <v>2424111004</v>
          </cell>
          <cell r="B238">
            <v>2038</v>
          </cell>
          <cell r="C238">
            <v>0</v>
          </cell>
          <cell r="D238">
            <v>14</v>
          </cell>
          <cell r="E238">
            <v>465</v>
          </cell>
          <cell r="F238">
            <v>10</v>
          </cell>
          <cell r="G238">
            <v>372</v>
          </cell>
          <cell r="H238">
            <v>861</v>
          </cell>
          <cell r="I238">
            <v>98</v>
          </cell>
          <cell r="J238">
            <v>40</v>
          </cell>
          <cell r="K238">
            <v>0</v>
          </cell>
          <cell r="L238">
            <v>2089.4</v>
          </cell>
          <cell r="M238">
            <v>2814.4</v>
          </cell>
          <cell r="N238">
            <v>725</v>
          </cell>
          <cell r="O238">
            <v>0</v>
          </cell>
          <cell r="P238">
            <v>2424111004</v>
          </cell>
          <cell r="Q238">
            <v>14</v>
          </cell>
          <cell r="R238">
            <v>465</v>
          </cell>
          <cell r="S238">
            <v>10</v>
          </cell>
          <cell r="T238">
            <v>372</v>
          </cell>
          <cell r="U238">
            <v>63</v>
          </cell>
          <cell r="V238">
            <v>0</v>
          </cell>
          <cell r="W238">
            <v>16</v>
          </cell>
          <cell r="X238">
            <v>19</v>
          </cell>
          <cell r="Y238">
            <v>0</v>
          </cell>
          <cell r="Z238">
            <v>98</v>
          </cell>
        </row>
        <row r="239">
          <cell r="A239">
            <v>2424111008</v>
          </cell>
          <cell r="B239">
            <v>1666</v>
          </cell>
          <cell r="C239">
            <v>0</v>
          </cell>
          <cell r="D239">
            <v>18</v>
          </cell>
          <cell r="E239">
            <v>399</v>
          </cell>
          <cell r="F239">
            <v>12</v>
          </cell>
          <cell r="G239">
            <v>276</v>
          </cell>
          <cell r="H239">
            <v>705</v>
          </cell>
          <cell r="I239">
            <v>87</v>
          </cell>
          <cell r="J239">
            <v>25</v>
          </cell>
          <cell r="K239">
            <v>0</v>
          </cell>
          <cell r="L239">
            <v>1710.4</v>
          </cell>
          <cell r="M239">
            <v>4912.63</v>
          </cell>
          <cell r="N239">
            <v>3202.23</v>
          </cell>
          <cell r="O239">
            <v>0</v>
          </cell>
          <cell r="P239">
            <v>2424111008</v>
          </cell>
          <cell r="Q239">
            <v>18</v>
          </cell>
          <cell r="R239">
            <v>399</v>
          </cell>
          <cell r="S239">
            <v>12</v>
          </cell>
          <cell r="T239">
            <v>276</v>
          </cell>
          <cell r="U239">
            <v>54</v>
          </cell>
          <cell r="V239">
            <v>0</v>
          </cell>
          <cell r="W239">
            <v>11</v>
          </cell>
          <cell r="X239">
            <v>22</v>
          </cell>
          <cell r="Y239">
            <v>0</v>
          </cell>
          <cell r="Z239">
            <v>87</v>
          </cell>
        </row>
        <row r="240">
          <cell r="A240">
            <v>2424111003</v>
          </cell>
          <cell r="B240">
            <v>745</v>
          </cell>
          <cell r="C240">
            <v>0</v>
          </cell>
          <cell r="D240">
            <v>4</v>
          </cell>
          <cell r="E240">
            <v>86</v>
          </cell>
          <cell r="F240">
            <v>3</v>
          </cell>
          <cell r="G240">
            <v>238</v>
          </cell>
          <cell r="H240">
            <v>331</v>
          </cell>
          <cell r="I240">
            <v>32</v>
          </cell>
          <cell r="J240">
            <v>0</v>
          </cell>
          <cell r="K240">
            <v>0</v>
          </cell>
          <cell r="L240">
            <v>743.4</v>
          </cell>
          <cell r="M240">
            <v>997.09</v>
          </cell>
          <cell r="N240">
            <v>253.69</v>
          </cell>
          <cell r="O240">
            <v>0</v>
          </cell>
          <cell r="P240">
            <v>2424111003</v>
          </cell>
          <cell r="Q240">
            <v>4</v>
          </cell>
          <cell r="R240">
            <v>86</v>
          </cell>
          <cell r="S240">
            <v>3</v>
          </cell>
          <cell r="T240">
            <v>238</v>
          </cell>
          <cell r="U240">
            <v>14</v>
          </cell>
          <cell r="V240">
            <v>0</v>
          </cell>
          <cell r="W240">
            <v>5</v>
          </cell>
          <cell r="X240">
            <v>13</v>
          </cell>
          <cell r="Y240">
            <v>0</v>
          </cell>
          <cell r="Z240">
            <v>32</v>
          </cell>
        </row>
        <row r="241">
          <cell r="A241">
            <v>2404111003</v>
          </cell>
          <cell r="B241">
            <v>1096</v>
          </cell>
          <cell r="C241">
            <v>0</v>
          </cell>
          <cell r="D241">
            <v>9</v>
          </cell>
          <cell r="E241">
            <v>110</v>
          </cell>
          <cell r="F241">
            <v>2</v>
          </cell>
          <cell r="G241">
            <v>538</v>
          </cell>
          <cell r="H241">
            <v>659</v>
          </cell>
          <cell r="I241">
            <v>63</v>
          </cell>
          <cell r="J241">
            <v>75</v>
          </cell>
          <cell r="K241">
            <v>0</v>
          </cell>
          <cell r="L241">
            <v>1310.5999999999999</v>
          </cell>
          <cell r="M241">
            <v>3134.27</v>
          </cell>
          <cell r="N241">
            <v>1823.67</v>
          </cell>
          <cell r="O241">
            <v>0</v>
          </cell>
          <cell r="P241">
            <v>2404111003</v>
          </cell>
          <cell r="Q241">
            <v>9</v>
          </cell>
          <cell r="R241">
            <v>110</v>
          </cell>
          <cell r="S241">
            <v>2</v>
          </cell>
          <cell r="T241">
            <v>538</v>
          </cell>
          <cell r="U241">
            <v>42</v>
          </cell>
          <cell r="V241">
            <v>1</v>
          </cell>
          <cell r="W241">
            <v>0</v>
          </cell>
          <cell r="X241">
            <v>20</v>
          </cell>
          <cell r="Y241">
            <v>0</v>
          </cell>
          <cell r="Z241">
            <v>63</v>
          </cell>
        </row>
        <row r="242">
          <cell r="A242">
            <v>2404111006</v>
          </cell>
          <cell r="B242">
            <v>1539</v>
          </cell>
          <cell r="C242">
            <v>0</v>
          </cell>
          <cell r="D242">
            <v>17</v>
          </cell>
          <cell r="E242">
            <v>317</v>
          </cell>
          <cell r="F242">
            <v>7</v>
          </cell>
          <cell r="G242">
            <v>445</v>
          </cell>
          <cell r="H242">
            <v>786</v>
          </cell>
          <cell r="I242">
            <v>106</v>
          </cell>
          <cell r="J242">
            <v>30</v>
          </cell>
          <cell r="K242">
            <v>0</v>
          </cell>
          <cell r="L242">
            <v>1694.8</v>
          </cell>
          <cell r="M242">
            <v>4910.08</v>
          </cell>
          <cell r="N242">
            <v>3215.28</v>
          </cell>
          <cell r="O242">
            <v>0</v>
          </cell>
          <cell r="P242">
            <v>2404111006</v>
          </cell>
          <cell r="Q242">
            <v>17</v>
          </cell>
          <cell r="R242">
            <v>317</v>
          </cell>
          <cell r="S242">
            <v>7</v>
          </cell>
          <cell r="T242">
            <v>445</v>
          </cell>
          <cell r="U242">
            <v>75</v>
          </cell>
          <cell r="V242">
            <v>3</v>
          </cell>
          <cell r="W242">
            <v>1</v>
          </cell>
          <cell r="X242">
            <v>27</v>
          </cell>
          <cell r="Y242">
            <v>0</v>
          </cell>
          <cell r="Z242">
            <v>106</v>
          </cell>
        </row>
        <row r="243">
          <cell r="A243">
            <v>2404111004</v>
          </cell>
          <cell r="B243">
            <v>861</v>
          </cell>
          <cell r="C243">
            <v>0</v>
          </cell>
          <cell r="D243">
            <v>1</v>
          </cell>
          <cell r="E243">
            <v>61</v>
          </cell>
          <cell r="F243">
            <v>3</v>
          </cell>
          <cell r="G243">
            <v>435</v>
          </cell>
          <cell r="H243">
            <v>500</v>
          </cell>
          <cell r="I243">
            <v>79</v>
          </cell>
          <cell r="J243">
            <v>100</v>
          </cell>
          <cell r="K243">
            <v>0</v>
          </cell>
          <cell r="L243">
            <v>1060.8</v>
          </cell>
          <cell r="M243">
            <v>2327.87</v>
          </cell>
          <cell r="N243">
            <v>1267.07</v>
          </cell>
          <cell r="O243">
            <v>0</v>
          </cell>
          <cell r="P243">
            <v>2404111004</v>
          </cell>
          <cell r="Q243">
            <v>1</v>
          </cell>
          <cell r="R243">
            <v>61</v>
          </cell>
          <cell r="S243">
            <v>3</v>
          </cell>
          <cell r="T243">
            <v>435</v>
          </cell>
          <cell r="U243">
            <v>57</v>
          </cell>
          <cell r="V243">
            <v>0</v>
          </cell>
          <cell r="W243">
            <v>1</v>
          </cell>
          <cell r="X243">
            <v>21</v>
          </cell>
          <cell r="Y243">
            <v>0</v>
          </cell>
          <cell r="Z243">
            <v>79</v>
          </cell>
        </row>
        <row r="244">
          <cell r="A244">
            <v>2404111007</v>
          </cell>
          <cell r="B244">
            <v>1136</v>
          </cell>
          <cell r="C244">
            <v>0</v>
          </cell>
          <cell r="D244">
            <v>4</v>
          </cell>
          <cell r="E244">
            <v>127</v>
          </cell>
          <cell r="F244">
            <v>1</v>
          </cell>
          <cell r="G244">
            <v>484</v>
          </cell>
          <cell r="H244">
            <v>616</v>
          </cell>
          <cell r="I244">
            <v>110</v>
          </cell>
          <cell r="J244">
            <v>90</v>
          </cell>
          <cell r="K244">
            <v>0</v>
          </cell>
          <cell r="L244">
            <v>1335.4</v>
          </cell>
          <cell r="M244">
            <v>3731.17</v>
          </cell>
          <cell r="N244">
            <v>2395.77</v>
          </cell>
          <cell r="O244">
            <v>0</v>
          </cell>
          <cell r="P244">
            <v>2404111007</v>
          </cell>
          <cell r="Q244">
            <v>4</v>
          </cell>
          <cell r="R244">
            <v>127</v>
          </cell>
          <cell r="S244">
            <v>1</v>
          </cell>
          <cell r="T244">
            <v>484</v>
          </cell>
          <cell r="U244">
            <v>88</v>
          </cell>
          <cell r="V244">
            <v>0</v>
          </cell>
          <cell r="W244">
            <v>7</v>
          </cell>
          <cell r="X244">
            <v>15</v>
          </cell>
          <cell r="Y244">
            <v>0</v>
          </cell>
          <cell r="Z244">
            <v>110</v>
          </cell>
        </row>
        <row r="245">
          <cell r="A245">
            <v>2404111014</v>
          </cell>
          <cell r="B245">
            <v>886</v>
          </cell>
          <cell r="C245">
            <v>0</v>
          </cell>
          <cell r="D245">
            <v>0</v>
          </cell>
          <cell r="E245">
            <v>110</v>
          </cell>
          <cell r="F245">
            <v>1</v>
          </cell>
          <cell r="G245">
            <v>434</v>
          </cell>
          <cell r="H245">
            <v>545</v>
          </cell>
          <cell r="I245">
            <v>110</v>
          </cell>
          <cell r="J245">
            <v>25</v>
          </cell>
          <cell r="K245">
            <v>0</v>
          </cell>
          <cell r="L245">
            <v>1058.5999999999999</v>
          </cell>
          <cell r="M245">
            <v>2552.58</v>
          </cell>
          <cell r="N245">
            <v>1493.98</v>
          </cell>
          <cell r="O245">
            <v>0</v>
          </cell>
          <cell r="P245">
            <v>2404111014</v>
          </cell>
          <cell r="Q245">
            <v>0</v>
          </cell>
          <cell r="R245">
            <v>110</v>
          </cell>
          <cell r="S245">
            <v>1</v>
          </cell>
          <cell r="T245">
            <v>434</v>
          </cell>
          <cell r="U245">
            <v>99</v>
          </cell>
          <cell r="V245">
            <v>2</v>
          </cell>
          <cell r="W245">
            <v>0</v>
          </cell>
          <cell r="X245">
            <v>9</v>
          </cell>
          <cell r="Y245">
            <v>0</v>
          </cell>
          <cell r="Z245">
            <v>110</v>
          </cell>
        </row>
        <row r="246">
          <cell r="A246">
            <v>2404111001</v>
          </cell>
          <cell r="B246">
            <v>1006</v>
          </cell>
          <cell r="C246">
            <v>0</v>
          </cell>
          <cell r="D246">
            <v>8</v>
          </cell>
          <cell r="E246">
            <v>179</v>
          </cell>
          <cell r="F246">
            <v>3</v>
          </cell>
          <cell r="G246">
            <v>329</v>
          </cell>
          <cell r="H246">
            <v>519</v>
          </cell>
          <cell r="I246">
            <v>93</v>
          </cell>
          <cell r="J246">
            <v>15</v>
          </cell>
          <cell r="K246">
            <v>0</v>
          </cell>
          <cell r="L246">
            <v>1110</v>
          </cell>
          <cell r="M246">
            <v>3591.33</v>
          </cell>
          <cell r="N246">
            <v>2481.33</v>
          </cell>
          <cell r="O246">
            <v>0</v>
          </cell>
          <cell r="P246">
            <v>2404111001</v>
          </cell>
          <cell r="Q246">
            <v>8</v>
          </cell>
          <cell r="R246">
            <v>179</v>
          </cell>
          <cell r="S246">
            <v>3</v>
          </cell>
          <cell r="T246">
            <v>329</v>
          </cell>
          <cell r="U246">
            <v>64</v>
          </cell>
          <cell r="V246">
            <v>0</v>
          </cell>
          <cell r="W246">
            <v>0</v>
          </cell>
          <cell r="X246">
            <v>29</v>
          </cell>
          <cell r="Y246">
            <v>0</v>
          </cell>
          <cell r="Z246">
            <v>93</v>
          </cell>
        </row>
        <row r="247">
          <cell r="A247">
            <v>2404111002</v>
          </cell>
          <cell r="B247">
            <v>459</v>
          </cell>
          <cell r="C247">
            <v>0</v>
          </cell>
          <cell r="D247">
            <v>0</v>
          </cell>
          <cell r="E247">
            <v>46</v>
          </cell>
          <cell r="F247">
            <v>0</v>
          </cell>
          <cell r="G247">
            <v>186</v>
          </cell>
          <cell r="H247">
            <v>232</v>
          </cell>
          <cell r="I247">
            <v>42</v>
          </cell>
          <cell r="J247">
            <v>20</v>
          </cell>
          <cell r="K247">
            <v>0</v>
          </cell>
          <cell r="L247">
            <v>507</v>
          </cell>
          <cell r="M247">
            <v>912.32</v>
          </cell>
          <cell r="N247">
            <v>405.32</v>
          </cell>
          <cell r="O247">
            <v>0</v>
          </cell>
          <cell r="P247">
            <v>2404111002</v>
          </cell>
          <cell r="Q247">
            <v>0</v>
          </cell>
          <cell r="R247">
            <v>46</v>
          </cell>
          <cell r="S247">
            <v>0</v>
          </cell>
          <cell r="T247">
            <v>186</v>
          </cell>
          <cell r="U247">
            <v>20</v>
          </cell>
          <cell r="V247">
            <v>0</v>
          </cell>
          <cell r="W247">
            <v>1</v>
          </cell>
          <cell r="X247">
            <v>21</v>
          </cell>
          <cell r="Y247">
            <v>0</v>
          </cell>
          <cell r="Z247">
            <v>42</v>
          </cell>
        </row>
        <row r="248">
          <cell r="A248">
            <v>2404111008</v>
          </cell>
          <cell r="B248">
            <v>1669</v>
          </cell>
          <cell r="C248">
            <v>0</v>
          </cell>
          <cell r="D248">
            <v>20</v>
          </cell>
          <cell r="E248">
            <v>422</v>
          </cell>
          <cell r="F248">
            <v>8</v>
          </cell>
          <cell r="G248">
            <v>415</v>
          </cell>
          <cell r="H248">
            <v>865</v>
          </cell>
          <cell r="I248">
            <v>103</v>
          </cell>
          <cell r="J248">
            <v>30</v>
          </cell>
          <cell r="K248">
            <v>0</v>
          </cell>
          <cell r="L248">
            <v>1857</v>
          </cell>
          <cell r="M248">
            <v>5257.52</v>
          </cell>
          <cell r="N248">
            <v>3400.52</v>
          </cell>
          <cell r="O248">
            <v>0</v>
          </cell>
          <cell r="P248">
            <v>2404111008</v>
          </cell>
          <cell r="Q248">
            <v>20</v>
          </cell>
          <cell r="R248">
            <v>422</v>
          </cell>
          <cell r="S248">
            <v>8</v>
          </cell>
          <cell r="T248">
            <v>415</v>
          </cell>
          <cell r="U248">
            <v>71</v>
          </cell>
          <cell r="V248">
            <v>0</v>
          </cell>
          <cell r="W248">
            <v>1</v>
          </cell>
          <cell r="X248">
            <v>31</v>
          </cell>
          <cell r="Y248">
            <v>0</v>
          </cell>
          <cell r="Z248">
            <v>103</v>
          </cell>
        </row>
        <row r="249">
          <cell r="A249">
            <v>2404111017</v>
          </cell>
          <cell r="B249">
            <v>171</v>
          </cell>
          <cell r="C249">
            <v>0</v>
          </cell>
          <cell r="D249">
            <v>0</v>
          </cell>
          <cell r="E249">
            <v>4</v>
          </cell>
          <cell r="F249">
            <v>0</v>
          </cell>
          <cell r="G249">
            <v>123</v>
          </cell>
          <cell r="H249">
            <v>127</v>
          </cell>
          <cell r="I249">
            <v>0</v>
          </cell>
          <cell r="J249">
            <v>100</v>
          </cell>
          <cell r="K249">
            <v>0</v>
          </cell>
          <cell r="L249">
            <v>305</v>
          </cell>
          <cell r="M249">
            <v>305</v>
          </cell>
          <cell r="N249">
            <v>0</v>
          </cell>
          <cell r="O249">
            <v>0</v>
          </cell>
          <cell r="P249">
            <v>2404111017</v>
          </cell>
          <cell r="Q249">
            <v>0</v>
          </cell>
          <cell r="R249">
            <v>4</v>
          </cell>
          <cell r="S249">
            <v>0</v>
          </cell>
          <cell r="T249">
            <v>123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</row>
        <row r="250">
          <cell r="A250">
            <v>2404111018</v>
          </cell>
          <cell r="B250">
            <v>427</v>
          </cell>
          <cell r="C250">
            <v>0</v>
          </cell>
          <cell r="D250">
            <v>0</v>
          </cell>
          <cell r="E250">
            <v>64</v>
          </cell>
          <cell r="F250">
            <v>4</v>
          </cell>
          <cell r="G250">
            <v>170</v>
          </cell>
          <cell r="H250">
            <v>238</v>
          </cell>
          <cell r="I250">
            <v>0</v>
          </cell>
          <cell r="J250">
            <v>45</v>
          </cell>
          <cell r="K250">
            <v>0</v>
          </cell>
          <cell r="L250">
            <v>504.4</v>
          </cell>
          <cell r="M250">
            <v>504.4</v>
          </cell>
          <cell r="N250">
            <v>0</v>
          </cell>
          <cell r="O250">
            <v>0</v>
          </cell>
          <cell r="P250">
            <v>2404111018</v>
          </cell>
          <cell r="Q250">
            <v>0</v>
          </cell>
          <cell r="R250">
            <v>64</v>
          </cell>
          <cell r="S250">
            <v>4</v>
          </cell>
          <cell r="T250">
            <v>170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</row>
        <row r="251">
          <cell r="A251">
            <v>2407111011</v>
          </cell>
          <cell r="B251">
            <v>2119</v>
          </cell>
          <cell r="C251">
            <v>0</v>
          </cell>
          <cell r="D251">
            <v>10</v>
          </cell>
          <cell r="E251">
            <v>149</v>
          </cell>
          <cell r="F251">
            <v>5</v>
          </cell>
          <cell r="G251">
            <v>428</v>
          </cell>
          <cell r="H251">
            <v>592</v>
          </cell>
          <cell r="I251">
            <v>89</v>
          </cell>
          <cell r="J251">
            <v>0</v>
          </cell>
          <cell r="K251">
            <v>0</v>
          </cell>
          <cell r="L251">
            <v>1814.4</v>
          </cell>
          <cell r="M251">
            <v>2162.58</v>
          </cell>
          <cell r="N251">
            <v>348.18</v>
          </cell>
          <cell r="O251">
            <v>0</v>
          </cell>
          <cell r="P251">
            <v>2407111011</v>
          </cell>
          <cell r="Q251">
            <v>10</v>
          </cell>
          <cell r="R251">
            <v>149</v>
          </cell>
          <cell r="S251">
            <v>5</v>
          </cell>
          <cell r="T251">
            <v>428</v>
          </cell>
          <cell r="U251">
            <v>32</v>
          </cell>
          <cell r="V251">
            <v>0</v>
          </cell>
          <cell r="W251">
            <v>7</v>
          </cell>
          <cell r="X251">
            <v>50</v>
          </cell>
          <cell r="Y251">
            <v>0</v>
          </cell>
          <cell r="Z251">
            <v>89</v>
          </cell>
        </row>
        <row r="252">
          <cell r="A252">
            <v>2407111023</v>
          </cell>
          <cell r="B252">
            <v>1264</v>
          </cell>
          <cell r="C252">
            <v>0</v>
          </cell>
          <cell r="D252">
            <v>17</v>
          </cell>
          <cell r="E252">
            <v>203</v>
          </cell>
          <cell r="F252">
            <v>8</v>
          </cell>
          <cell r="G252">
            <v>180</v>
          </cell>
          <cell r="H252">
            <v>408</v>
          </cell>
          <cell r="I252">
            <v>46</v>
          </cell>
          <cell r="J252">
            <v>0</v>
          </cell>
          <cell r="K252">
            <v>0</v>
          </cell>
          <cell r="L252">
            <v>1150.5999999999999</v>
          </cell>
          <cell r="M252">
            <v>1131.77</v>
          </cell>
          <cell r="N252">
            <v>-18.829999999999998</v>
          </cell>
          <cell r="O252">
            <v>0</v>
          </cell>
          <cell r="P252">
            <v>2407111023</v>
          </cell>
          <cell r="Q252">
            <v>17</v>
          </cell>
          <cell r="R252">
            <v>203</v>
          </cell>
          <cell r="S252">
            <v>8</v>
          </cell>
          <cell r="T252">
            <v>180</v>
          </cell>
          <cell r="U252">
            <v>19</v>
          </cell>
          <cell r="V252">
            <v>1</v>
          </cell>
          <cell r="W252">
            <v>2</v>
          </cell>
          <cell r="X252">
            <v>24</v>
          </cell>
          <cell r="Y252">
            <v>0</v>
          </cell>
          <cell r="Z252">
            <v>46</v>
          </cell>
        </row>
        <row r="253">
          <cell r="A253">
            <v>2407111008</v>
          </cell>
          <cell r="B253">
            <v>2242</v>
          </cell>
          <cell r="C253">
            <v>0</v>
          </cell>
          <cell r="D253">
            <v>9</v>
          </cell>
          <cell r="E253">
            <v>230</v>
          </cell>
          <cell r="F253">
            <v>6</v>
          </cell>
          <cell r="G253">
            <v>468</v>
          </cell>
          <cell r="H253">
            <v>713</v>
          </cell>
          <cell r="I253">
            <v>164</v>
          </cell>
          <cell r="J253">
            <v>0</v>
          </cell>
          <cell r="K253">
            <v>0</v>
          </cell>
          <cell r="L253">
            <v>2030.8</v>
          </cell>
          <cell r="M253">
            <v>1653.33</v>
          </cell>
          <cell r="N253">
            <v>-377.47</v>
          </cell>
          <cell r="O253">
            <v>0</v>
          </cell>
          <cell r="P253">
            <v>2407111008</v>
          </cell>
          <cell r="Q253">
            <v>9</v>
          </cell>
          <cell r="R253">
            <v>230</v>
          </cell>
          <cell r="S253">
            <v>6</v>
          </cell>
          <cell r="T253">
            <v>468</v>
          </cell>
          <cell r="U253">
            <v>81</v>
          </cell>
          <cell r="V253">
            <v>4</v>
          </cell>
          <cell r="W253">
            <v>10</v>
          </cell>
          <cell r="X253">
            <v>69</v>
          </cell>
          <cell r="Y253">
            <v>0</v>
          </cell>
          <cell r="Z253">
            <v>164</v>
          </cell>
        </row>
        <row r="254">
          <cell r="A254">
            <v>2407111009</v>
          </cell>
          <cell r="B254">
            <v>1728</v>
          </cell>
          <cell r="C254">
            <v>0</v>
          </cell>
          <cell r="D254">
            <v>14</v>
          </cell>
          <cell r="E254">
            <v>313</v>
          </cell>
          <cell r="F254">
            <v>11</v>
          </cell>
          <cell r="G254">
            <v>270</v>
          </cell>
          <cell r="H254">
            <v>608</v>
          </cell>
          <cell r="I254">
            <v>55</v>
          </cell>
          <cell r="J254">
            <v>0</v>
          </cell>
          <cell r="K254">
            <v>0</v>
          </cell>
          <cell r="L254">
            <v>1613.4</v>
          </cell>
          <cell r="M254">
            <v>1376.2</v>
          </cell>
          <cell r="N254">
            <v>-237.2</v>
          </cell>
          <cell r="O254">
            <v>0</v>
          </cell>
          <cell r="P254">
            <v>2407111009</v>
          </cell>
          <cell r="Q254">
            <v>14</v>
          </cell>
          <cell r="R254">
            <v>313</v>
          </cell>
          <cell r="S254">
            <v>11</v>
          </cell>
          <cell r="T254">
            <v>270</v>
          </cell>
          <cell r="U254">
            <v>25</v>
          </cell>
          <cell r="V254">
            <v>0</v>
          </cell>
          <cell r="W254">
            <v>2</v>
          </cell>
          <cell r="X254">
            <v>28</v>
          </cell>
          <cell r="Y254">
            <v>0</v>
          </cell>
          <cell r="Z254">
            <v>55</v>
          </cell>
        </row>
        <row r="255">
          <cell r="A255">
            <v>2407111010</v>
          </cell>
          <cell r="B255">
            <v>2016</v>
          </cell>
          <cell r="C255">
            <v>0</v>
          </cell>
          <cell r="D255">
            <v>23</v>
          </cell>
          <cell r="E255">
            <v>967</v>
          </cell>
          <cell r="F255">
            <v>4</v>
          </cell>
          <cell r="G255">
            <v>143</v>
          </cell>
          <cell r="H255">
            <v>1137</v>
          </cell>
          <cell r="I255">
            <v>73</v>
          </cell>
          <cell r="J255">
            <v>0</v>
          </cell>
          <cell r="K255">
            <v>0</v>
          </cell>
          <cell r="L255">
            <v>2351</v>
          </cell>
          <cell r="M255">
            <v>4796.16</v>
          </cell>
          <cell r="N255">
            <v>2445.16</v>
          </cell>
          <cell r="O255">
            <v>0</v>
          </cell>
          <cell r="P255">
            <v>2407111010</v>
          </cell>
          <cell r="Q255">
            <v>23</v>
          </cell>
          <cell r="R255">
            <v>967</v>
          </cell>
          <cell r="S255">
            <v>4</v>
          </cell>
          <cell r="T255">
            <v>143</v>
          </cell>
          <cell r="U255">
            <v>47</v>
          </cell>
          <cell r="V255">
            <v>0</v>
          </cell>
          <cell r="W255">
            <v>7</v>
          </cell>
          <cell r="X255">
            <v>19</v>
          </cell>
          <cell r="Y255">
            <v>0</v>
          </cell>
          <cell r="Z255">
            <v>73</v>
          </cell>
        </row>
        <row r="256">
          <cell r="A256">
            <v>2407111005</v>
          </cell>
          <cell r="B256">
            <v>901</v>
          </cell>
          <cell r="C256">
            <v>0</v>
          </cell>
          <cell r="D256">
            <v>5</v>
          </cell>
          <cell r="E256">
            <v>134</v>
          </cell>
          <cell r="F256">
            <v>0</v>
          </cell>
          <cell r="G256">
            <v>207</v>
          </cell>
          <cell r="H256">
            <v>346</v>
          </cell>
          <cell r="I256">
            <v>36</v>
          </cell>
          <cell r="J256">
            <v>30</v>
          </cell>
          <cell r="K256">
            <v>0</v>
          </cell>
          <cell r="L256">
            <v>890.6</v>
          </cell>
          <cell r="M256">
            <v>1254.8599999999999</v>
          </cell>
          <cell r="N256">
            <v>364.26</v>
          </cell>
          <cell r="O256">
            <v>0</v>
          </cell>
          <cell r="P256">
            <v>2407111005</v>
          </cell>
          <cell r="Q256">
            <v>5</v>
          </cell>
          <cell r="R256">
            <v>134</v>
          </cell>
          <cell r="S256">
            <v>0</v>
          </cell>
          <cell r="T256">
            <v>207</v>
          </cell>
          <cell r="U256">
            <v>19</v>
          </cell>
          <cell r="V256">
            <v>0</v>
          </cell>
          <cell r="W256">
            <v>0</v>
          </cell>
          <cell r="X256">
            <v>17</v>
          </cell>
          <cell r="Y256">
            <v>0</v>
          </cell>
          <cell r="Z256">
            <v>36</v>
          </cell>
        </row>
        <row r="257">
          <cell r="A257">
            <v>2407111022</v>
          </cell>
          <cell r="B257">
            <v>715</v>
          </cell>
          <cell r="C257">
            <v>0</v>
          </cell>
          <cell r="D257">
            <v>1</v>
          </cell>
          <cell r="E257">
            <v>59</v>
          </cell>
          <cell r="F257">
            <v>0</v>
          </cell>
          <cell r="G257">
            <v>304</v>
          </cell>
          <cell r="H257">
            <v>364</v>
          </cell>
          <cell r="I257">
            <v>147</v>
          </cell>
          <cell r="J257">
            <v>100</v>
          </cell>
          <cell r="K257">
            <v>0</v>
          </cell>
          <cell r="L257">
            <v>891.2</v>
          </cell>
          <cell r="M257">
            <v>1457.2</v>
          </cell>
          <cell r="N257">
            <v>566</v>
          </cell>
          <cell r="O257">
            <v>0</v>
          </cell>
          <cell r="P257">
            <v>2407111022</v>
          </cell>
          <cell r="Q257">
            <v>1</v>
          </cell>
          <cell r="R257">
            <v>59</v>
          </cell>
          <cell r="S257">
            <v>0</v>
          </cell>
          <cell r="T257">
            <v>304</v>
          </cell>
          <cell r="U257">
            <v>147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147</v>
          </cell>
        </row>
        <row r="258">
          <cell r="A258">
            <v>2407111013</v>
          </cell>
          <cell r="B258">
            <v>1663</v>
          </cell>
          <cell r="C258">
            <v>0</v>
          </cell>
          <cell r="D258">
            <v>5</v>
          </cell>
          <cell r="E258">
            <v>191</v>
          </cell>
          <cell r="F258">
            <v>5</v>
          </cell>
          <cell r="G258">
            <v>546</v>
          </cell>
          <cell r="H258">
            <v>747</v>
          </cell>
          <cell r="I258">
            <v>69</v>
          </cell>
          <cell r="J258">
            <v>90</v>
          </cell>
          <cell r="K258">
            <v>0</v>
          </cell>
          <cell r="L258">
            <v>1753.2</v>
          </cell>
          <cell r="M258">
            <v>1674.93</v>
          </cell>
          <cell r="N258">
            <v>-78.27</v>
          </cell>
          <cell r="O258">
            <v>0</v>
          </cell>
          <cell r="P258">
            <v>2407111013</v>
          </cell>
          <cell r="Q258">
            <v>5</v>
          </cell>
          <cell r="R258">
            <v>191</v>
          </cell>
          <cell r="S258">
            <v>5</v>
          </cell>
          <cell r="T258">
            <v>546</v>
          </cell>
          <cell r="U258">
            <v>57</v>
          </cell>
          <cell r="V258">
            <v>0</v>
          </cell>
          <cell r="W258">
            <v>0</v>
          </cell>
          <cell r="X258">
            <v>12</v>
          </cell>
          <cell r="Y258">
            <v>0</v>
          </cell>
          <cell r="Z258">
            <v>69</v>
          </cell>
        </row>
        <row r="259">
          <cell r="A259">
            <v>2407111006</v>
          </cell>
          <cell r="B259">
            <v>1709</v>
          </cell>
          <cell r="C259">
            <v>0</v>
          </cell>
          <cell r="D259">
            <v>10</v>
          </cell>
          <cell r="E259">
            <v>237</v>
          </cell>
          <cell r="F259">
            <v>4</v>
          </cell>
          <cell r="G259">
            <v>647</v>
          </cell>
          <cell r="H259">
            <v>898</v>
          </cell>
          <cell r="I259">
            <v>43</v>
          </cell>
          <cell r="J259">
            <v>60</v>
          </cell>
          <cell r="K259">
            <v>0</v>
          </cell>
          <cell r="L259">
            <v>1872.4</v>
          </cell>
          <cell r="M259">
            <v>846.47</v>
          </cell>
          <cell r="N259">
            <v>-1025.93</v>
          </cell>
          <cell r="O259">
            <v>0</v>
          </cell>
          <cell r="P259">
            <v>2407111006</v>
          </cell>
          <cell r="Q259">
            <v>10</v>
          </cell>
          <cell r="R259">
            <v>237</v>
          </cell>
          <cell r="S259">
            <v>4</v>
          </cell>
          <cell r="T259">
            <v>647</v>
          </cell>
          <cell r="U259">
            <v>18</v>
          </cell>
          <cell r="V259">
            <v>0</v>
          </cell>
          <cell r="W259">
            <v>1</v>
          </cell>
          <cell r="X259">
            <v>24</v>
          </cell>
          <cell r="Y259">
            <v>0</v>
          </cell>
          <cell r="Z259">
            <v>43</v>
          </cell>
        </row>
        <row r="260">
          <cell r="A260">
            <v>2407111016</v>
          </cell>
          <cell r="B260">
            <v>1216</v>
          </cell>
          <cell r="C260">
            <v>0</v>
          </cell>
          <cell r="D260">
            <v>2</v>
          </cell>
          <cell r="E260">
            <v>117</v>
          </cell>
          <cell r="F260">
            <v>4</v>
          </cell>
          <cell r="G260">
            <v>482</v>
          </cell>
          <cell r="H260">
            <v>605</v>
          </cell>
          <cell r="I260">
            <v>28</v>
          </cell>
          <cell r="J260">
            <v>75</v>
          </cell>
          <cell r="K260">
            <v>0</v>
          </cell>
          <cell r="L260">
            <v>1324</v>
          </cell>
          <cell r="M260">
            <v>557.9</v>
          </cell>
          <cell r="N260">
            <v>-766.1</v>
          </cell>
          <cell r="O260">
            <v>0</v>
          </cell>
          <cell r="P260">
            <v>2407111016</v>
          </cell>
          <cell r="Q260">
            <v>2</v>
          </cell>
          <cell r="R260">
            <v>117</v>
          </cell>
          <cell r="S260">
            <v>4</v>
          </cell>
          <cell r="T260">
            <v>482</v>
          </cell>
          <cell r="U260">
            <v>8</v>
          </cell>
          <cell r="V260">
            <v>0</v>
          </cell>
          <cell r="W260">
            <v>0</v>
          </cell>
          <cell r="X260">
            <v>20</v>
          </cell>
          <cell r="Y260">
            <v>0</v>
          </cell>
          <cell r="Z260">
            <v>28</v>
          </cell>
        </row>
        <row r="261">
          <cell r="A261">
            <v>24311110831</v>
          </cell>
          <cell r="B261">
            <v>259</v>
          </cell>
          <cell r="C261">
            <v>0</v>
          </cell>
          <cell r="D261">
            <v>0</v>
          </cell>
          <cell r="E261">
            <v>39</v>
          </cell>
          <cell r="F261">
            <v>0</v>
          </cell>
          <cell r="G261">
            <v>33</v>
          </cell>
          <cell r="H261">
            <v>72</v>
          </cell>
          <cell r="I261">
            <v>5</v>
          </cell>
          <cell r="J261">
            <v>0</v>
          </cell>
          <cell r="K261">
            <v>0</v>
          </cell>
          <cell r="L261">
            <v>222.8</v>
          </cell>
          <cell r="M261">
            <v>401.04</v>
          </cell>
          <cell r="N261">
            <v>178.24</v>
          </cell>
          <cell r="O261">
            <v>-21879999748</v>
          </cell>
          <cell r="P261">
            <v>2431111083</v>
          </cell>
          <cell r="Q261">
            <v>0</v>
          </cell>
          <cell r="R261">
            <v>39</v>
          </cell>
          <cell r="S261">
            <v>0</v>
          </cell>
          <cell r="T261">
            <v>33</v>
          </cell>
          <cell r="U261">
            <v>3</v>
          </cell>
          <cell r="V261">
            <v>0</v>
          </cell>
          <cell r="W261">
            <v>0</v>
          </cell>
          <cell r="X261">
            <v>2</v>
          </cell>
          <cell r="Y261">
            <v>0</v>
          </cell>
          <cell r="Z261">
            <v>5</v>
          </cell>
        </row>
        <row r="262">
          <cell r="A262">
            <v>24311110771</v>
          </cell>
          <cell r="B262">
            <v>893</v>
          </cell>
          <cell r="C262">
            <v>0</v>
          </cell>
          <cell r="D262">
            <v>0</v>
          </cell>
          <cell r="E262">
            <v>68</v>
          </cell>
          <cell r="F262">
            <v>0</v>
          </cell>
          <cell r="G262">
            <v>264</v>
          </cell>
          <cell r="H262">
            <v>332</v>
          </cell>
          <cell r="I262">
            <v>128</v>
          </cell>
          <cell r="J262">
            <v>0</v>
          </cell>
          <cell r="K262">
            <v>0</v>
          </cell>
          <cell r="L262">
            <v>866.2</v>
          </cell>
          <cell r="M262">
            <v>866.2</v>
          </cell>
          <cell r="N262">
            <v>0</v>
          </cell>
          <cell r="O262">
            <v>-21879999694</v>
          </cell>
          <cell r="P262">
            <v>2431111077</v>
          </cell>
          <cell r="Q262">
            <v>0</v>
          </cell>
          <cell r="R262">
            <v>68</v>
          </cell>
          <cell r="S262">
            <v>0</v>
          </cell>
          <cell r="T262">
            <v>264</v>
          </cell>
          <cell r="U262">
            <v>89</v>
          </cell>
          <cell r="V262">
            <v>5</v>
          </cell>
          <cell r="W262">
            <v>13</v>
          </cell>
          <cell r="X262">
            <v>21</v>
          </cell>
          <cell r="Y262">
            <v>0</v>
          </cell>
          <cell r="Z262">
            <v>128</v>
          </cell>
        </row>
        <row r="263">
          <cell r="A263">
            <v>24271110181</v>
          </cell>
          <cell r="B263">
            <v>2891</v>
          </cell>
          <cell r="C263">
            <v>0</v>
          </cell>
          <cell r="D263">
            <v>36</v>
          </cell>
          <cell r="E263">
            <v>603</v>
          </cell>
          <cell r="F263">
            <v>19</v>
          </cell>
          <cell r="G263">
            <v>355</v>
          </cell>
          <cell r="H263">
            <v>1013</v>
          </cell>
          <cell r="I263">
            <v>65</v>
          </cell>
          <cell r="J263">
            <v>0</v>
          </cell>
          <cell r="K263">
            <v>0</v>
          </cell>
          <cell r="L263">
            <v>2706</v>
          </cell>
          <cell r="M263">
            <v>2706</v>
          </cell>
          <cell r="N263">
            <v>0</v>
          </cell>
          <cell r="O263">
            <v>-21843999163</v>
          </cell>
          <cell r="P263">
            <v>2427111018</v>
          </cell>
          <cell r="Q263">
            <v>36</v>
          </cell>
          <cell r="R263">
            <v>603</v>
          </cell>
          <cell r="S263">
            <v>19</v>
          </cell>
          <cell r="T263">
            <v>355</v>
          </cell>
          <cell r="U263">
            <v>12</v>
          </cell>
          <cell r="V263">
            <v>0</v>
          </cell>
          <cell r="W263">
            <v>5</v>
          </cell>
          <cell r="X263">
            <v>48</v>
          </cell>
          <cell r="Y263">
            <v>0</v>
          </cell>
          <cell r="Z263">
            <v>65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m_12"/>
      <sheetName val="klutch"/>
      <sheetName val="Sheet2"/>
      <sheetName val="stomatolozi"/>
      <sheetName val="стом_общ_12"/>
      <sheetName val="стом_общ 10"/>
      <sheetName val="stom_01_2002"/>
      <sheetName val="stomt_02"/>
      <sheetName val="възрастни_02"/>
      <sheetName val="стом_общ_02"/>
    </sheetNames>
    <sheetDataSet>
      <sheetData sheetId="0"/>
      <sheetData sheetId="1">
        <row r="4">
          <cell r="B4" t="str">
            <v>Населено място</v>
          </cell>
          <cell r="C4" t="str">
            <v>Регисттрационен номер на лечебното заведение</v>
          </cell>
          <cell r="D4" t="str">
            <v>ЕГН на стоматолога</v>
          </cell>
          <cell r="E4" t="str">
            <v>Наимен. на лечебното  заведение</v>
          </cell>
          <cell r="F4" t="str">
            <v>№ на сключения договор</v>
          </cell>
          <cell r="G4" t="str">
            <v>дата на сключване на договора</v>
          </cell>
          <cell r="H4" t="str">
            <v>Стоматологични дейности</v>
          </cell>
          <cell r="I4" t="str">
            <v>Код на стоматологичната дейност</v>
          </cell>
          <cell r="J4" t="str">
            <v>Отчетен брой деиности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</row>
        <row r="6">
          <cell r="B6" t="str">
            <v>Братя Даскалови</v>
          </cell>
          <cell r="C6">
            <v>2404112002</v>
          </cell>
          <cell r="D6">
            <v>5707227726</v>
          </cell>
          <cell r="E6" t="str">
            <v>ИППСП</v>
          </cell>
          <cell r="F6" t="str">
            <v>24-0010</v>
          </cell>
          <cell r="G6" t="str">
            <v>24.01.2001</v>
          </cell>
          <cell r="H6" t="str">
            <v>Обстоен преглед за установяване на орален статус</v>
          </cell>
          <cell r="I6">
            <v>101</v>
          </cell>
          <cell r="J6">
            <v>18</v>
          </cell>
        </row>
        <row r="7">
          <cell r="B7" t="str">
            <v>Братя Даскалови</v>
          </cell>
          <cell r="C7">
            <v>2404112004</v>
          </cell>
          <cell r="D7">
            <v>5703314606</v>
          </cell>
          <cell r="E7" t="str">
            <v>ИППСП</v>
          </cell>
          <cell r="F7" t="str">
            <v>24-0009</v>
          </cell>
          <cell r="G7" t="str">
            <v>29.01.2001</v>
          </cell>
          <cell r="H7" t="str">
            <v>Обстоен преглед за установяване на орален статус</v>
          </cell>
          <cell r="I7">
            <v>101</v>
          </cell>
          <cell r="J7">
            <v>30</v>
          </cell>
        </row>
        <row r="8">
          <cell r="B8" t="str">
            <v>Братя Даскалови</v>
          </cell>
          <cell r="C8">
            <v>2404112005</v>
          </cell>
          <cell r="D8">
            <v>6910014685</v>
          </cell>
          <cell r="E8" t="str">
            <v>ИППСП</v>
          </cell>
          <cell r="F8" t="str">
            <v>24-0623</v>
          </cell>
          <cell r="G8">
            <v>36929</v>
          </cell>
          <cell r="H8" t="str">
            <v>Обстоен преглед за установяване на орален статус</v>
          </cell>
          <cell r="I8">
            <v>101</v>
          </cell>
          <cell r="J8">
            <v>8</v>
          </cell>
        </row>
        <row r="9">
          <cell r="B9" t="str">
            <v>Гълъбово</v>
          </cell>
          <cell r="C9">
            <v>2407112001</v>
          </cell>
          <cell r="D9">
            <v>4309093506</v>
          </cell>
          <cell r="E9" t="str">
            <v>ИППСП</v>
          </cell>
          <cell r="F9" t="str">
            <v>24-0130</v>
          </cell>
          <cell r="G9" t="str">
            <v>24.01.2001</v>
          </cell>
          <cell r="H9" t="str">
            <v>Обстоен преглед за установяване на орален статус</v>
          </cell>
          <cell r="I9">
            <v>101</v>
          </cell>
          <cell r="J9">
            <v>15</v>
          </cell>
        </row>
        <row r="10">
          <cell r="B10" t="str">
            <v>Гълъбово</v>
          </cell>
          <cell r="C10">
            <v>2407112004</v>
          </cell>
          <cell r="D10">
            <v>6508097576</v>
          </cell>
          <cell r="E10" t="str">
            <v>ИППСП</v>
          </cell>
          <cell r="F10" t="str">
            <v>24-019</v>
          </cell>
          <cell r="G10">
            <v>36918</v>
          </cell>
          <cell r="H10" t="str">
            <v>Обстоен преглед за установяване на орален статус</v>
          </cell>
          <cell r="I10">
            <v>101</v>
          </cell>
          <cell r="J10">
            <v>17</v>
          </cell>
        </row>
        <row r="11">
          <cell r="B11" t="str">
            <v>Гълъбово</v>
          </cell>
          <cell r="C11">
            <v>2407112002</v>
          </cell>
          <cell r="D11">
            <v>6905257525</v>
          </cell>
          <cell r="E11" t="str">
            <v>ИППСП</v>
          </cell>
          <cell r="F11" t="str">
            <v>24-0415</v>
          </cell>
          <cell r="G11">
            <v>36921</v>
          </cell>
          <cell r="H11" t="str">
            <v>Обстоен преглед за установяване на орален статус</v>
          </cell>
          <cell r="I11">
            <v>101</v>
          </cell>
          <cell r="J11">
            <v>17</v>
          </cell>
        </row>
        <row r="12">
          <cell r="B12" t="str">
            <v>Гълъбово</v>
          </cell>
          <cell r="C12">
            <v>2407112007</v>
          </cell>
          <cell r="D12">
            <v>6502197557</v>
          </cell>
          <cell r="E12" t="str">
            <v>ИППСП</v>
          </cell>
          <cell r="F12" t="str">
            <v>24-0443</v>
          </cell>
          <cell r="G12">
            <v>36923</v>
          </cell>
          <cell r="H12" t="str">
            <v>Обстоен преглед за установяване на орален статус</v>
          </cell>
          <cell r="I12">
            <v>101</v>
          </cell>
          <cell r="J12">
            <v>14</v>
          </cell>
        </row>
        <row r="13">
          <cell r="B13" t="str">
            <v>Гълъбово</v>
          </cell>
          <cell r="C13">
            <v>2407112003</v>
          </cell>
          <cell r="D13">
            <v>4511286798</v>
          </cell>
          <cell r="E13" t="str">
            <v>ИППСП</v>
          </cell>
          <cell r="F13" t="str">
            <v>24-0450</v>
          </cell>
          <cell r="G13">
            <v>36923</v>
          </cell>
          <cell r="H13" t="str">
            <v>Обстоен преглед за установяване на орален статус</v>
          </cell>
          <cell r="I13">
            <v>101</v>
          </cell>
          <cell r="J13">
            <v>19</v>
          </cell>
        </row>
        <row r="14">
          <cell r="B14" t="str">
            <v>Гълъбово</v>
          </cell>
          <cell r="C14">
            <v>2407112005</v>
          </cell>
          <cell r="D14">
            <v>6103147685</v>
          </cell>
          <cell r="E14" t="str">
            <v>ИППСП</v>
          </cell>
          <cell r="F14" t="str">
            <v>24-0259</v>
          </cell>
          <cell r="G14">
            <v>36923</v>
          </cell>
          <cell r="H14" t="str">
            <v>Обстоен преглед за установяване на орален статус</v>
          </cell>
          <cell r="I14">
            <v>101</v>
          </cell>
          <cell r="J14">
            <v>21</v>
          </cell>
        </row>
        <row r="15">
          <cell r="B15" t="str">
            <v>Гълъбово</v>
          </cell>
          <cell r="C15">
            <v>2407112009</v>
          </cell>
          <cell r="D15">
            <v>3205297569</v>
          </cell>
          <cell r="E15" t="str">
            <v>ИППСП</v>
          </cell>
          <cell r="F15" t="str">
            <v>24-0449</v>
          </cell>
          <cell r="G15">
            <v>36923</v>
          </cell>
          <cell r="H15" t="str">
            <v>Обстоен преглед за установяване на орален статус</v>
          </cell>
          <cell r="I15">
            <v>101</v>
          </cell>
          <cell r="J15">
            <v>12</v>
          </cell>
        </row>
        <row r="16">
          <cell r="B16" t="str">
            <v>Гълъбово</v>
          </cell>
          <cell r="C16">
            <v>2407112008</v>
          </cell>
          <cell r="D16">
            <v>7110127576</v>
          </cell>
          <cell r="E16" t="str">
            <v>ИППСП</v>
          </cell>
          <cell r="F16" t="str">
            <v>24-0545</v>
          </cell>
          <cell r="G16">
            <v>36928</v>
          </cell>
          <cell r="H16" t="str">
            <v>Обстоен преглед за установяване на орален статус</v>
          </cell>
          <cell r="I16">
            <v>101</v>
          </cell>
          <cell r="J16">
            <v>4</v>
          </cell>
        </row>
        <row r="17">
          <cell r="B17" t="str">
            <v>Гълъбово</v>
          </cell>
          <cell r="C17">
            <v>2407112006</v>
          </cell>
          <cell r="D17">
            <v>7001032540</v>
          </cell>
          <cell r="E17" t="str">
            <v>ИППСП</v>
          </cell>
          <cell r="F17" t="str">
            <v>24-0537</v>
          </cell>
          <cell r="G17">
            <v>36928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6</v>
          </cell>
        </row>
        <row r="18">
          <cell r="B18" t="str">
            <v>Казанлък</v>
          </cell>
          <cell r="C18">
            <v>2412112043</v>
          </cell>
          <cell r="D18">
            <v>6308256840</v>
          </cell>
          <cell r="E18" t="str">
            <v>ИППСП</v>
          </cell>
          <cell r="F18" t="str">
            <v>14-540</v>
          </cell>
          <cell r="G18">
            <v>36913</v>
          </cell>
          <cell r="H18" t="str">
            <v>Обстоен преглед за установяване на орален статус</v>
          </cell>
          <cell r="I18">
            <v>101</v>
          </cell>
          <cell r="J18">
            <v>5</v>
          </cell>
        </row>
        <row r="19">
          <cell r="B19" t="str">
            <v>Казанлък</v>
          </cell>
          <cell r="C19">
            <v>2412112061</v>
          </cell>
          <cell r="D19">
            <v>5809037523</v>
          </cell>
          <cell r="E19" t="str">
            <v>ИППСП</v>
          </cell>
          <cell r="F19" t="str">
            <v>24-0023</v>
          </cell>
          <cell r="G19">
            <v>36915</v>
          </cell>
          <cell r="H19" t="str">
            <v>Обстоен преглед за установяване на орален статус</v>
          </cell>
          <cell r="I19">
            <v>101</v>
          </cell>
          <cell r="J19">
            <v>15</v>
          </cell>
        </row>
        <row r="20">
          <cell r="B20" t="str">
            <v>Казанлък</v>
          </cell>
          <cell r="C20">
            <v>2412112035</v>
          </cell>
          <cell r="D20">
            <v>6009077597</v>
          </cell>
          <cell r="E20" t="str">
            <v>ИППСП</v>
          </cell>
          <cell r="F20" t="str">
            <v>24-0021</v>
          </cell>
          <cell r="G20">
            <v>36915</v>
          </cell>
          <cell r="H20" t="str">
            <v>Обстоен преглед за установяване на орален статус</v>
          </cell>
          <cell r="I20">
            <v>101</v>
          </cell>
          <cell r="J20">
            <v>18</v>
          </cell>
        </row>
        <row r="21">
          <cell r="B21" t="str">
            <v>Казанлък</v>
          </cell>
          <cell r="C21">
            <v>2412112064</v>
          </cell>
          <cell r="D21">
            <v>3606107797</v>
          </cell>
          <cell r="E21" t="str">
            <v>ИППСП</v>
          </cell>
          <cell r="F21" t="str">
            <v>24-0117</v>
          </cell>
          <cell r="G21">
            <v>36916</v>
          </cell>
          <cell r="H21" t="str">
            <v>Обстоен преглед за установяване на орален статус</v>
          </cell>
          <cell r="I21">
            <v>101</v>
          </cell>
          <cell r="J21">
            <v>9</v>
          </cell>
        </row>
        <row r="22">
          <cell r="B22" t="str">
            <v>Казанлък</v>
          </cell>
          <cell r="C22">
            <v>2412112011</v>
          </cell>
          <cell r="D22">
            <v>6609107610</v>
          </cell>
          <cell r="E22" t="str">
            <v>ИППСП</v>
          </cell>
          <cell r="F22" t="str">
            <v>24-0216</v>
          </cell>
          <cell r="G22">
            <v>36917</v>
          </cell>
          <cell r="H22" t="str">
            <v>Обстоен преглед за установяване на орален статус</v>
          </cell>
          <cell r="I22">
            <v>101</v>
          </cell>
          <cell r="J22">
            <v>18</v>
          </cell>
        </row>
        <row r="23">
          <cell r="B23" t="str">
            <v>Казанлък</v>
          </cell>
          <cell r="C23">
            <v>2412112056</v>
          </cell>
          <cell r="D23">
            <v>5303097614</v>
          </cell>
          <cell r="E23" t="str">
            <v>ИППСП</v>
          </cell>
          <cell r="F23" t="str">
            <v>24-0212</v>
          </cell>
          <cell r="G23">
            <v>36917</v>
          </cell>
          <cell r="H23" t="str">
            <v>Обстоен преглед за установяване на орален статус</v>
          </cell>
          <cell r="I23">
            <v>101</v>
          </cell>
          <cell r="J23">
            <v>13</v>
          </cell>
        </row>
        <row r="24">
          <cell r="B24" t="str">
            <v>Казанлък</v>
          </cell>
          <cell r="C24">
            <v>2412112047</v>
          </cell>
          <cell r="D24">
            <v>5011117683</v>
          </cell>
          <cell r="E24" t="str">
            <v>ИППСП</v>
          </cell>
          <cell r="F24" t="str">
            <v>24-0265</v>
          </cell>
          <cell r="G24">
            <v>36916</v>
          </cell>
          <cell r="H24" t="str">
            <v>Обстоен преглед за установяване на орален статус</v>
          </cell>
          <cell r="I24">
            <v>101</v>
          </cell>
          <cell r="J24">
            <v>21</v>
          </cell>
        </row>
        <row r="25">
          <cell r="B25" t="str">
            <v>Казанлък</v>
          </cell>
          <cell r="C25">
            <v>2412112046</v>
          </cell>
          <cell r="D25">
            <v>5610117675</v>
          </cell>
          <cell r="E25" t="str">
            <v>ИППСП</v>
          </cell>
          <cell r="F25" t="str">
            <v>24-0266</v>
          </cell>
          <cell r="G25">
            <v>36916</v>
          </cell>
          <cell r="H25" t="str">
            <v>Обстоен преглед за установяване на орален статус</v>
          </cell>
          <cell r="I25">
            <v>101</v>
          </cell>
          <cell r="J25">
            <v>18</v>
          </cell>
        </row>
        <row r="26">
          <cell r="B26" t="str">
            <v>Казанлък</v>
          </cell>
          <cell r="C26">
            <v>2412112002</v>
          </cell>
          <cell r="D26">
            <v>5902044479</v>
          </cell>
          <cell r="E26" t="str">
            <v>ИППСП</v>
          </cell>
          <cell r="F26" t="str">
            <v>24-0230</v>
          </cell>
          <cell r="G26">
            <v>36917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3</v>
          </cell>
        </row>
        <row r="27">
          <cell r="B27" t="str">
            <v>Казанлък</v>
          </cell>
          <cell r="C27">
            <v>2412112052</v>
          </cell>
          <cell r="D27">
            <v>4708027649</v>
          </cell>
          <cell r="E27" t="str">
            <v>ИППСП</v>
          </cell>
          <cell r="F27" t="str">
            <v>24-0219</v>
          </cell>
          <cell r="G27">
            <v>36917</v>
          </cell>
          <cell r="H27" t="str">
            <v>Обстоен преглед за установяване на орален статус</v>
          </cell>
          <cell r="I27">
            <v>101</v>
          </cell>
          <cell r="J27">
            <v>14</v>
          </cell>
        </row>
        <row r="28">
          <cell r="B28" t="str">
            <v>Казанлък</v>
          </cell>
          <cell r="C28">
            <v>2412112012</v>
          </cell>
          <cell r="D28">
            <v>5811237651</v>
          </cell>
          <cell r="E28" t="str">
            <v>ИППСП</v>
          </cell>
          <cell r="F28" t="str">
            <v>24-0217</v>
          </cell>
          <cell r="G28">
            <v>36917</v>
          </cell>
          <cell r="H28" t="str">
            <v>Обстоен преглед за установяване на орален статус</v>
          </cell>
          <cell r="I28">
            <v>101</v>
          </cell>
          <cell r="J28">
            <v>6</v>
          </cell>
        </row>
        <row r="29">
          <cell r="B29" t="str">
            <v>Казанлък</v>
          </cell>
          <cell r="C29">
            <v>2412112063</v>
          </cell>
          <cell r="D29">
            <v>5610037651</v>
          </cell>
          <cell r="E29" t="str">
            <v>ИППСП</v>
          </cell>
          <cell r="F29" t="str">
            <v>24-0218</v>
          </cell>
          <cell r="G29">
            <v>36917</v>
          </cell>
          <cell r="H29" t="str">
            <v>Обстоен преглед за установяване на орален статус</v>
          </cell>
          <cell r="I29">
            <v>101</v>
          </cell>
          <cell r="J29">
            <v>10</v>
          </cell>
        </row>
        <row r="30">
          <cell r="B30" t="str">
            <v>Казанлък</v>
          </cell>
          <cell r="C30">
            <v>2412112010</v>
          </cell>
          <cell r="D30">
            <v>5705057636</v>
          </cell>
          <cell r="E30" t="str">
            <v>ИППСП</v>
          </cell>
          <cell r="F30" t="str">
            <v>24-0214</v>
          </cell>
          <cell r="G30">
            <v>36917</v>
          </cell>
          <cell r="H30" t="str">
            <v>Обстоен преглед за установяване на орален статус</v>
          </cell>
          <cell r="I30">
            <v>101</v>
          </cell>
          <cell r="J30">
            <v>11</v>
          </cell>
        </row>
        <row r="31">
          <cell r="B31" t="str">
            <v>Казанлък</v>
          </cell>
          <cell r="C31">
            <v>2412112021</v>
          </cell>
          <cell r="D31">
            <v>5704147592</v>
          </cell>
          <cell r="E31" t="str">
            <v>ИППСП</v>
          </cell>
          <cell r="F31" t="str">
            <v>24-0293</v>
          </cell>
          <cell r="G31">
            <v>36918</v>
          </cell>
          <cell r="H31" t="str">
            <v>Обстоен преглед за установяване на орален статус</v>
          </cell>
          <cell r="I31">
            <v>101</v>
          </cell>
          <cell r="J31">
            <v>23</v>
          </cell>
        </row>
        <row r="32">
          <cell r="B32" t="str">
            <v>Казанлък</v>
          </cell>
          <cell r="C32">
            <v>2412112042</v>
          </cell>
          <cell r="D32">
            <v>5804277579</v>
          </cell>
          <cell r="E32" t="str">
            <v>ИППСП</v>
          </cell>
          <cell r="F32" t="str">
            <v>24-0289</v>
          </cell>
          <cell r="G32">
            <v>36918</v>
          </cell>
          <cell r="H32" t="str">
            <v>Обстоен преглед за установяване на орален статус</v>
          </cell>
          <cell r="I32">
            <v>101</v>
          </cell>
          <cell r="J32">
            <v>15</v>
          </cell>
        </row>
        <row r="33">
          <cell r="B33" t="str">
            <v>Казанлък</v>
          </cell>
          <cell r="C33">
            <v>2412112041</v>
          </cell>
          <cell r="D33">
            <v>6004167656</v>
          </cell>
          <cell r="E33" t="str">
            <v>ИППСП</v>
          </cell>
          <cell r="F33" t="str">
            <v>24-0287</v>
          </cell>
          <cell r="G33">
            <v>36918</v>
          </cell>
          <cell r="H33" t="str">
            <v>Обстоен преглед за установяване на орален статус</v>
          </cell>
          <cell r="I33">
            <v>101</v>
          </cell>
          <cell r="J33">
            <v>18</v>
          </cell>
        </row>
        <row r="34">
          <cell r="B34" t="str">
            <v>Казанлък</v>
          </cell>
          <cell r="C34">
            <v>2412112028</v>
          </cell>
          <cell r="D34">
            <v>7412167630</v>
          </cell>
          <cell r="E34" t="str">
            <v>ИППСП</v>
          </cell>
          <cell r="F34" t="str">
            <v>24-0228</v>
          </cell>
          <cell r="G34">
            <v>36917</v>
          </cell>
          <cell r="H34" t="str">
            <v>Обстоен преглед за установяване на орален статус</v>
          </cell>
          <cell r="I34">
            <v>101</v>
          </cell>
          <cell r="J34">
            <v>2</v>
          </cell>
        </row>
        <row r="35">
          <cell r="B35" t="str">
            <v>Казанлък</v>
          </cell>
          <cell r="C35">
            <v>2412112013</v>
          </cell>
          <cell r="D35">
            <v>5803047648</v>
          </cell>
          <cell r="E35" t="str">
            <v>ИППСП</v>
          </cell>
          <cell r="F35" t="str">
            <v>24-0288</v>
          </cell>
          <cell r="G35">
            <v>36918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9</v>
          </cell>
        </row>
        <row r="36">
          <cell r="B36" t="str">
            <v>Казанлък</v>
          </cell>
          <cell r="C36">
            <v>2412112048</v>
          </cell>
          <cell r="D36">
            <v>5806087773</v>
          </cell>
          <cell r="E36" t="str">
            <v>ИППСП</v>
          </cell>
          <cell r="F36" t="str">
            <v>24-0109</v>
          </cell>
          <cell r="G36">
            <v>36916</v>
          </cell>
          <cell r="H36" t="str">
            <v>Обстоен преглед за установяване на орален статус</v>
          </cell>
          <cell r="I36">
            <v>101</v>
          </cell>
          <cell r="J36">
            <v>16</v>
          </cell>
        </row>
        <row r="37">
          <cell r="B37" t="str">
            <v>Казанлък</v>
          </cell>
          <cell r="C37">
            <v>2412112024</v>
          </cell>
          <cell r="D37">
            <v>5505037669</v>
          </cell>
          <cell r="E37" t="str">
            <v>ИППСП</v>
          </cell>
          <cell r="F37" t="str">
            <v>24-0105</v>
          </cell>
          <cell r="G37">
            <v>36916</v>
          </cell>
          <cell r="H37" t="str">
            <v>Обстоен преглед за установяване на орален статус</v>
          </cell>
          <cell r="I37">
            <v>101</v>
          </cell>
          <cell r="J37">
            <v>20</v>
          </cell>
        </row>
        <row r="38">
          <cell r="B38" t="str">
            <v>Казанлък</v>
          </cell>
          <cell r="C38">
            <v>2412112027</v>
          </cell>
          <cell r="D38">
            <v>5801217880</v>
          </cell>
          <cell r="E38" t="str">
            <v>ИППСП</v>
          </cell>
          <cell r="F38" t="str">
            <v>24-0034</v>
          </cell>
          <cell r="G38">
            <v>36914</v>
          </cell>
          <cell r="H38" t="str">
            <v>Обстоен преглед за установяване на орален статус</v>
          </cell>
          <cell r="I38">
            <v>101</v>
          </cell>
          <cell r="J38">
            <v>17</v>
          </cell>
        </row>
        <row r="39">
          <cell r="B39" t="str">
            <v>Казанлък</v>
          </cell>
          <cell r="C39">
            <v>2412112045</v>
          </cell>
          <cell r="D39">
            <v>6107027610</v>
          </cell>
          <cell r="E39" t="str">
            <v>ИППСП</v>
          </cell>
          <cell r="F39" t="str">
            <v>24-038</v>
          </cell>
          <cell r="G39">
            <v>36914</v>
          </cell>
          <cell r="H39" t="str">
            <v>Обстоен преглед за установяване на орален статус</v>
          </cell>
          <cell r="I39">
            <v>101</v>
          </cell>
          <cell r="J39">
            <v>19</v>
          </cell>
        </row>
        <row r="40">
          <cell r="B40" t="str">
            <v>Казанлък</v>
          </cell>
          <cell r="C40">
            <v>2412112049</v>
          </cell>
          <cell r="D40">
            <v>7105047579</v>
          </cell>
          <cell r="E40" t="str">
            <v>ИППСП</v>
          </cell>
          <cell r="F40" t="str">
            <v>24-0037</v>
          </cell>
          <cell r="G40">
            <v>36914</v>
          </cell>
          <cell r="H40" t="str">
            <v>Обстоен преглед за установяване на орален статус</v>
          </cell>
          <cell r="I40">
            <v>101</v>
          </cell>
        </row>
        <row r="41">
          <cell r="B41" t="str">
            <v>Казанлък</v>
          </cell>
          <cell r="C41">
            <v>2412112009</v>
          </cell>
          <cell r="D41">
            <v>5811302192</v>
          </cell>
          <cell r="E41" t="str">
            <v>ИППСП</v>
          </cell>
          <cell r="F41" t="str">
            <v>24-0110</v>
          </cell>
          <cell r="G41">
            <v>36916</v>
          </cell>
          <cell r="H41" t="str">
            <v>Обстоен преглед за установяване на орален статус</v>
          </cell>
          <cell r="I41">
            <v>101</v>
          </cell>
          <cell r="J41">
            <v>7</v>
          </cell>
        </row>
        <row r="42">
          <cell r="B42" t="str">
            <v>Казанлък</v>
          </cell>
          <cell r="C42">
            <v>2412112029</v>
          </cell>
          <cell r="D42">
            <v>5505311912</v>
          </cell>
          <cell r="E42" t="str">
            <v>ИППСП</v>
          </cell>
          <cell r="F42" t="str">
            <v>24-0119</v>
          </cell>
          <cell r="G42">
            <v>36916</v>
          </cell>
          <cell r="H42" t="str">
            <v>Обстоен преглед за установяване на орален статус</v>
          </cell>
          <cell r="I42">
            <v>101</v>
          </cell>
        </row>
        <row r="43">
          <cell r="B43" t="str">
            <v>Казанлък</v>
          </cell>
          <cell r="C43">
            <v>2412112020</v>
          </cell>
          <cell r="D43">
            <v>6105274478</v>
          </cell>
          <cell r="E43" t="str">
            <v>ИППСП</v>
          </cell>
          <cell r="F43" t="str">
            <v>24-006</v>
          </cell>
          <cell r="G43">
            <v>36914</v>
          </cell>
          <cell r="H43" t="str">
            <v>Обстоен преглед за установяване на орален статус</v>
          </cell>
          <cell r="I43">
            <v>101</v>
          </cell>
          <cell r="J43">
            <v>13</v>
          </cell>
        </row>
        <row r="44">
          <cell r="B44" t="str">
            <v>Казанлък</v>
          </cell>
          <cell r="C44">
            <v>2412112033</v>
          </cell>
          <cell r="D44">
            <v>7505266118</v>
          </cell>
          <cell r="E44" t="str">
            <v>ИППСП</v>
          </cell>
          <cell r="F44" t="str">
            <v>24-0209</v>
          </cell>
          <cell r="G44">
            <v>36919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11</v>
          </cell>
        </row>
        <row r="45">
          <cell r="B45" t="str">
            <v>Казанлък</v>
          </cell>
          <cell r="C45">
            <v>2412112034</v>
          </cell>
          <cell r="D45">
            <v>7504176175</v>
          </cell>
          <cell r="E45" t="str">
            <v>ИППСП</v>
          </cell>
          <cell r="F45" t="str">
            <v>24-0210</v>
          </cell>
          <cell r="G45">
            <v>36919</v>
          </cell>
          <cell r="H45" t="str">
            <v>Обстоен преглед за установяване на орален статус</v>
          </cell>
          <cell r="I45">
            <v>101</v>
          </cell>
          <cell r="J45">
            <v>7</v>
          </cell>
        </row>
        <row r="46">
          <cell r="B46" t="str">
            <v>Казанлък</v>
          </cell>
          <cell r="C46">
            <v>2412112059</v>
          </cell>
          <cell r="D46">
            <v>7401017622</v>
          </cell>
          <cell r="E46" t="str">
            <v>ИППСП</v>
          </cell>
          <cell r="F46" t="str">
            <v>24-0211</v>
          </cell>
          <cell r="G46">
            <v>36919</v>
          </cell>
          <cell r="H46" t="str">
            <v>Обстоен преглед за установяване на орален статус</v>
          </cell>
          <cell r="I46">
            <v>101</v>
          </cell>
          <cell r="J46">
            <v>5</v>
          </cell>
        </row>
        <row r="47">
          <cell r="B47" t="str">
            <v>Казанлък</v>
          </cell>
          <cell r="C47">
            <v>2412112044</v>
          </cell>
          <cell r="D47">
            <v>4101277747</v>
          </cell>
          <cell r="E47" t="str">
            <v>ИППСП</v>
          </cell>
          <cell r="F47" t="str">
            <v>24-0368</v>
          </cell>
          <cell r="G47">
            <v>36919</v>
          </cell>
          <cell r="H47" t="str">
            <v>Обстоен преглед за установяване на орален статус</v>
          </cell>
          <cell r="I47">
            <v>101</v>
          </cell>
          <cell r="J47">
            <v>17</v>
          </cell>
        </row>
        <row r="48">
          <cell r="B48" t="str">
            <v>Казанлък</v>
          </cell>
          <cell r="C48">
            <v>2412112036</v>
          </cell>
          <cell r="D48">
            <v>5005017875</v>
          </cell>
          <cell r="E48" t="str">
            <v>ИППСП</v>
          </cell>
          <cell r="F48" t="str">
            <v>24-0291</v>
          </cell>
          <cell r="G48">
            <v>36918</v>
          </cell>
          <cell r="H48" t="str">
            <v>Обстоен преглед за установяване на орален статус</v>
          </cell>
          <cell r="I48">
            <v>101</v>
          </cell>
          <cell r="J48">
            <v>14</v>
          </cell>
        </row>
        <row r="49">
          <cell r="B49" t="str">
            <v>Казанлък</v>
          </cell>
          <cell r="C49">
            <v>2412112037</v>
          </cell>
          <cell r="D49">
            <v>5009182841</v>
          </cell>
          <cell r="E49" t="str">
            <v>ИППСП</v>
          </cell>
          <cell r="F49" t="str">
            <v>24-0292</v>
          </cell>
          <cell r="G49">
            <v>36918</v>
          </cell>
          <cell r="H49" t="str">
            <v>Обстоен преглед за установяване на орален статус</v>
          </cell>
          <cell r="I49">
            <v>101</v>
          </cell>
          <cell r="J49">
            <v>26</v>
          </cell>
        </row>
        <row r="50">
          <cell r="B50" t="str">
            <v>Казанлък</v>
          </cell>
          <cell r="C50">
            <v>2412112014</v>
          </cell>
          <cell r="D50">
            <v>6207087546</v>
          </cell>
          <cell r="E50" t="str">
            <v>ИППСП</v>
          </cell>
          <cell r="F50" t="str">
            <v>24-0016</v>
          </cell>
          <cell r="G50">
            <v>36915</v>
          </cell>
          <cell r="H50" t="str">
            <v>Обстоен преглед за установяване на орален статус</v>
          </cell>
          <cell r="I50">
            <v>101</v>
          </cell>
          <cell r="J50">
            <v>15</v>
          </cell>
        </row>
        <row r="51">
          <cell r="B51" t="str">
            <v>Казанлък</v>
          </cell>
          <cell r="C51">
            <v>2412112023</v>
          </cell>
          <cell r="D51">
            <v>6609127690</v>
          </cell>
          <cell r="E51" t="str">
            <v>ИППСП</v>
          </cell>
          <cell r="F51" t="str">
            <v>24-033</v>
          </cell>
          <cell r="G51">
            <v>36914</v>
          </cell>
          <cell r="H51" t="str">
            <v>Обстоен преглед за установяване на орален статус</v>
          </cell>
          <cell r="I51">
            <v>101</v>
          </cell>
          <cell r="J51">
            <v>26</v>
          </cell>
        </row>
        <row r="52">
          <cell r="B52" t="str">
            <v>Казанлък</v>
          </cell>
          <cell r="C52">
            <v>2412112017</v>
          </cell>
          <cell r="D52">
            <v>6507017576</v>
          </cell>
          <cell r="E52" t="str">
            <v>ИППСП</v>
          </cell>
          <cell r="F52" t="str">
            <v>24-0039</v>
          </cell>
          <cell r="G52">
            <v>36914</v>
          </cell>
          <cell r="H52" t="str">
            <v>Обстоен преглед за установяване на орален статус</v>
          </cell>
          <cell r="I52">
            <v>101</v>
          </cell>
          <cell r="J52">
            <v>16</v>
          </cell>
        </row>
        <row r="53">
          <cell r="B53" t="str">
            <v>Казанлък</v>
          </cell>
          <cell r="C53">
            <v>2412112019</v>
          </cell>
          <cell r="D53">
            <v>5109197634</v>
          </cell>
          <cell r="E53" t="str">
            <v>ИППСП</v>
          </cell>
          <cell r="F53" t="str">
            <v>24-067</v>
          </cell>
          <cell r="G53">
            <v>36915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9</v>
          </cell>
        </row>
        <row r="54">
          <cell r="B54" t="str">
            <v>Казанлък</v>
          </cell>
          <cell r="C54">
            <v>2412112008</v>
          </cell>
          <cell r="D54">
            <v>6008284558</v>
          </cell>
          <cell r="E54" t="str">
            <v>ИППСП</v>
          </cell>
          <cell r="F54" t="str">
            <v>24-0254</v>
          </cell>
          <cell r="G54">
            <v>36921</v>
          </cell>
          <cell r="H54" t="str">
            <v>Обстоен преглед за установяване на орален статус</v>
          </cell>
          <cell r="I54">
            <v>101</v>
          </cell>
          <cell r="J54">
            <v>15</v>
          </cell>
        </row>
        <row r="55">
          <cell r="B55" t="str">
            <v>Казанлък</v>
          </cell>
          <cell r="C55">
            <v>2412112032</v>
          </cell>
          <cell r="D55">
            <v>4802181990</v>
          </cell>
          <cell r="E55" t="str">
            <v>ИППСП</v>
          </cell>
          <cell r="F55" t="str">
            <v>24-0237</v>
          </cell>
          <cell r="G55">
            <v>36921</v>
          </cell>
          <cell r="H55" t="str">
            <v>Обстоен преглед за установяване на орален статус</v>
          </cell>
          <cell r="I55">
            <v>101</v>
          </cell>
          <cell r="J55">
            <v>21</v>
          </cell>
        </row>
        <row r="56">
          <cell r="B56" t="str">
            <v>Казанлък</v>
          </cell>
          <cell r="C56">
            <v>2412112016</v>
          </cell>
          <cell r="D56">
            <v>5809037570</v>
          </cell>
          <cell r="E56" t="str">
            <v>ИППСП</v>
          </cell>
          <cell r="F56" t="str">
            <v>24-0152</v>
          </cell>
          <cell r="G56">
            <v>36921</v>
          </cell>
          <cell r="H56" t="str">
            <v>Обстоен преглед за установяване на орален статус</v>
          </cell>
          <cell r="I56">
            <v>101</v>
          </cell>
          <cell r="J56">
            <v>5</v>
          </cell>
        </row>
        <row r="57">
          <cell r="B57" t="str">
            <v>Казанлък</v>
          </cell>
          <cell r="C57">
            <v>2412112007</v>
          </cell>
          <cell r="D57" t="str">
            <v>5506158515</v>
          </cell>
          <cell r="E57" t="str">
            <v>ИППСП</v>
          </cell>
          <cell r="F57" t="str">
            <v>24-0377</v>
          </cell>
          <cell r="G57">
            <v>36921</v>
          </cell>
          <cell r="H57" t="str">
            <v>Обстоен преглед за установяване на орален статус</v>
          </cell>
          <cell r="I57">
            <v>101</v>
          </cell>
          <cell r="J57">
            <v>8</v>
          </cell>
        </row>
        <row r="58">
          <cell r="B58" t="str">
            <v>Казанлък</v>
          </cell>
          <cell r="C58">
            <v>2412112068</v>
          </cell>
          <cell r="D58" t="str">
            <v>2303257620</v>
          </cell>
          <cell r="E58" t="str">
            <v>ИППСП</v>
          </cell>
          <cell r="F58" t="str">
            <v>24-0156</v>
          </cell>
          <cell r="G58">
            <v>36920</v>
          </cell>
          <cell r="H58" t="str">
            <v>Обстоен преглед за установяване на орален статус</v>
          </cell>
          <cell r="I58">
            <v>101</v>
          </cell>
          <cell r="J58">
            <v>6</v>
          </cell>
        </row>
        <row r="59">
          <cell r="B59" t="str">
            <v>Казанлък</v>
          </cell>
          <cell r="C59">
            <v>2412112025</v>
          </cell>
          <cell r="D59">
            <v>5703047304</v>
          </cell>
          <cell r="E59" t="str">
            <v>ИППСП</v>
          </cell>
          <cell r="F59" t="str">
            <v>24-0429</v>
          </cell>
          <cell r="G59">
            <v>36922</v>
          </cell>
          <cell r="H59" t="str">
            <v>Обстоен преглед за установяване на орален статус</v>
          </cell>
          <cell r="I59">
            <v>101</v>
          </cell>
          <cell r="J59">
            <v>11</v>
          </cell>
        </row>
        <row r="60">
          <cell r="B60" t="str">
            <v>Казанлък</v>
          </cell>
          <cell r="C60">
            <v>2412112026</v>
          </cell>
          <cell r="D60">
            <v>5912141619</v>
          </cell>
          <cell r="E60" t="str">
            <v>ИППСП</v>
          </cell>
          <cell r="F60" t="str">
            <v>24-0424</v>
          </cell>
          <cell r="G60">
            <v>36922</v>
          </cell>
          <cell r="H60" t="str">
            <v>Обстоен преглед за установяване на орален статус</v>
          </cell>
          <cell r="I60">
            <v>101</v>
          </cell>
          <cell r="J60">
            <v>6</v>
          </cell>
        </row>
        <row r="61">
          <cell r="B61" t="str">
            <v>Казанлък</v>
          </cell>
          <cell r="C61">
            <v>2412112057</v>
          </cell>
          <cell r="D61">
            <v>4407251864</v>
          </cell>
          <cell r="E61" t="str">
            <v>ИППСП</v>
          </cell>
          <cell r="F61" t="str">
            <v>24-0342</v>
          </cell>
          <cell r="G61">
            <v>36922</v>
          </cell>
          <cell r="H61" t="str">
            <v>Обстоен преглед за установяване на орален статус</v>
          </cell>
          <cell r="I61">
            <v>101</v>
          </cell>
          <cell r="J61">
            <v>1</v>
          </cell>
        </row>
        <row r="62">
          <cell r="B62" t="str">
            <v>Казанлък</v>
          </cell>
          <cell r="C62">
            <v>2412112054</v>
          </cell>
          <cell r="D62">
            <v>5312107572</v>
          </cell>
          <cell r="E62" t="str">
            <v>ИППСП</v>
          </cell>
          <cell r="F62" t="str">
            <v>24-0268</v>
          </cell>
          <cell r="G62">
            <v>36922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10</v>
          </cell>
        </row>
        <row r="63">
          <cell r="B63" t="str">
            <v>Казанлък</v>
          </cell>
          <cell r="C63">
            <v>2412112030</v>
          </cell>
          <cell r="D63">
            <v>7004227551</v>
          </cell>
          <cell r="E63" t="str">
            <v>ИППСП</v>
          </cell>
          <cell r="F63" t="str">
            <v>24-0452</v>
          </cell>
          <cell r="G63">
            <v>36922</v>
          </cell>
          <cell r="H63" t="str">
            <v>Обстоен преглед за установяване на орален статус</v>
          </cell>
          <cell r="I63">
            <v>101</v>
          </cell>
          <cell r="J63">
            <v>4</v>
          </cell>
        </row>
        <row r="64">
          <cell r="B64" t="str">
            <v>Казанлък</v>
          </cell>
          <cell r="C64">
            <v>2412112062</v>
          </cell>
          <cell r="D64">
            <v>6902052537</v>
          </cell>
          <cell r="E64" t="str">
            <v>ИППСП</v>
          </cell>
          <cell r="F64" t="str">
            <v>24-0434</v>
          </cell>
          <cell r="G64">
            <v>36922</v>
          </cell>
          <cell r="H64" t="str">
            <v>Обстоен преглед за установяване на орален статус</v>
          </cell>
          <cell r="I64">
            <v>101</v>
          </cell>
          <cell r="J64">
            <v>7</v>
          </cell>
        </row>
        <row r="65">
          <cell r="B65" t="str">
            <v>Казанлък</v>
          </cell>
          <cell r="C65">
            <v>2412112004</v>
          </cell>
          <cell r="D65">
            <v>5908037672</v>
          </cell>
          <cell r="E65" t="str">
            <v>ИППСП</v>
          </cell>
          <cell r="F65" t="str">
            <v>24-0453</v>
          </cell>
          <cell r="G65">
            <v>36922</v>
          </cell>
          <cell r="H65" t="str">
            <v>Обстоен преглед за установяване на орален статус</v>
          </cell>
          <cell r="I65">
            <v>101</v>
          </cell>
          <cell r="J65">
            <v>16</v>
          </cell>
        </row>
        <row r="66">
          <cell r="B66" t="str">
            <v>Казанлък</v>
          </cell>
          <cell r="C66">
            <v>2412112065</v>
          </cell>
          <cell r="D66">
            <v>4105218758</v>
          </cell>
          <cell r="E66" t="str">
            <v>ИППСП</v>
          </cell>
          <cell r="F66" t="str">
            <v>24-0253</v>
          </cell>
          <cell r="G66">
            <v>36922</v>
          </cell>
          <cell r="H66" t="str">
            <v>Обстоен преглед за установяване на орален статус</v>
          </cell>
          <cell r="I66">
            <v>101</v>
          </cell>
          <cell r="J66">
            <v>18</v>
          </cell>
        </row>
        <row r="67">
          <cell r="B67" t="str">
            <v>Казанлък</v>
          </cell>
          <cell r="C67">
            <v>2412112005</v>
          </cell>
          <cell r="D67">
            <v>5901304099</v>
          </cell>
          <cell r="E67" t="str">
            <v>ИППСП</v>
          </cell>
          <cell r="F67" t="str">
            <v>24-0454</v>
          </cell>
          <cell r="G67">
            <v>36922</v>
          </cell>
          <cell r="H67" t="str">
            <v>Обстоен преглед за установяване на орален статус</v>
          </cell>
          <cell r="I67">
            <v>101</v>
          </cell>
          <cell r="J67">
            <v>15</v>
          </cell>
        </row>
        <row r="68">
          <cell r="B68" t="str">
            <v>Казанлък</v>
          </cell>
          <cell r="C68">
            <v>2412112006</v>
          </cell>
          <cell r="D68">
            <v>6606138854</v>
          </cell>
          <cell r="E68" t="str">
            <v>ИППСП</v>
          </cell>
          <cell r="F68" t="str">
            <v>24-0455</v>
          </cell>
          <cell r="G68">
            <v>36922</v>
          </cell>
          <cell r="H68" t="str">
            <v>Обстоен преглед за установяване на орален статус</v>
          </cell>
          <cell r="I68">
            <v>101</v>
          </cell>
        </row>
        <row r="69">
          <cell r="B69" t="str">
            <v>Казанлък</v>
          </cell>
          <cell r="C69">
            <v>2412112055</v>
          </cell>
          <cell r="D69">
            <v>6203047606</v>
          </cell>
          <cell r="E69" t="str">
            <v>ИППСП</v>
          </cell>
          <cell r="F69" t="str">
            <v>24-0030</v>
          </cell>
          <cell r="G69">
            <v>36916</v>
          </cell>
          <cell r="H69" t="str">
            <v>Обстоен преглед за установяване на орален статус</v>
          </cell>
          <cell r="I69">
            <v>101</v>
          </cell>
          <cell r="J69">
            <v>6</v>
          </cell>
        </row>
        <row r="70">
          <cell r="B70" t="str">
            <v>Казанлък</v>
          </cell>
          <cell r="C70">
            <v>2412112066</v>
          </cell>
          <cell r="D70">
            <v>6707239138</v>
          </cell>
          <cell r="E70" t="str">
            <v>ИППСП</v>
          </cell>
          <cell r="F70" t="str">
            <v>24-0509</v>
          </cell>
          <cell r="G70">
            <v>36923</v>
          </cell>
          <cell r="H70" t="str">
            <v>Обстоен преглед за установяване на орален статус</v>
          </cell>
          <cell r="I70">
            <v>101</v>
          </cell>
          <cell r="J70">
            <v>5</v>
          </cell>
        </row>
        <row r="71">
          <cell r="B71" t="str">
            <v>Казанлък</v>
          </cell>
          <cell r="C71">
            <v>2412112039</v>
          </cell>
          <cell r="D71">
            <v>6109227659</v>
          </cell>
          <cell r="E71" t="str">
            <v>ИППСП</v>
          </cell>
          <cell r="F71" t="str">
            <v>24-0448</v>
          </cell>
          <cell r="G71">
            <v>36923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14</v>
          </cell>
        </row>
        <row r="72">
          <cell r="B72" t="str">
            <v>Казанлък</v>
          </cell>
          <cell r="C72">
            <v>2412112015</v>
          </cell>
          <cell r="D72">
            <v>7505057627</v>
          </cell>
          <cell r="E72" t="str">
            <v>ИППСП</v>
          </cell>
          <cell r="F72" t="str">
            <v>24-0568</v>
          </cell>
          <cell r="G72">
            <v>36923</v>
          </cell>
          <cell r="H72" t="str">
            <v>Обстоен преглед за установяване на орален статус</v>
          </cell>
          <cell r="I72">
            <v>101</v>
          </cell>
          <cell r="J72">
            <v>24</v>
          </cell>
        </row>
        <row r="73">
          <cell r="B73" t="str">
            <v>Казанлък</v>
          </cell>
          <cell r="C73">
            <v>2412112067</v>
          </cell>
          <cell r="D73">
            <v>6610217640</v>
          </cell>
          <cell r="E73" t="str">
            <v>ИППСП</v>
          </cell>
          <cell r="F73" t="str">
            <v>24-0510</v>
          </cell>
          <cell r="G73">
            <v>36923</v>
          </cell>
          <cell r="H73" t="str">
            <v>Обстоен преглед за установяване на орален статус</v>
          </cell>
          <cell r="I73">
            <v>101</v>
          </cell>
          <cell r="J73">
            <v>13</v>
          </cell>
        </row>
        <row r="74">
          <cell r="B74" t="str">
            <v>Казанлък</v>
          </cell>
          <cell r="C74">
            <v>2412112060</v>
          </cell>
          <cell r="D74">
            <v>3609147582</v>
          </cell>
          <cell r="E74" t="str">
            <v>ИППСП</v>
          </cell>
          <cell r="F74" t="str">
            <v>24-0161</v>
          </cell>
          <cell r="G74">
            <v>36923</v>
          </cell>
          <cell r="H74" t="str">
            <v>Обстоен преглед за установяване на орален статус</v>
          </cell>
          <cell r="I74">
            <v>101</v>
          </cell>
          <cell r="J74">
            <v>8</v>
          </cell>
        </row>
        <row r="75">
          <cell r="B75" t="str">
            <v>Казанлък</v>
          </cell>
          <cell r="C75">
            <v>2412112003</v>
          </cell>
          <cell r="D75">
            <v>4901297681</v>
          </cell>
          <cell r="E75" t="str">
            <v>ИППСП</v>
          </cell>
          <cell r="F75" t="str">
            <v>24-0305</v>
          </cell>
          <cell r="G75">
            <v>36924</v>
          </cell>
          <cell r="H75" t="str">
            <v>Обстоен преглед за установяване на орален статус</v>
          </cell>
          <cell r="I75">
            <v>101</v>
          </cell>
          <cell r="J75">
            <v>14</v>
          </cell>
        </row>
        <row r="76">
          <cell r="B76" t="str">
            <v>Казанлък</v>
          </cell>
          <cell r="C76">
            <v>2412112018</v>
          </cell>
          <cell r="D76">
            <v>3902137618</v>
          </cell>
          <cell r="E76" t="str">
            <v>ИППСП</v>
          </cell>
          <cell r="F76" t="str">
            <v>24-0120</v>
          </cell>
          <cell r="G76">
            <v>36916</v>
          </cell>
          <cell r="H76" t="str">
            <v>Обстоен преглед за установяване на орален статус</v>
          </cell>
          <cell r="I76">
            <v>101</v>
          </cell>
          <cell r="J76">
            <v>14</v>
          </cell>
        </row>
        <row r="77">
          <cell r="B77" t="str">
            <v>Казанлък</v>
          </cell>
          <cell r="C77">
            <v>2412112074</v>
          </cell>
          <cell r="D77">
            <v>5111167672</v>
          </cell>
          <cell r="E77" t="str">
            <v>ИППСП</v>
          </cell>
          <cell r="F77" t="str">
            <v>24-0696</v>
          </cell>
          <cell r="G77">
            <v>37135</v>
          </cell>
          <cell r="H77" t="str">
            <v>Обстоен преглед за установяване на орален статус</v>
          </cell>
          <cell r="I77">
            <v>101</v>
          </cell>
          <cell r="J77">
            <v>2</v>
          </cell>
        </row>
        <row r="78">
          <cell r="B78" t="str">
            <v>Казанлък</v>
          </cell>
          <cell r="C78">
            <v>2412112070</v>
          </cell>
          <cell r="D78">
            <v>4308107626</v>
          </cell>
          <cell r="E78" t="str">
            <v>ИППСП</v>
          </cell>
          <cell r="F78" t="str">
            <v>24-0619</v>
          </cell>
          <cell r="G78">
            <v>36927</v>
          </cell>
          <cell r="H78" t="str">
            <v>Обстоен преглед за установяване на орален статус</v>
          </cell>
          <cell r="I78">
            <v>101</v>
          </cell>
        </row>
        <row r="79">
          <cell r="B79" t="str">
            <v>Стара Загора</v>
          </cell>
          <cell r="C79">
            <v>2431112107</v>
          </cell>
          <cell r="D79">
            <v>4402027527</v>
          </cell>
          <cell r="E79" t="str">
            <v>ИППСП</v>
          </cell>
          <cell r="F79" t="str">
            <v>24-0561</v>
          </cell>
          <cell r="G79">
            <v>36924</v>
          </cell>
          <cell r="H79" t="str">
            <v>Обстоен преглед за установяване на орален статус</v>
          </cell>
          <cell r="I79">
            <v>101</v>
          </cell>
          <cell r="J79">
            <v>14</v>
          </cell>
        </row>
        <row r="80">
          <cell r="B80" t="str">
            <v>Мъглиж</v>
          </cell>
          <cell r="C80">
            <v>2412112072</v>
          </cell>
          <cell r="D80">
            <v>5306029125</v>
          </cell>
          <cell r="E80" t="str">
            <v>ИППСП</v>
          </cell>
          <cell r="F80" t="str">
            <v>24-676</v>
          </cell>
          <cell r="G80">
            <v>37062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9</v>
          </cell>
        </row>
        <row r="81">
          <cell r="B81" t="str">
            <v>Мъглиж</v>
          </cell>
          <cell r="C81">
            <v>2422112002</v>
          </cell>
          <cell r="D81">
            <v>4908277563</v>
          </cell>
          <cell r="E81" t="str">
            <v>ИППСП</v>
          </cell>
          <cell r="F81" t="str">
            <v>24-0499</v>
          </cell>
          <cell r="G81">
            <v>36922</v>
          </cell>
          <cell r="H81" t="str">
            <v>Обстоен преглед за установяване на орален статус</v>
          </cell>
          <cell r="I81">
            <v>101</v>
          </cell>
          <cell r="J81">
            <v>30</v>
          </cell>
        </row>
        <row r="82">
          <cell r="B82" t="str">
            <v>Мъглиж</v>
          </cell>
          <cell r="C82">
            <v>2422112001</v>
          </cell>
          <cell r="D82">
            <v>6303170450</v>
          </cell>
          <cell r="E82" t="str">
            <v>ИППСП</v>
          </cell>
          <cell r="F82" t="str">
            <v>24-0231</v>
          </cell>
          <cell r="G82">
            <v>36917</v>
          </cell>
          <cell r="H82" t="str">
            <v>Обстоен преглед за установяване на орален статус</v>
          </cell>
          <cell r="I82">
            <v>101</v>
          </cell>
          <cell r="J82">
            <v>4</v>
          </cell>
        </row>
        <row r="83">
          <cell r="B83" t="str">
            <v>Мъглиж,Гурково</v>
          </cell>
          <cell r="C83">
            <v>2422112005</v>
          </cell>
          <cell r="D83">
            <v>7505255880</v>
          </cell>
          <cell r="E83" t="str">
            <v>ИППСП</v>
          </cell>
          <cell r="F83" t="str">
            <v>24-0162</v>
          </cell>
          <cell r="G83">
            <v>36917</v>
          </cell>
          <cell r="H83" t="str">
            <v>Обстоен преглед за установяване на орален статус</v>
          </cell>
          <cell r="I83">
            <v>101</v>
          </cell>
          <cell r="J83">
            <v>23</v>
          </cell>
        </row>
        <row r="84">
          <cell r="B84" t="str">
            <v>Мъглиж</v>
          </cell>
          <cell r="C84">
            <v>2422112003</v>
          </cell>
          <cell r="D84">
            <v>5802255591</v>
          </cell>
          <cell r="E84" t="str">
            <v>ИППСП</v>
          </cell>
          <cell r="F84" t="str">
            <v>24-0111</v>
          </cell>
          <cell r="G84">
            <v>36916</v>
          </cell>
          <cell r="H84" t="str">
            <v>Обстоен преглед за установяване на орален статус</v>
          </cell>
          <cell r="I84">
            <v>101</v>
          </cell>
          <cell r="J84">
            <v>14</v>
          </cell>
        </row>
        <row r="85">
          <cell r="B85" t="str">
            <v>Мъглиж</v>
          </cell>
          <cell r="C85">
            <v>2422112004</v>
          </cell>
          <cell r="D85">
            <v>4809017700</v>
          </cell>
          <cell r="E85" t="str">
            <v>ИППСП</v>
          </cell>
          <cell r="F85" t="str">
            <v>24-0567</v>
          </cell>
          <cell r="G85">
            <v>36924</v>
          </cell>
          <cell r="H85" t="str">
            <v>Обстоен преглед за установяване на орален статус</v>
          </cell>
          <cell r="I85">
            <v>101</v>
          </cell>
          <cell r="J85">
            <v>15</v>
          </cell>
        </row>
        <row r="86">
          <cell r="B86" t="str">
            <v>Мъглиж</v>
          </cell>
          <cell r="C86">
            <v>2422112006</v>
          </cell>
          <cell r="D86">
            <v>7402157568</v>
          </cell>
          <cell r="E86" t="str">
            <v>ИППСП</v>
          </cell>
          <cell r="F86" t="str">
            <v>24-0695</v>
          </cell>
          <cell r="G86">
            <v>37135</v>
          </cell>
          <cell r="H86" t="str">
            <v>Обстоен преглед за установяване на орален статус</v>
          </cell>
          <cell r="I86">
            <v>101</v>
          </cell>
          <cell r="J86">
            <v>3</v>
          </cell>
        </row>
        <row r="87">
          <cell r="B87" t="str">
            <v>Мъглиж Стара Загора</v>
          </cell>
          <cell r="C87">
            <v>2431112160</v>
          </cell>
          <cell r="D87">
            <v>7509020781</v>
          </cell>
          <cell r="E87" t="str">
            <v>ИППСП</v>
          </cell>
          <cell r="F87" t="str">
            <v>24-0512</v>
          </cell>
          <cell r="G87">
            <v>36920</v>
          </cell>
          <cell r="H87" t="str">
            <v>Обстоен преглед за установяване на орален статус</v>
          </cell>
          <cell r="I87">
            <v>101</v>
          </cell>
          <cell r="J87">
            <v>6</v>
          </cell>
        </row>
        <row r="88">
          <cell r="B88" t="str">
            <v>Опан</v>
          </cell>
          <cell r="C88">
            <v>2423112001</v>
          </cell>
          <cell r="D88">
            <v>6304285834</v>
          </cell>
          <cell r="E88" t="str">
            <v>ИППСП</v>
          </cell>
          <cell r="F88" t="str">
            <v>24-0420</v>
          </cell>
          <cell r="G88">
            <v>36922</v>
          </cell>
          <cell r="H88" t="str">
            <v>Обстоен преглед за установяване на орален статус</v>
          </cell>
          <cell r="I88">
            <v>101</v>
          </cell>
          <cell r="J88">
            <v>15</v>
          </cell>
        </row>
        <row r="89">
          <cell r="B89" t="str">
            <v>Опан</v>
          </cell>
          <cell r="C89">
            <v>2423112002</v>
          </cell>
          <cell r="D89">
            <v>6306297599</v>
          </cell>
          <cell r="E89" t="str">
            <v>ИППСП</v>
          </cell>
          <cell r="F89" t="str">
            <v>24-0428</v>
          </cell>
          <cell r="G89">
            <v>36922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20</v>
          </cell>
        </row>
        <row r="90">
          <cell r="B90" t="str">
            <v>Павел Баня</v>
          </cell>
          <cell r="C90">
            <v>2424112001</v>
          </cell>
          <cell r="D90">
            <v>7210157614</v>
          </cell>
          <cell r="E90" t="str">
            <v>ИППСП</v>
          </cell>
          <cell r="F90" t="str">
            <v>24-0129</v>
          </cell>
          <cell r="G90">
            <v>36915</v>
          </cell>
          <cell r="H90" t="str">
            <v>Обстоен преглед за установяване на орален статус</v>
          </cell>
          <cell r="I90">
            <v>101</v>
          </cell>
          <cell r="J90">
            <v>15</v>
          </cell>
        </row>
        <row r="91">
          <cell r="B91" t="str">
            <v>Павел Баня</v>
          </cell>
          <cell r="C91">
            <v>2424112002</v>
          </cell>
          <cell r="D91">
            <v>5711057260</v>
          </cell>
          <cell r="E91" t="str">
            <v>ИППСП</v>
          </cell>
          <cell r="F91" t="str">
            <v>24-0224</v>
          </cell>
          <cell r="G91">
            <v>36917</v>
          </cell>
          <cell r="H91" t="str">
            <v>Обстоен преглед за установяване на орален статус</v>
          </cell>
          <cell r="I91">
            <v>101</v>
          </cell>
          <cell r="J91">
            <v>15</v>
          </cell>
        </row>
        <row r="92">
          <cell r="B92" t="str">
            <v>Павел Баня</v>
          </cell>
          <cell r="C92">
            <v>2424112003</v>
          </cell>
          <cell r="D92">
            <v>6609287609</v>
          </cell>
          <cell r="E92" t="str">
            <v>ИППСП</v>
          </cell>
          <cell r="F92" t="str">
            <v>24-0223</v>
          </cell>
          <cell r="G92">
            <v>36917</v>
          </cell>
          <cell r="H92" t="str">
            <v>Обстоен преглед за установяване на орален статус</v>
          </cell>
          <cell r="I92">
            <v>101</v>
          </cell>
          <cell r="J92">
            <v>7</v>
          </cell>
        </row>
        <row r="93">
          <cell r="B93" t="str">
            <v>Павел Баня</v>
          </cell>
          <cell r="C93">
            <v>2424112004</v>
          </cell>
          <cell r="D93" t="str">
            <v>6004097538</v>
          </cell>
          <cell r="E93" t="str">
            <v>ИППСП</v>
          </cell>
          <cell r="F93" t="str">
            <v>24-0160</v>
          </cell>
          <cell r="G93">
            <v>36918</v>
          </cell>
          <cell r="H93" t="str">
            <v>Обстоен преглед за установяване на орален статус</v>
          </cell>
          <cell r="I93">
            <v>101</v>
          </cell>
        </row>
        <row r="94">
          <cell r="B94" t="str">
            <v>Павел Баня</v>
          </cell>
          <cell r="C94">
            <v>2424112005</v>
          </cell>
          <cell r="D94" t="str">
            <v>6910026480</v>
          </cell>
          <cell r="E94" t="str">
            <v>ИППСП</v>
          </cell>
          <cell r="F94" t="str">
            <v>24-0626</v>
          </cell>
          <cell r="G94">
            <v>36929</v>
          </cell>
          <cell r="H94" t="str">
            <v>Обстоен преглед за установяване на орален статус</v>
          </cell>
          <cell r="I94">
            <v>101</v>
          </cell>
          <cell r="J94">
            <v>7</v>
          </cell>
        </row>
        <row r="95">
          <cell r="B95" t="str">
            <v>Казанлък</v>
          </cell>
          <cell r="C95">
            <v>2412112031</v>
          </cell>
          <cell r="D95">
            <v>6111257530</v>
          </cell>
          <cell r="E95" t="str">
            <v>ИППСП</v>
          </cell>
          <cell r="F95" t="str">
            <v>24-0106</v>
          </cell>
          <cell r="G95">
            <v>36916</v>
          </cell>
          <cell r="H95" t="str">
            <v>Обстоен преглед за установяване на орален статус</v>
          </cell>
          <cell r="I95">
            <v>101</v>
          </cell>
          <cell r="J95">
            <v>16</v>
          </cell>
        </row>
        <row r="96">
          <cell r="B96" t="str">
            <v>Раднево</v>
          </cell>
          <cell r="C96">
            <v>2427112002</v>
          </cell>
          <cell r="D96">
            <v>5812024408</v>
          </cell>
          <cell r="E96" t="str">
            <v>ИППСП</v>
          </cell>
          <cell r="F96" t="str">
            <v>24-0425</v>
          </cell>
          <cell r="G96">
            <v>36922</v>
          </cell>
          <cell r="H96" t="str">
            <v>Обстоен преглед за установяване на орален статус</v>
          </cell>
          <cell r="I96">
            <v>101</v>
          </cell>
          <cell r="J96">
            <v>16</v>
          </cell>
        </row>
        <row r="97">
          <cell r="B97" t="str">
            <v>Раднево</v>
          </cell>
          <cell r="C97">
            <v>2427112003</v>
          </cell>
          <cell r="D97">
            <v>6004254771</v>
          </cell>
          <cell r="E97" t="str">
            <v>ИППСП</v>
          </cell>
          <cell r="F97" t="str">
            <v>24-0433</v>
          </cell>
          <cell r="G97">
            <v>36922</v>
          </cell>
          <cell r="H97" t="str">
            <v>Обстоен преглед за установяване на орален статус</v>
          </cell>
          <cell r="I97">
            <v>101</v>
          </cell>
          <cell r="J97">
            <v>20</v>
          </cell>
        </row>
        <row r="98">
          <cell r="B98" t="str">
            <v>Раднево</v>
          </cell>
          <cell r="C98">
            <v>2427112004</v>
          </cell>
          <cell r="D98">
            <v>6012248479</v>
          </cell>
          <cell r="E98" t="str">
            <v>ИППСП</v>
          </cell>
          <cell r="F98" t="str">
            <v>24-0422</v>
          </cell>
          <cell r="G98">
            <v>36922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10</v>
          </cell>
        </row>
        <row r="99">
          <cell r="B99" t="str">
            <v>Раднево</v>
          </cell>
          <cell r="C99">
            <v>2427112006</v>
          </cell>
          <cell r="D99">
            <v>6901095771</v>
          </cell>
          <cell r="E99" t="str">
            <v>ИППСП</v>
          </cell>
          <cell r="F99" t="str">
            <v>24-0427</v>
          </cell>
          <cell r="G99">
            <v>36922</v>
          </cell>
          <cell r="H99" t="str">
            <v>Обстоен преглед за установяване на орален статус</v>
          </cell>
          <cell r="I99">
            <v>101</v>
          </cell>
          <cell r="J99">
            <v>12</v>
          </cell>
        </row>
        <row r="100">
          <cell r="B100" t="str">
            <v>Раднево</v>
          </cell>
          <cell r="C100">
            <v>2427112007</v>
          </cell>
          <cell r="D100">
            <v>6203297673</v>
          </cell>
          <cell r="E100" t="str">
            <v>ИППСП</v>
          </cell>
          <cell r="F100" t="str">
            <v>24-035</v>
          </cell>
          <cell r="G100">
            <v>36914</v>
          </cell>
          <cell r="H100" t="str">
            <v>Обстоен преглед за установяване на орален статус</v>
          </cell>
          <cell r="I100">
            <v>101</v>
          </cell>
          <cell r="J100">
            <v>14</v>
          </cell>
        </row>
        <row r="101">
          <cell r="B101" t="str">
            <v>Раднево</v>
          </cell>
          <cell r="C101">
            <v>2427112008</v>
          </cell>
          <cell r="D101" t="str">
            <v>6208137560</v>
          </cell>
          <cell r="E101" t="str">
            <v>ИППСП</v>
          </cell>
          <cell r="F101" t="str">
            <v>24-0131</v>
          </cell>
          <cell r="G101">
            <v>36915</v>
          </cell>
          <cell r="H101" t="str">
            <v>Обстоен преглед за установяване на орален статус</v>
          </cell>
          <cell r="I101">
            <v>101</v>
          </cell>
          <cell r="J101">
            <v>14</v>
          </cell>
        </row>
        <row r="102">
          <cell r="B102" t="str">
            <v>Раднево</v>
          </cell>
          <cell r="C102">
            <v>2427112009</v>
          </cell>
          <cell r="D102">
            <v>6507147630</v>
          </cell>
          <cell r="E102" t="str">
            <v>ИППСП</v>
          </cell>
          <cell r="F102" t="str">
            <v>24-0400</v>
          </cell>
          <cell r="G102">
            <v>36921</v>
          </cell>
          <cell r="H102" t="str">
            <v>Обстоен преглед за установяване на орален статус</v>
          </cell>
          <cell r="I102">
            <v>101</v>
          </cell>
          <cell r="J102">
            <v>14</v>
          </cell>
        </row>
        <row r="103">
          <cell r="B103" t="str">
            <v>Раднево</v>
          </cell>
          <cell r="C103">
            <v>2427112010</v>
          </cell>
          <cell r="D103">
            <v>7001037579</v>
          </cell>
          <cell r="E103" t="str">
            <v>ИППСП</v>
          </cell>
          <cell r="F103" t="str">
            <v>24-0403</v>
          </cell>
          <cell r="G103">
            <v>36921</v>
          </cell>
          <cell r="H103" t="str">
            <v>Обстоен преглед за установяване на орален статус</v>
          </cell>
          <cell r="I103">
            <v>101</v>
          </cell>
          <cell r="J103">
            <v>16</v>
          </cell>
        </row>
        <row r="104">
          <cell r="B104" t="str">
            <v>Раднево</v>
          </cell>
          <cell r="C104">
            <v>2427112011</v>
          </cell>
          <cell r="D104">
            <v>4509047750</v>
          </cell>
          <cell r="E104" t="str">
            <v>ИППСП</v>
          </cell>
          <cell r="F104" t="str">
            <v>24-0127</v>
          </cell>
          <cell r="G104">
            <v>36916</v>
          </cell>
          <cell r="H104" t="str">
            <v>Обстоен преглед за установяване на орален статус</v>
          </cell>
          <cell r="I104">
            <v>101</v>
          </cell>
          <cell r="J104">
            <v>29</v>
          </cell>
        </row>
        <row r="105">
          <cell r="B105" t="str">
            <v>Раднево</v>
          </cell>
          <cell r="C105">
            <v>2427112012</v>
          </cell>
          <cell r="D105">
            <v>4704207679</v>
          </cell>
          <cell r="E105" t="str">
            <v>ИППСП</v>
          </cell>
          <cell r="F105" t="str">
            <v>24-0126</v>
          </cell>
          <cell r="G105">
            <v>36916</v>
          </cell>
          <cell r="H105" t="str">
            <v>Обстоен преглед за установяване на орален статус</v>
          </cell>
          <cell r="I105">
            <v>101</v>
          </cell>
          <cell r="J105">
            <v>13</v>
          </cell>
        </row>
        <row r="106">
          <cell r="B106" t="str">
            <v>Раднево</v>
          </cell>
          <cell r="C106">
            <v>2427112016</v>
          </cell>
          <cell r="D106" t="str">
            <v>7307187535</v>
          </cell>
          <cell r="E106" t="str">
            <v>ИППСП</v>
          </cell>
          <cell r="F106" t="str">
            <v>24-0563</v>
          </cell>
          <cell r="G106">
            <v>36921</v>
          </cell>
          <cell r="H106" t="str">
            <v>Обстоен преглед за установяване на орален статус</v>
          </cell>
          <cell r="I106">
            <v>101</v>
          </cell>
          <cell r="J106">
            <v>8</v>
          </cell>
        </row>
        <row r="107">
          <cell r="B107" t="str">
            <v>Раднево</v>
          </cell>
          <cell r="C107">
            <v>2427112005</v>
          </cell>
          <cell r="D107">
            <v>5107019119</v>
          </cell>
          <cell r="E107" t="str">
            <v>ИППСП</v>
          </cell>
          <cell r="F107" t="str">
            <v>24-0015</v>
          </cell>
          <cell r="G107">
            <v>36915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13</v>
          </cell>
        </row>
        <row r="108">
          <cell r="B108" t="str">
            <v>Раднево</v>
          </cell>
          <cell r="C108">
            <v>2427112001</v>
          </cell>
          <cell r="D108">
            <v>6709270493</v>
          </cell>
          <cell r="E108" t="str">
            <v>ИППСП</v>
          </cell>
          <cell r="F108" t="str">
            <v>24-0577</v>
          </cell>
          <cell r="G108">
            <v>36924</v>
          </cell>
          <cell r="H108" t="str">
            <v>Обстоен преглед за установяване на орален статус</v>
          </cell>
          <cell r="I108">
            <v>101</v>
          </cell>
          <cell r="J108">
            <v>8</v>
          </cell>
        </row>
        <row r="109">
          <cell r="B109" t="str">
            <v>Стара Загора</v>
          </cell>
          <cell r="C109">
            <v>2431112069</v>
          </cell>
          <cell r="D109">
            <v>4105207624</v>
          </cell>
          <cell r="E109" t="str">
            <v>ИППСП</v>
          </cell>
          <cell r="F109" t="str">
            <v>24-0148</v>
          </cell>
          <cell r="G109">
            <v>36922</v>
          </cell>
          <cell r="H109" t="str">
            <v>Обстоен преглед за установяване на орален статус</v>
          </cell>
          <cell r="I109">
            <v>101</v>
          </cell>
          <cell r="J109">
            <v>22</v>
          </cell>
        </row>
        <row r="110">
          <cell r="B110" t="str">
            <v>Стара Загора</v>
          </cell>
          <cell r="C110">
            <v>2431112028</v>
          </cell>
          <cell r="D110">
            <v>6710137595</v>
          </cell>
          <cell r="E110" t="str">
            <v>ИППСП</v>
          </cell>
          <cell r="F110" t="str">
            <v>24-0124</v>
          </cell>
          <cell r="G110">
            <v>36916</v>
          </cell>
          <cell r="H110" t="str">
            <v>Обстоен преглед за установяване на орален статус</v>
          </cell>
          <cell r="I110">
            <v>101</v>
          </cell>
          <cell r="J110">
            <v>18</v>
          </cell>
        </row>
        <row r="111">
          <cell r="B111" t="str">
            <v>Стара Загора</v>
          </cell>
          <cell r="C111">
            <v>2431112032</v>
          </cell>
          <cell r="D111">
            <v>4004067530</v>
          </cell>
          <cell r="E111" t="str">
            <v>ИППСП</v>
          </cell>
          <cell r="F111" t="str">
            <v>24-0252</v>
          </cell>
          <cell r="G111">
            <v>36922</v>
          </cell>
          <cell r="H111" t="str">
            <v>Обстоен преглед за установяване на орален статус</v>
          </cell>
          <cell r="I111">
            <v>101</v>
          </cell>
          <cell r="J111">
            <v>13</v>
          </cell>
        </row>
        <row r="112">
          <cell r="B112" t="str">
            <v>Стара Загора</v>
          </cell>
          <cell r="C112">
            <v>2431112104</v>
          </cell>
          <cell r="D112">
            <v>5606258605</v>
          </cell>
          <cell r="E112" t="str">
            <v>ИППСП</v>
          </cell>
          <cell r="F112" t="str">
            <v>24-0533</v>
          </cell>
          <cell r="G112">
            <v>36922</v>
          </cell>
          <cell r="H112" t="str">
            <v>Обстоен преглед за установяване на орален статус</v>
          </cell>
          <cell r="I112">
            <v>101</v>
          </cell>
          <cell r="J112">
            <v>9</v>
          </cell>
        </row>
        <row r="113">
          <cell r="B113" t="str">
            <v>Стара Загора</v>
          </cell>
          <cell r="C113">
            <v>2431112014</v>
          </cell>
          <cell r="D113">
            <v>4811231733</v>
          </cell>
          <cell r="E113" t="str">
            <v>ИППСП</v>
          </cell>
          <cell r="F113" t="str">
            <v>24-0116</v>
          </cell>
          <cell r="G113">
            <v>36916</v>
          </cell>
          <cell r="H113" t="str">
            <v>Обстоен преглед за установяване на орален статус</v>
          </cell>
          <cell r="I113">
            <v>101</v>
          </cell>
          <cell r="J113">
            <v>14</v>
          </cell>
        </row>
        <row r="114">
          <cell r="B114" t="str">
            <v>Стара Загора</v>
          </cell>
          <cell r="C114">
            <v>2431112148</v>
          </cell>
          <cell r="D114">
            <v>5601297620</v>
          </cell>
          <cell r="E114" t="str">
            <v>ИППСП</v>
          </cell>
          <cell r="F114" t="str">
            <v>24-0207</v>
          </cell>
          <cell r="G114">
            <v>36921</v>
          </cell>
          <cell r="H114" t="str">
            <v>Обстоен преглед за установяване на орален статус</v>
          </cell>
          <cell r="I114">
            <v>101</v>
          </cell>
          <cell r="J114">
            <v>17</v>
          </cell>
        </row>
        <row r="115">
          <cell r="B115" t="str">
            <v>Стара Загора</v>
          </cell>
          <cell r="C115">
            <v>2431112059</v>
          </cell>
          <cell r="D115">
            <v>4511017572</v>
          </cell>
          <cell r="E115" t="str">
            <v>ИППСП</v>
          </cell>
          <cell r="F115" t="str">
            <v>24-0370</v>
          </cell>
          <cell r="G115">
            <v>36922</v>
          </cell>
          <cell r="H115" t="str">
            <v>Обстоен преглед за установяване на орален статус</v>
          </cell>
          <cell r="I115">
            <v>101</v>
          </cell>
          <cell r="J115">
            <v>23</v>
          </cell>
        </row>
        <row r="116">
          <cell r="B116" t="str">
            <v>Стара Загора</v>
          </cell>
          <cell r="C116">
            <v>2431112093</v>
          </cell>
          <cell r="D116">
            <v>4904097579</v>
          </cell>
          <cell r="E116" t="str">
            <v>ИППСП</v>
          </cell>
          <cell r="F116" t="str">
            <v>24-0115</v>
          </cell>
          <cell r="G116">
            <v>36916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16</v>
          </cell>
        </row>
        <row r="117">
          <cell r="B117" t="str">
            <v>Стара Загора</v>
          </cell>
          <cell r="C117">
            <v>2431112100</v>
          </cell>
          <cell r="D117">
            <v>6001143711</v>
          </cell>
          <cell r="E117" t="str">
            <v>ИППСП</v>
          </cell>
          <cell r="F117" t="str">
            <v>24-0151</v>
          </cell>
          <cell r="G117">
            <v>36922</v>
          </cell>
          <cell r="H117" t="str">
            <v>Обстоен преглед за установяване на орален статус</v>
          </cell>
          <cell r="I117">
            <v>101</v>
          </cell>
          <cell r="J117">
            <v>11</v>
          </cell>
        </row>
        <row r="118">
          <cell r="B118" t="str">
            <v>Стара Загора</v>
          </cell>
          <cell r="C118">
            <v>2431112101</v>
          </cell>
          <cell r="D118">
            <v>5902253859</v>
          </cell>
          <cell r="E118" t="str">
            <v>ИППСП</v>
          </cell>
          <cell r="F118" t="str">
            <v>24-0436</v>
          </cell>
          <cell r="G118">
            <v>36922</v>
          </cell>
          <cell r="H118" t="str">
            <v>Обстоен преглед за установяване на орален статус</v>
          </cell>
          <cell r="I118">
            <v>101</v>
          </cell>
          <cell r="J118">
            <v>12</v>
          </cell>
        </row>
        <row r="119">
          <cell r="B119" t="str">
            <v>Стара Загора</v>
          </cell>
          <cell r="C119">
            <v>2431112119</v>
          </cell>
          <cell r="D119">
            <v>5902017560</v>
          </cell>
          <cell r="E119" t="str">
            <v>ИППСП</v>
          </cell>
          <cell r="F119" t="str">
            <v>24-0432</v>
          </cell>
          <cell r="G119">
            <v>36922</v>
          </cell>
          <cell r="H119" t="str">
            <v>Обстоен преглед за установяване на орален статус</v>
          </cell>
          <cell r="I119">
            <v>101</v>
          </cell>
          <cell r="J119">
            <v>17</v>
          </cell>
        </row>
        <row r="120">
          <cell r="B120" t="str">
            <v>Стара Загора</v>
          </cell>
          <cell r="C120">
            <v>2431112144</v>
          </cell>
          <cell r="D120">
            <v>6610207615</v>
          </cell>
          <cell r="E120" t="str">
            <v>ИППСП</v>
          </cell>
          <cell r="F120" t="str">
            <v>24-0456</v>
          </cell>
          <cell r="G120">
            <v>36922</v>
          </cell>
          <cell r="H120" t="str">
            <v>Обстоен преглед за установяване на орален статус</v>
          </cell>
          <cell r="I120">
            <v>101</v>
          </cell>
          <cell r="J120">
            <v>14</v>
          </cell>
        </row>
        <row r="121">
          <cell r="B121" t="str">
            <v>Стара Загора</v>
          </cell>
          <cell r="C121">
            <v>2431112127</v>
          </cell>
          <cell r="D121">
            <v>5411287679</v>
          </cell>
          <cell r="E121" t="str">
            <v>ИППСП</v>
          </cell>
          <cell r="F121" t="str">
            <v>24-0430</v>
          </cell>
          <cell r="G121">
            <v>36922</v>
          </cell>
          <cell r="H121" t="str">
            <v>Обстоен преглед за установяване на орален статус</v>
          </cell>
          <cell r="I121">
            <v>101</v>
          </cell>
          <cell r="J121">
            <v>9</v>
          </cell>
        </row>
        <row r="122">
          <cell r="B122" t="str">
            <v>Стара Загора</v>
          </cell>
          <cell r="C122">
            <v>2431112060</v>
          </cell>
          <cell r="D122">
            <v>5912157620</v>
          </cell>
          <cell r="E122" t="str">
            <v>ИППСП</v>
          </cell>
          <cell r="F122" t="str">
            <v>24-0431</v>
          </cell>
          <cell r="G122">
            <v>36922</v>
          </cell>
          <cell r="H122" t="str">
            <v>Обстоен преглед за установяване на орален статус</v>
          </cell>
          <cell r="I122">
            <v>101</v>
          </cell>
          <cell r="J122">
            <v>12</v>
          </cell>
        </row>
        <row r="123">
          <cell r="B123" t="str">
            <v>Стара Загора</v>
          </cell>
          <cell r="C123">
            <v>2431112141</v>
          </cell>
          <cell r="D123">
            <v>7104197580</v>
          </cell>
          <cell r="E123" t="str">
            <v>ИППСП</v>
          </cell>
          <cell r="F123" t="str">
            <v>24-0344</v>
          </cell>
          <cell r="G123">
            <v>36922</v>
          </cell>
          <cell r="H123" t="str">
            <v>Обстоен преглед за установяване на орален статус</v>
          </cell>
          <cell r="I123">
            <v>101</v>
          </cell>
          <cell r="J123">
            <v>8</v>
          </cell>
        </row>
        <row r="124">
          <cell r="B124" t="str">
            <v>Стара Загора</v>
          </cell>
          <cell r="C124">
            <v>2431112052</v>
          </cell>
          <cell r="D124">
            <v>6403067560</v>
          </cell>
          <cell r="E124" t="str">
            <v>ИППСП</v>
          </cell>
          <cell r="F124" t="str">
            <v>24-0419</v>
          </cell>
          <cell r="G124">
            <v>36922</v>
          </cell>
          <cell r="H124" t="str">
            <v>Обстоен преглед за установяване на орален статус</v>
          </cell>
          <cell r="I124">
            <v>101</v>
          </cell>
          <cell r="J124">
            <v>12</v>
          </cell>
        </row>
        <row r="125">
          <cell r="B125" t="str">
            <v>Стара Загора</v>
          </cell>
          <cell r="C125">
            <v>2431112143</v>
          </cell>
          <cell r="D125">
            <v>5411127578</v>
          </cell>
          <cell r="E125" t="str">
            <v>ИППСП</v>
          </cell>
          <cell r="F125" t="str">
            <v>24-0304</v>
          </cell>
          <cell r="G125">
            <v>36922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4</v>
          </cell>
        </row>
        <row r="126">
          <cell r="B126" t="str">
            <v>Стара Загора</v>
          </cell>
          <cell r="C126">
            <v>2431112106</v>
          </cell>
          <cell r="D126">
            <v>4805235848</v>
          </cell>
          <cell r="E126" t="str">
            <v>ИППСП</v>
          </cell>
          <cell r="F126" t="str">
            <v>24-0421</v>
          </cell>
          <cell r="G126">
            <v>36922</v>
          </cell>
          <cell r="H126" t="str">
            <v>Обстоен преглед за установяване на орален статус</v>
          </cell>
          <cell r="I126">
            <v>101</v>
          </cell>
          <cell r="J126">
            <v>23</v>
          </cell>
        </row>
        <row r="127">
          <cell r="B127" t="str">
            <v>Стара Загора</v>
          </cell>
          <cell r="C127">
            <v>2431112140</v>
          </cell>
          <cell r="D127">
            <v>5504067695</v>
          </cell>
          <cell r="E127" t="str">
            <v>ИППСП</v>
          </cell>
          <cell r="F127" t="str">
            <v>24-0426</v>
          </cell>
          <cell r="G127">
            <v>36922</v>
          </cell>
          <cell r="H127" t="str">
            <v>Обстоен преглед за установяване на орален статус</v>
          </cell>
          <cell r="I127">
            <v>101</v>
          </cell>
          <cell r="J127">
            <v>17</v>
          </cell>
        </row>
        <row r="128">
          <cell r="B128" t="str">
            <v>Стара Загора</v>
          </cell>
          <cell r="C128">
            <v>2431112151</v>
          </cell>
          <cell r="D128">
            <v>7112127636</v>
          </cell>
          <cell r="E128" t="str">
            <v>ИППСП</v>
          </cell>
          <cell r="F128" t="str">
            <v>24-0343</v>
          </cell>
          <cell r="G128">
            <v>36922</v>
          </cell>
          <cell r="H128" t="str">
            <v>Обстоен преглед за установяване на орален статус</v>
          </cell>
          <cell r="I128">
            <v>101</v>
          </cell>
          <cell r="J128">
            <v>7</v>
          </cell>
        </row>
        <row r="129">
          <cell r="B129" t="str">
            <v>Стара Загора</v>
          </cell>
          <cell r="C129">
            <v>2431112007</v>
          </cell>
          <cell r="D129" t="str">
            <v>5307267597</v>
          </cell>
          <cell r="E129" t="str">
            <v>ИППСП</v>
          </cell>
          <cell r="F129" t="str">
            <v>24-0541</v>
          </cell>
          <cell r="G129">
            <v>36922</v>
          </cell>
          <cell r="H129" t="str">
            <v>Обстоен преглед за установяване на орален статус</v>
          </cell>
          <cell r="I129">
            <v>101</v>
          </cell>
        </row>
        <row r="130">
          <cell r="B130" t="str">
            <v>Стара Загора</v>
          </cell>
          <cell r="C130">
            <v>2431112008</v>
          </cell>
          <cell r="D130" t="str">
            <v>5105281860</v>
          </cell>
          <cell r="E130" t="str">
            <v>ИППСП</v>
          </cell>
          <cell r="F130" t="str">
            <v>24-0540</v>
          </cell>
          <cell r="G130">
            <v>36922</v>
          </cell>
          <cell r="H130" t="str">
            <v>Обстоен преглед за установяване на орален статус</v>
          </cell>
          <cell r="I130">
            <v>101</v>
          </cell>
        </row>
        <row r="131">
          <cell r="B131" t="str">
            <v>Стара Загора</v>
          </cell>
          <cell r="C131">
            <v>2431112159</v>
          </cell>
          <cell r="D131" t="str">
            <v>4508067650</v>
          </cell>
          <cell r="E131" t="str">
            <v>ИППСП</v>
          </cell>
          <cell r="F131" t="str">
            <v>24-0451</v>
          </cell>
          <cell r="G131">
            <v>36922</v>
          </cell>
          <cell r="H131" t="str">
            <v>Обстоен преглед за установяване на орален статус</v>
          </cell>
          <cell r="I131">
            <v>101</v>
          </cell>
          <cell r="J131">
            <v>9</v>
          </cell>
        </row>
        <row r="132">
          <cell r="B132" t="str">
            <v>Стара Загора</v>
          </cell>
          <cell r="C132">
            <v>2431112161</v>
          </cell>
          <cell r="D132" t="str">
            <v>7206257608</v>
          </cell>
          <cell r="E132" t="str">
            <v>ИППСП</v>
          </cell>
          <cell r="F132" t="str">
            <v>24-0208</v>
          </cell>
          <cell r="G132">
            <v>36921</v>
          </cell>
          <cell r="H132" t="str">
            <v>Обстоен преглед за установяване на орален статус</v>
          </cell>
          <cell r="I132">
            <v>101</v>
          </cell>
          <cell r="J132">
            <v>1</v>
          </cell>
        </row>
        <row r="133">
          <cell r="B133" t="str">
            <v>Стара Загора</v>
          </cell>
          <cell r="C133">
            <v>2431112042</v>
          </cell>
          <cell r="D133">
            <v>5901293517</v>
          </cell>
          <cell r="E133" t="str">
            <v>ИППСП</v>
          </cell>
          <cell r="F133" t="str">
            <v>24-0206</v>
          </cell>
          <cell r="G133">
            <v>36921</v>
          </cell>
          <cell r="H133" t="str">
            <v>Обстоен преглед за установяване на орален статус</v>
          </cell>
          <cell r="I133">
            <v>101</v>
          </cell>
          <cell r="J133">
            <v>14</v>
          </cell>
        </row>
        <row r="134">
          <cell r="B134" t="str">
            <v>Стара Загора</v>
          </cell>
          <cell r="C134">
            <v>2431112125</v>
          </cell>
          <cell r="D134">
            <v>5910317611</v>
          </cell>
          <cell r="E134" t="str">
            <v>ИППСП</v>
          </cell>
          <cell r="F134" t="str">
            <v>24-0372</v>
          </cell>
          <cell r="G134">
            <v>36921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8</v>
          </cell>
        </row>
        <row r="135">
          <cell r="B135" t="str">
            <v>Стара Загора</v>
          </cell>
          <cell r="C135">
            <v>2431112088</v>
          </cell>
          <cell r="D135">
            <v>5812147655</v>
          </cell>
          <cell r="E135" t="str">
            <v>ИППСП</v>
          </cell>
          <cell r="F135" t="str">
            <v>24-0410</v>
          </cell>
          <cell r="G135">
            <v>36921</v>
          </cell>
          <cell r="H135" t="str">
            <v>Обстоен преглед за установяване на орален статус</v>
          </cell>
          <cell r="I135">
            <v>101</v>
          </cell>
          <cell r="J135">
            <v>15</v>
          </cell>
        </row>
        <row r="136">
          <cell r="B136" t="str">
            <v>Стара Загора</v>
          </cell>
          <cell r="C136">
            <v>2431112006</v>
          </cell>
          <cell r="D136">
            <v>5802099077</v>
          </cell>
          <cell r="E136" t="str">
            <v>ИППСП</v>
          </cell>
          <cell r="F136" t="str">
            <v>24-0113</v>
          </cell>
          <cell r="G136">
            <v>36916</v>
          </cell>
          <cell r="H136" t="str">
            <v>Обстоен преглед за установяване на орален статус</v>
          </cell>
          <cell r="I136">
            <v>101</v>
          </cell>
          <cell r="J136">
            <v>17</v>
          </cell>
        </row>
        <row r="137">
          <cell r="B137" t="str">
            <v>Стара Загора</v>
          </cell>
          <cell r="C137">
            <v>2431112047</v>
          </cell>
          <cell r="D137">
            <v>5112277653</v>
          </cell>
          <cell r="E137" t="str">
            <v>ИППСП</v>
          </cell>
          <cell r="F137" t="str">
            <v>24-0235</v>
          </cell>
          <cell r="G137">
            <v>36921</v>
          </cell>
          <cell r="H137" t="str">
            <v>Обстоен преглед за установяване на орален статус</v>
          </cell>
          <cell r="I137">
            <v>101</v>
          </cell>
          <cell r="J137">
            <v>15</v>
          </cell>
        </row>
        <row r="138">
          <cell r="B138" t="str">
            <v>Стара Загора</v>
          </cell>
          <cell r="C138">
            <v>2431112050</v>
          </cell>
          <cell r="D138">
            <v>5906217778</v>
          </cell>
          <cell r="E138" t="str">
            <v>ИППСП</v>
          </cell>
          <cell r="F138" t="str">
            <v>24-0108</v>
          </cell>
          <cell r="G138">
            <v>36916</v>
          </cell>
          <cell r="H138" t="str">
            <v>Обстоен преглед за установяване на орален статус</v>
          </cell>
          <cell r="I138">
            <v>101</v>
          </cell>
          <cell r="J138">
            <v>1</v>
          </cell>
        </row>
        <row r="139">
          <cell r="B139" t="str">
            <v>Стара Загора</v>
          </cell>
          <cell r="C139">
            <v>2431112084</v>
          </cell>
          <cell r="D139">
            <v>6810097670</v>
          </cell>
          <cell r="E139" t="str">
            <v>ИППСП</v>
          </cell>
          <cell r="F139" t="str">
            <v>24-0025</v>
          </cell>
          <cell r="G139">
            <v>36915</v>
          </cell>
          <cell r="H139" t="str">
            <v>Обстоен преглед за установяване на орален статус</v>
          </cell>
          <cell r="I139">
            <v>101</v>
          </cell>
          <cell r="J139">
            <v>20</v>
          </cell>
        </row>
        <row r="140">
          <cell r="B140" t="str">
            <v>Стара Загора</v>
          </cell>
          <cell r="C140">
            <v>2431112070</v>
          </cell>
          <cell r="D140">
            <v>5010286077</v>
          </cell>
          <cell r="E140" t="str">
            <v>ИППСП</v>
          </cell>
          <cell r="F140" t="str">
            <v>24-0128</v>
          </cell>
          <cell r="G140">
            <v>36916</v>
          </cell>
          <cell r="H140" t="str">
            <v>Обстоен преглед за установяване на орален статус</v>
          </cell>
          <cell r="I140">
            <v>101</v>
          </cell>
          <cell r="J140">
            <v>25</v>
          </cell>
        </row>
        <row r="141">
          <cell r="B141" t="str">
            <v>Стара Загора</v>
          </cell>
          <cell r="C141">
            <v>2431112037</v>
          </cell>
          <cell r="D141">
            <v>5502097520</v>
          </cell>
          <cell r="E141" t="str">
            <v>ИППСП</v>
          </cell>
          <cell r="F141" t="str">
            <v>24-0121</v>
          </cell>
          <cell r="G141">
            <v>36916</v>
          </cell>
          <cell r="H141" t="str">
            <v>Обстоен преглед за установяване на орален статус</v>
          </cell>
          <cell r="I141">
            <v>101</v>
          </cell>
          <cell r="J141">
            <v>20</v>
          </cell>
        </row>
        <row r="142">
          <cell r="B142" t="str">
            <v>Стара Загора</v>
          </cell>
          <cell r="C142">
            <v>2431112126</v>
          </cell>
          <cell r="D142">
            <v>5609025778</v>
          </cell>
          <cell r="E142" t="str">
            <v>ИППСП</v>
          </cell>
          <cell r="F142" t="str">
            <v>24-005</v>
          </cell>
          <cell r="G142">
            <v>36914</v>
          </cell>
          <cell r="H142" t="str">
            <v>Обстоен преглед за установяване на орален статус</v>
          </cell>
          <cell r="I142">
            <v>101</v>
          </cell>
          <cell r="J142">
            <v>5</v>
          </cell>
        </row>
        <row r="143">
          <cell r="B143" t="str">
            <v>Стара Загора</v>
          </cell>
          <cell r="C143">
            <v>2431112145</v>
          </cell>
          <cell r="D143">
            <v>6609067538</v>
          </cell>
          <cell r="E143" t="str">
            <v>ИППСП</v>
          </cell>
          <cell r="F143" t="str">
            <v>24-0114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4</v>
          </cell>
        </row>
        <row r="144">
          <cell r="B144" t="str">
            <v>Стара Загора</v>
          </cell>
          <cell r="C144">
            <v>2431112136</v>
          </cell>
          <cell r="D144">
            <v>5601207631</v>
          </cell>
          <cell r="E144" t="str">
            <v>ИППСП</v>
          </cell>
          <cell r="F144" t="str">
            <v>24-0107</v>
          </cell>
          <cell r="G144">
            <v>36916</v>
          </cell>
          <cell r="H144" t="str">
            <v>Обстоен преглед за установяване на орален статус</v>
          </cell>
          <cell r="I144">
            <v>101</v>
          </cell>
          <cell r="J144">
            <v>10</v>
          </cell>
        </row>
        <row r="145">
          <cell r="B145" t="str">
            <v>Стара Загора</v>
          </cell>
          <cell r="C145">
            <v>2431112003</v>
          </cell>
          <cell r="D145">
            <v>7306227572</v>
          </cell>
          <cell r="E145" t="str">
            <v>ИППСП</v>
          </cell>
          <cell r="F145" t="str">
            <v>24-0146</v>
          </cell>
          <cell r="G145">
            <v>36917</v>
          </cell>
          <cell r="H145" t="str">
            <v>Обстоен преглед за установяване на орален статус</v>
          </cell>
          <cell r="I145">
            <v>101</v>
          </cell>
          <cell r="J145">
            <v>22</v>
          </cell>
        </row>
        <row r="146">
          <cell r="B146" t="str">
            <v>Стара Загора</v>
          </cell>
          <cell r="C146">
            <v>2431112010</v>
          </cell>
          <cell r="D146">
            <v>6202087646</v>
          </cell>
          <cell r="E146" t="str">
            <v>ИППСП</v>
          </cell>
          <cell r="F146" t="str">
            <v>24-0232</v>
          </cell>
          <cell r="G146">
            <v>36917</v>
          </cell>
          <cell r="H146" t="str">
            <v>Обстоен преглед за установяване на орален статус</v>
          </cell>
          <cell r="I146">
            <v>101</v>
          </cell>
          <cell r="J146">
            <v>12</v>
          </cell>
        </row>
        <row r="147">
          <cell r="B147" t="str">
            <v>Стара Загора</v>
          </cell>
          <cell r="C147">
            <v>2431112038</v>
          </cell>
          <cell r="D147">
            <v>5101277630</v>
          </cell>
          <cell r="E147" t="str">
            <v>ИППСП</v>
          </cell>
          <cell r="F147" t="str">
            <v>24-0227</v>
          </cell>
          <cell r="G147">
            <v>36917</v>
          </cell>
          <cell r="H147" t="str">
            <v>Обстоен преглед за установяване на орален статус</v>
          </cell>
          <cell r="I147">
            <v>101</v>
          </cell>
          <cell r="J147">
            <v>8</v>
          </cell>
        </row>
        <row r="148">
          <cell r="B148" t="str">
            <v>Стара Загора</v>
          </cell>
          <cell r="C148">
            <v>2431112065</v>
          </cell>
          <cell r="D148">
            <v>7006287713</v>
          </cell>
          <cell r="E148" t="str">
            <v>ИППСП</v>
          </cell>
          <cell r="F148" t="str">
            <v>24-0125</v>
          </cell>
          <cell r="G148">
            <v>36916</v>
          </cell>
          <cell r="H148" t="str">
            <v>Обстоен преглед за установяване на орален статус</v>
          </cell>
          <cell r="I148">
            <v>101</v>
          </cell>
          <cell r="J148">
            <v>10</v>
          </cell>
        </row>
        <row r="149">
          <cell r="B149" t="str">
            <v>Стара Загора</v>
          </cell>
          <cell r="C149">
            <v>2431112029</v>
          </cell>
          <cell r="D149">
            <v>7103077532</v>
          </cell>
          <cell r="E149" t="str">
            <v>ИППСП</v>
          </cell>
          <cell r="F149" t="str">
            <v>24-0220</v>
          </cell>
          <cell r="G149">
            <v>36917</v>
          </cell>
          <cell r="H149" t="str">
            <v>Обстоен преглед за установяване на орален статус</v>
          </cell>
          <cell r="I149">
            <v>101</v>
          </cell>
          <cell r="J149">
            <v>17</v>
          </cell>
        </row>
        <row r="150">
          <cell r="B150" t="str">
            <v>Стара Загора</v>
          </cell>
          <cell r="C150">
            <v>2431112156</v>
          </cell>
          <cell r="D150">
            <v>6811137593</v>
          </cell>
          <cell r="E150" t="str">
            <v>ИППСП</v>
          </cell>
          <cell r="F150" t="str">
            <v>24-0229</v>
          </cell>
          <cell r="G150">
            <v>36917</v>
          </cell>
          <cell r="H150" t="str">
            <v>Обстоен преглед за установяване на орален статус</v>
          </cell>
          <cell r="I150">
            <v>101</v>
          </cell>
          <cell r="J150">
            <v>19</v>
          </cell>
        </row>
        <row r="151">
          <cell r="B151" t="str">
            <v>Стара Загора</v>
          </cell>
          <cell r="C151">
            <v>2431112091</v>
          </cell>
          <cell r="D151">
            <v>7404197549</v>
          </cell>
          <cell r="E151" t="str">
            <v>ИППСП</v>
          </cell>
          <cell r="F151" t="str">
            <v>24-0150</v>
          </cell>
          <cell r="G151">
            <v>36919</v>
          </cell>
          <cell r="H151" t="str">
            <v>Обстоен преглед за установяване на орален статус</v>
          </cell>
          <cell r="I151">
            <v>101</v>
          </cell>
          <cell r="J151">
            <v>12</v>
          </cell>
        </row>
        <row r="152">
          <cell r="B152" t="str">
            <v>Стара Загора</v>
          </cell>
          <cell r="C152">
            <v>2431112023</v>
          </cell>
          <cell r="D152">
            <v>6111050970</v>
          </cell>
          <cell r="E152" t="str">
            <v>ИППСП</v>
          </cell>
          <cell r="F152" t="str">
            <v>24-0205</v>
          </cell>
          <cell r="G152">
            <v>36918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7</v>
          </cell>
        </row>
        <row r="153">
          <cell r="B153" t="str">
            <v>Стара Загора</v>
          </cell>
          <cell r="C153">
            <v>2431112155</v>
          </cell>
          <cell r="D153">
            <v>7003197690</v>
          </cell>
          <cell r="E153" t="str">
            <v>ИППСП</v>
          </cell>
          <cell r="F153" t="str">
            <v>24-0295</v>
          </cell>
          <cell r="G153">
            <v>36918</v>
          </cell>
          <cell r="H153" t="str">
            <v>Обстоен преглед за установяване на орален статус</v>
          </cell>
          <cell r="I153">
            <v>101</v>
          </cell>
        </row>
        <row r="154">
          <cell r="B154" t="str">
            <v>Стара Загора</v>
          </cell>
          <cell r="C154">
            <v>2431112157</v>
          </cell>
          <cell r="D154" t="str">
            <v>6006243591</v>
          </cell>
          <cell r="E154" t="str">
            <v>ИППСП</v>
          </cell>
          <cell r="F154" t="str">
            <v>24-0294</v>
          </cell>
          <cell r="G154">
            <v>36918</v>
          </cell>
          <cell r="H154" t="str">
            <v>Обстоен преглед за установяване на орален статус</v>
          </cell>
          <cell r="I154">
            <v>101</v>
          </cell>
          <cell r="J154">
            <v>3</v>
          </cell>
        </row>
        <row r="155">
          <cell r="B155" t="str">
            <v>Стара Загора</v>
          </cell>
          <cell r="C155">
            <v>2431112053</v>
          </cell>
          <cell r="D155">
            <v>4910169106</v>
          </cell>
          <cell r="E155" t="str">
            <v>ИППСП</v>
          </cell>
          <cell r="F155" t="str">
            <v>24-0269</v>
          </cell>
          <cell r="G155">
            <v>36920</v>
          </cell>
          <cell r="H155" t="str">
            <v>Обстоен преглед за установяване на орален статус</v>
          </cell>
          <cell r="I155">
            <v>101</v>
          </cell>
          <cell r="J155">
            <v>8</v>
          </cell>
        </row>
        <row r="156">
          <cell r="B156" t="str">
            <v>Стара Загора</v>
          </cell>
          <cell r="C156">
            <v>2431112097</v>
          </cell>
          <cell r="D156">
            <v>6005025893</v>
          </cell>
          <cell r="E156" t="str">
            <v>ИППСП</v>
          </cell>
          <cell r="F156" t="str">
            <v>24-0157</v>
          </cell>
          <cell r="G156">
            <v>36920</v>
          </cell>
          <cell r="H156" t="str">
            <v>Обстоен преглед за установяване на орален статус</v>
          </cell>
          <cell r="I156">
            <v>101</v>
          </cell>
          <cell r="J156">
            <v>6</v>
          </cell>
        </row>
        <row r="157">
          <cell r="B157" t="str">
            <v>Стара Загора</v>
          </cell>
          <cell r="C157">
            <v>2431112078</v>
          </cell>
          <cell r="D157">
            <v>5707277727</v>
          </cell>
          <cell r="E157" t="str">
            <v>ИППСП</v>
          </cell>
          <cell r="F157" t="str">
            <v>24-0149</v>
          </cell>
          <cell r="G157">
            <v>36920</v>
          </cell>
          <cell r="H157" t="str">
            <v>Обстоен преглед за установяване на орален статус</v>
          </cell>
          <cell r="I157">
            <v>101</v>
          </cell>
          <cell r="J157">
            <v>13</v>
          </cell>
        </row>
        <row r="158">
          <cell r="B158" t="str">
            <v>Стара Загора</v>
          </cell>
          <cell r="C158">
            <v>2431112083</v>
          </cell>
          <cell r="D158">
            <v>5909037553</v>
          </cell>
          <cell r="E158" t="str">
            <v>ИППСП</v>
          </cell>
          <cell r="F158" t="str">
            <v>24-0271</v>
          </cell>
          <cell r="G158">
            <v>36920</v>
          </cell>
          <cell r="H158" t="str">
            <v>Обстоен преглед за установяване на орален статус</v>
          </cell>
          <cell r="I158">
            <v>101</v>
          </cell>
          <cell r="J158">
            <v>26</v>
          </cell>
        </row>
        <row r="159">
          <cell r="B159" t="str">
            <v>Стара Загора</v>
          </cell>
          <cell r="C159">
            <v>2431112132</v>
          </cell>
          <cell r="D159">
            <v>5807093997</v>
          </cell>
          <cell r="E159" t="str">
            <v>ИППСП</v>
          </cell>
          <cell r="F159" t="str">
            <v>24-0153</v>
          </cell>
          <cell r="G159">
            <v>36920</v>
          </cell>
          <cell r="H159" t="str">
            <v>Обстоен преглед за установяване на орален статус</v>
          </cell>
          <cell r="I159">
            <v>101</v>
          </cell>
          <cell r="J159">
            <v>28</v>
          </cell>
        </row>
        <row r="160">
          <cell r="B160" t="str">
            <v>Стара Загора</v>
          </cell>
          <cell r="C160">
            <v>2431112076</v>
          </cell>
          <cell r="D160">
            <v>5001025785</v>
          </cell>
          <cell r="E160" t="str">
            <v>ИППСП</v>
          </cell>
          <cell r="F160" t="str">
            <v>24-0147</v>
          </cell>
          <cell r="G160">
            <v>36919</v>
          </cell>
          <cell r="H160" t="str">
            <v>Обстоен преглед за установяване на орален статус</v>
          </cell>
          <cell r="I160">
            <v>101</v>
          </cell>
          <cell r="J160">
            <v>21</v>
          </cell>
        </row>
        <row r="161">
          <cell r="B161" t="str">
            <v>Стара Загора</v>
          </cell>
          <cell r="C161">
            <v>2431112147</v>
          </cell>
          <cell r="D161">
            <v>6007117617</v>
          </cell>
          <cell r="E161" t="str">
            <v>ИППСП</v>
          </cell>
          <cell r="F161" t="str">
            <v>24-0371</v>
          </cell>
          <cell r="G161">
            <v>36919</v>
          </cell>
          <cell r="H161" t="str">
            <v>Обстоен преглед за установяване на орален статус</v>
          </cell>
          <cell r="I161">
            <v>101</v>
          </cell>
          <cell r="J161">
            <v>15</v>
          </cell>
        </row>
        <row r="162">
          <cell r="B162" t="str">
            <v>Стара Загора</v>
          </cell>
          <cell r="C162">
            <v>2431112118</v>
          </cell>
          <cell r="D162">
            <v>7401127574</v>
          </cell>
          <cell r="E162" t="str">
            <v>ИППСП</v>
          </cell>
          <cell r="F162" t="str">
            <v>24-0365</v>
          </cell>
          <cell r="G162">
            <v>36919</v>
          </cell>
          <cell r="H162" t="str">
            <v>Обстоен преглед за установяване на орален статус</v>
          </cell>
          <cell r="I162">
            <v>101</v>
          </cell>
          <cell r="J162">
            <v>15</v>
          </cell>
        </row>
        <row r="163">
          <cell r="B163" t="str">
            <v>Стара Загора</v>
          </cell>
          <cell r="C163">
            <v>2431112135</v>
          </cell>
          <cell r="D163">
            <v>6310167574</v>
          </cell>
          <cell r="E163" t="str">
            <v>ИППСП</v>
          </cell>
          <cell r="F163" t="str">
            <v>24-0366</v>
          </cell>
          <cell r="G163">
            <v>36919</v>
          </cell>
          <cell r="H163" t="str">
            <v>Обстоен преглед за установяване на орален статус</v>
          </cell>
          <cell r="I163">
            <v>101</v>
          </cell>
          <cell r="J163">
            <v>18</v>
          </cell>
        </row>
        <row r="164">
          <cell r="B164" t="str">
            <v>Стара Загора</v>
          </cell>
          <cell r="C164">
            <v>2431112111</v>
          </cell>
          <cell r="D164">
            <v>5506247551</v>
          </cell>
          <cell r="E164" t="str">
            <v>ИППСП</v>
          </cell>
          <cell r="F164" t="str">
            <v>24-0020</v>
          </cell>
          <cell r="G164">
            <v>36915</v>
          </cell>
          <cell r="H164" t="str">
            <v>Обстоен преглед за установяване на орален статус</v>
          </cell>
          <cell r="I164">
            <v>101</v>
          </cell>
          <cell r="J164">
            <v>5</v>
          </cell>
        </row>
        <row r="165">
          <cell r="B165" t="str">
            <v>Стара Загора</v>
          </cell>
          <cell r="C165">
            <v>2431112048</v>
          </cell>
          <cell r="D165">
            <v>5205084818</v>
          </cell>
          <cell r="E165" t="str">
            <v>ИППСП</v>
          </cell>
          <cell r="F165" t="str">
            <v>24-0066</v>
          </cell>
          <cell r="G165">
            <v>36915</v>
          </cell>
          <cell r="H165" t="str">
            <v>Обстоен преглед за установяване на орален статус</v>
          </cell>
          <cell r="I165">
            <v>101</v>
          </cell>
          <cell r="J165">
            <v>10</v>
          </cell>
        </row>
        <row r="166">
          <cell r="B166" t="str">
            <v>Стара Загора</v>
          </cell>
          <cell r="C166">
            <v>2431112129</v>
          </cell>
          <cell r="D166">
            <v>6410067542</v>
          </cell>
          <cell r="E166" t="str">
            <v>ИППСП</v>
          </cell>
          <cell r="F166" t="str">
            <v>24-007</v>
          </cell>
          <cell r="G166">
            <v>36914</v>
          </cell>
          <cell r="H166" t="str">
            <v>Обстоен преглед за установяване на орален статус</v>
          </cell>
          <cell r="I166">
            <v>101</v>
          </cell>
          <cell r="J166">
            <v>8</v>
          </cell>
        </row>
        <row r="167">
          <cell r="B167" t="str">
            <v>Стара Загора</v>
          </cell>
          <cell r="C167">
            <v>2431112025</v>
          </cell>
          <cell r="D167">
            <v>6211247541</v>
          </cell>
          <cell r="E167" t="str">
            <v>ИППСП</v>
          </cell>
          <cell r="F167" t="str">
            <v>24-0123</v>
          </cell>
          <cell r="G167">
            <v>36916</v>
          </cell>
          <cell r="H167" t="str">
            <v>Обстоен преглед за установяване на орален статус</v>
          </cell>
          <cell r="I167">
            <v>101</v>
          </cell>
          <cell r="J167">
            <v>13</v>
          </cell>
        </row>
        <row r="168">
          <cell r="B168" t="str">
            <v>Стара Загора</v>
          </cell>
          <cell r="C168">
            <v>2431112137</v>
          </cell>
          <cell r="D168">
            <v>5709057573</v>
          </cell>
          <cell r="E168" t="str">
            <v>ИППСП</v>
          </cell>
          <cell r="F168" t="str">
            <v>24-0118</v>
          </cell>
          <cell r="G168">
            <v>36916</v>
          </cell>
          <cell r="H168" t="str">
            <v>Обстоен преглед за установяване на орален статус</v>
          </cell>
          <cell r="I168">
            <v>101</v>
          </cell>
          <cell r="J168">
            <v>6</v>
          </cell>
        </row>
        <row r="169">
          <cell r="B169" t="str">
            <v>Стара Загора</v>
          </cell>
          <cell r="C169">
            <v>2431112152</v>
          </cell>
          <cell r="D169">
            <v>6802129131</v>
          </cell>
          <cell r="E169" t="str">
            <v>ИППСП</v>
          </cell>
          <cell r="F169" t="str">
            <v>24-0122</v>
          </cell>
          <cell r="G169">
            <v>36916</v>
          </cell>
          <cell r="H169" t="str">
            <v>Обстоен преглед за установяване на орален статус</v>
          </cell>
          <cell r="I169">
            <v>101</v>
          </cell>
          <cell r="J169">
            <v>3</v>
          </cell>
        </row>
        <row r="170">
          <cell r="B170" t="str">
            <v>Стара Загора</v>
          </cell>
          <cell r="C170">
            <v>2431112073</v>
          </cell>
          <cell r="D170">
            <v>5508287640</v>
          </cell>
          <cell r="E170" t="str">
            <v>ИППСП</v>
          </cell>
          <cell r="F170" t="str">
            <v>24-0406</v>
          </cell>
          <cell r="G170">
            <v>36921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12</v>
          </cell>
        </row>
        <row r="171">
          <cell r="B171" t="str">
            <v>Стара Загора</v>
          </cell>
          <cell r="C171">
            <v>2431112114</v>
          </cell>
          <cell r="D171">
            <v>6108137550</v>
          </cell>
          <cell r="E171" t="str">
            <v>ИППСП</v>
          </cell>
          <cell r="F171" t="str">
            <v>24-0412</v>
          </cell>
          <cell r="G171">
            <v>36921</v>
          </cell>
          <cell r="H171" t="str">
            <v>Обстоен преглед за установяване на орален статус</v>
          </cell>
          <cell r="I171">
            <v>101</v>
          </cell>
          <cell r="J171">
            <v>12</v>
          </cell>
        </row>
        <row r="172">
          <cell r="B172" t="str">
            <v>Стара Загора</v>
          </cell>
          <cell r="C172">
            <v>2431112150</v>
          </cell>
          <cell r="D172">
            <v>7112173518</v>
          </cell>
          <cell r="E172" t="str">
            <v>ИППСП</v>
          </cell>
          <cell r="F172" t="str">
            <v>24-0408</v>
          </cell>
          <cell r="G172">
            <v>36921</v>
          </cell>
          <cell r="H172" t="str">
            <v>Обстоен преглед за установяване на орален статус</v>
          </cell>
          <cell r="I172">
            <v>101</v>
          </cell>
          <cell r="J172">
            <v>2</v>
          </cell>
        </row>
        <row r="173">
          <cell r="B173" t="str">
            <v>Стара Загора</v>
          </cell>
          <cell r="C173">
            <v>2431112103</v>
          </cell>
          <cell r="D173">
            <v>6503227682</v>
          </cell>
          <cell r="E173" t="str">
            <v>ИППСП</v>
          </cell>
          <cell r="F173" t="str">
            <v>24-0367</v>
          </cell>
          <cell r="G173">
            <v>36919</v>
          </cell>
          <cell r="H173" t="str">
            <v>Обстоен преглед за установяване на орален статус</v>
          </cell>
          <cell r="I173">
            <v>101</v>
          </cell>
          <cell r="J173">
            <v>3</v>
          </cell>
        </row>
        <row r="174">
          <cell r="B174" t="str">
            <v>Стара Загора</v>
          </cell>
          <cell r="C174">
            <v>2431112044</v>
          </cell>
          <cell r="D174">
            <v>6610097565</v>
          </cell>
          <cell r="E174" t="str">
            <v>ИППСП</v>
          </cell>
          <cell r="F174" t="str">
            <v>24-0221</v>
          </cell>
          <cell r="G174">
            <v>36917</v>
          </cell>
          <cell r="H174" t="str">
            <v>Обстоен преглед за установяване на орален статус</v>
          </cell>
          <cell r="I174">
            <v>101</v>
          </cell>
          <cell r="J174">
            <v>12</v>
          </cell>
        </row>
        <row r="175">
          <cell r="B175" t="str">
            <v>Стара Загора</v>
          </cell>
          <cell r="C175">
            <v>2431112046</v>
          </cell>
          <cell r="D175">
            <v>5509107759</v>
          </cell>
          <cell r="E175" t="str">
            <v>ИППСП</v>
          </cell>
          <cell r="F175" t="str">
            <v>24-0401</v>
          </cell>
          <cell r="G175">
            <v>36921</v>
          </cell>
          <cell r="H175" t="str">
            <v>Обстоен преглед за установяване на орален статус</v>
          </cell>
          <cell r="I175">
            <v>101</v>
          </cell>
          <cell r="J175">
            <v>21</v>
          </cell>
        </row>
        <row r="176">
          <cell r="B176" t="str">
            <v>Стара Загора</v>
          </cell>
          <cell r="C176">
            <v>2431112133</v>
          </cell>
          <cell r="D176">
            <v>5301235838</v>
          </cell>
          <cell r="E176" t="str">
            <v>ИППСП</v>
          </cell>
          <cell r="F176" t="str">
            <v>24-0402</v>
          </cell>
          <cell r="G176">
            <v>36921</v>
          </cell>
          <cell r="H176" t="str">
            <v>Обстоен преглед за установяване на орален статус</v>
          </cell>
          <cell r="I176">
            <v>101</v>
          </cell>
          <cell r="J176">
            <v>5</v>
          </cell>
        </row>
        <row r="177">
          <cell r="B177" t="str">
            <v>Стара Загора</v>
          </cell>
          <cell r="C177">
            <v>2431112040</v>
          </cell>
          <cell r="D177">
            <v>4607277819</v>
          </cell>
          <cell r="E177" t="str">
            <v>ИППСП</v>
          </cell>
          <cell r="F177" t="str">
            <v>24-0407</v>
          </cell>
          <cell r="G177">
            <v>36921</v>
          </cell>
          <cell r="H177" t="str">
            <v>Обстоен преглед за установяване на орален статус</v>
          </cell>
          <cell r="I177">
            <v>101</v>
          </cell>
          <cell r="J177">
            <v>21</v>
          </cell>
        </row>
        <row r="178">
          <cell r="B178" t="str">
            <v>Стара Загора</v>
          </cell>
          <cell r="C178">
            <v>2431112055</v>
          </cell>
          <cell r="D178">
            <v>7006187606</v>
          </cell>
          <cell r="E178" t="str">
            <v>ИППСП</v>
          </cell>
          <cell r="F178" t="str">
            <v>24-0413</v>
          </cell>
          <cell r="G178">
            <v>36921</v>
          </cell>
          <cell r="H178" t="str">
            <v>Обстоен преглед за установяване на орален статус</v>
          </cell>
          <cell r="I178">
            <v>101</v>
          </cell>
          <cell r="J178">
            <v>9</v>
          </cell>
        </row>
        <row r="179">
          <cell r="B179" t="str">
            <v>Стара Загора</v>
          </cell>
          <cell r="C179">
            <v>2431112056</v>
          </cell>
          <cell r="D179">
            <v>7209237550</v>
          </cell>
          <cell r="E179" t="str">
            <v>ИППСП</v>
          </cell>
          <cell r="F179" t="str">
            <v>24-0414</v>
          </cell>
          <cell r="G179">
            <v>36921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13</v>
          </cell>
        </row>
        <row r="180">
          <cell r="B180" t="str">
            <v>Стара Загора</v>
          </cell>
          <cell r="C180">
            <v>2431112066</v>
          </cell>
          <cell r="D180">
            <v>6803077578</v>
          </cell>
          <cell r="E180" t="str">
            <v>ИППСП</v>
          </cell>
          <cell r="F180" t="str">
            <v>24-0404</v>
          </cell>
          <cell r="G180">
            <v>36921</v>
          </cell>
          <cell r="H180" t="str">
            <v>Обстоен преглед за установяване на орален статус</v>
          </cell>
          <cell r="I180">
            <v>101</v>
          </cell>
          <cell r="J180">
            <v>12</v>
          </cell>
        </row>
        <row r="181">
          <cell r="B181" t="str">
            <v>Стара Загора</v>
          </cell>
          <cell r="C181">
            <v>2431112051</v>
          </cell>
          <cell r="D181">
            <v>4402167576</v>
          </cell>
          <cell r="E181" t="str">
            <v>ИППСП</v>
          </cell>
          <cell r="F181" t="str">
            <v>24-0409</v>
          </cell>
          <cell r="G181">
            <v>36921</v>
          </cell>
          <cell r="H181" t="str">
            <v>Обстоен преглед за установяване на орален статус</v>
          </cell>
          <cell r="I181">
            <v>101</v>
          </cell>
          <cell r="J181">
            <v>15</v>
          </cell>
        </row>
        <row r="182">
          <cell r="B182" t="str">
            <v>Стара Загора</v>
          </cell>
          <cell r="C182">
            <v>2431112045</v>
          </cell>
          <cell r="D182">
            <v>5209157620</v>
          </cell>
          <cell r="E182" t="str">
            <v>ИППСП</v>
          </cell>
          <cell r="F182" t="str">
            <v>24-0385</v>
          </cell>
          <cell r="G182">
            <v>36921</v>
          </cell>
          <cell r="H182" t="str">
            <v>Обстоен преглед за установяване на орален статус</v>
          </cell>
          <cell r="I182">
            <v>101</v>
          </cell>
          <cell r="J182">
            <v>12</v>
          </cell>
        </row>
        <row r="183">
          <cell r="B183" t="str">
            <v>Стара Загора</v>
          </cell>
          <cell r="C183">
            <v>2431112130</v>
          </cell>
          <cell r="D183">
            <v>5602067792</v>
          </cell>
          <cell r="E183" t="str">
            <v>ИППСП</v>
          </cell>
          <cell r="F183" t="str">
            <v>24-0384</v>
          </cell>
          <cell r="G183">
            <v>36921</v>
          </cell>
          <cell r="H183" t="str">
            <v>Обстоен преглед за установяване на орален статус</v>
          </cell>
          <cell r="I183">
            <v>101</v>
          </cell>
          <cell r="J183">
            <v>6</v>
          </cell>
        </row>
        <row r="184">
          <cell r="B184" t="str">
            <v>Стара Загора</v>
          </cell>
          <cell r="C184">
            <v>2431112041</v>
          </cell>
          <cell r="D184">
            <v>7302107603</v>
          </cell>
          <cell r="E184" t="str">
            <v>ИППСП</v>
          </cell>
          <cell r="F184" t="str">
            <v>24-0411</v>
          </cell>
          <cell r="G184">
            <v>36921</v>
          </cell>
          <cell r="H184" t="str">
            <v>Обстоен преглед за установяване на орален статус</v>
          </cell>
          <cell r="I184">
            <v>101</v>
          </cell>
          <cell r="J184">
            <v>18</v>
          </cell>
        </row>
        <row r="185">
          <cell r="B185" t="str">
            <v>Стара Загора</v>
          </cell>
          <cell r="C185">
            <v>0</v>
          </cell>
          <cell r="D185">
            <v>6810057636</v>
          </cell>
          <cell r="E185" t="str">
            <v>ИППСП</v>
          </cell>
          <cell r="F185" t="str">
            <v>24-013</v>
          </cell>
          <cell r="G185">
            <v>36915</v>
          </cell>
          <cell r="H185" t="str">
            <v>Обстоен преглед за установяване на орален статус</v>
          </cell>
          <cell r="I185">
            <v>101</v>
          </cell>
        </row>
        <row r="186">
          <cell r="B186" t="str">
            <v>Стара Загора</v>
          </cell>
          <cell r="C186">
            <v>2431112033</v>
          </cell>
          <cell r="D186">
            <v>6403117568</v>
          </cell>
          <cell r="E186" t="str">
            <v>ИППСП</v>
          </cell>
          <cell r="F186" t="str">
            <v>24-022</v>
          </cell>
          <cell r="G186">
            <v>36915</v>
          </cell>
          <cell r="H186" t="str">
            <v>Обстоен преглед за установяване на орален статус</v>
          </cell>
          <cell r="I186">
            <v>101</v>
          </cell>
          <cell r="J186">
            <v>10</v>
          </cell>
        </row>
        <row r="187">
          <cell r="B187" t="str">
            <v>Стара Загора</v>
          </cell>
          <cell r="C187">
            <v>2431112074</v>
          </cell>
          <cell r="D187">
            <v>6104237593</v>
          </cell>
          <cell r="E187" t="str">
            <v>ИППСП</v>
          </cell>
          <cell r="F187" t="str">
            <v>24-0026</v>
          </cell>
          <cell r="G187">
            <v>36915</v>
          </cell>
          <cell r="H187" t="str">
            <v>Обстоен преглед за установяване на орален статус</v>
          </cell>
          <cell r="I187">
            <v>101</v>
          </cell>
          <cell r="J187">
            <v>15</v>
          </cell>
        </row>
        <row r="188">
          <cell r="B188" t="str">
            <v>Стара Загора</v>
          </cell>
          <cell r="C188">
            <v>2431112102</v>
          </cell>
          <cell r="D188">
            <v>7006087525</v>
          </cell>
          <cell r="E188" t="str">
            <v>ИППСП</v>
          </cell>
          <cell r="F188" t="str">
            <v>24-0564</v>
          </cell>
          <cell r="G188">
            <v>36921</v>
          </cell>
          <cell r="H188" t="str">
            <v>Обстоен преглед за установяване на орален статус</v>
          </cell>
          <cell r="I188">
            <v>101</v>
          </cell>
          <cell r="J188">
            <v>6</v>
          </cell>
        </row>
        <row r="189">
          <cell r="B189" t="str">
            <v>Стара Загора</v>
          </cell>
          <cell r="C189">
            <v>2431112043</v>
          </cell>
          <cell r="D189">
            <v>5601317618</v>
          </cell>
          <cell r="E189" t="str">
            <v>ИППСП</v>
          </cell>
          <cell r="F189" t="str">
            <v>24-0236</v>
          </cell>
          <cell r="G189">
            <v>36921</v>
          </cell>
          <cell r="H189" t="str">
            <v>Обстоен преглед за установяване на орален статус</v>
          </cell>
          <cell r="I189">
            <v>101</v>
          </cell>
          <cell r="J189">
            <v>19</v>
          </cell>
        </row>
        <row r="190">
          <cell r="B190" t="str">
            <v>Стара Загора</v>
          </cell>
          <cell r="C190">
            <v>2431112139</v>
          </cell>
          <cell r="D190">
            <v>7509177657</v>
          </cell>
          <cell r="E190" t="str">
            <v>ИППСП</v>
          </cell>
          <cell r="F190" t="str">
            <v>24-0440</v>
          </cell>
          <cell r="G190">
            <v>36923</v>
          </cell>
          <cell r="H190" t="str">
            <v>Обстоен преглед за установяване на орален статус</v>
          </cell>
          <cell r="I190">
            <v>101</v>
          </cell>
          <cell r="J190">
            <v>16</v>
          </cell>
        </row>
        <row r="191">
          <cell r="B191" t="str">
            <v>Стара Загора</v>
          </cell>
          <cell r="C191">
            <v>2431112067</v>
          </cell>
          <cell r="D191">
            <v>6705047584</v>
          </cell>
          <cell r="E191" t="str">
            <v>ИППСП</v>
          </cell>
          <cell r="F191" t="str">
            <v>24-0447</v>
          </cell>
          <cell r="G191">
            <v>36923</v>
          </cell>
          <cell r="H191" t="str">
            <v>Обстоен преглед за установяване на орален статус</v>
          </cell>
          <cell r="I191">
            <v>101</v>
          </cell>
          <cell r="J191">
            <v>16</v>
          </cell>
        </row>
        <row r="192">
          <cell r="B192" t="str">
            <v>Стара Загора</v>
          </cell>
          <cell r="C192">
            <v>2431112112</v>
          </cell>
          <cell r="D192">
            <v>3401036841</v>
          </cell>
          <cell r="E192" t="str">
            <v>ИППСП</v>
          </cell>
          <cell r="F192" t="str">
            <v>24-0341</v>
          </cell>
          <cell r="G192">
            <v>36923</v>
          </cell>
          <cell r="H192" t="str">
            <v>Обстоен преглед за установяване на орален статус</v>
          </cell>
          <cell r="I192">
            <v>101</v>
          </cell>
          <cell r="J192">
            <v>16</v>
          </cell>
        </row>
        <row r="193">
          <cell r="B193" t="str">
            <v>Стара Загора</v>
          </cell>
          <cell r="C193">
            <v>2431112153</v>
          </cell>
          <cell r="D193">
            <v>4504117618</v>
          </cell>
          <cell r="E193" t="str">
            <v>ИППСП</v>
          </cell>
          <cell r="F193" t="str">
            <v>24-0444</v>
          </cell>
          <cell r="G193">
            <v>36923</v>
          </cell>
          <cell r="H193" t="str">
            <v>Обстоен преглед за установяване на орален статус</v>
          </cell>
          <cell r="I193">
            <v>101</v>
          </cell>
          <cell r="J193">
            <v>12</v>
          </cell>
        </row>
        <row r="194">
          <cell r="B194" t="str">
            <v>Стара Загора</v>
          </cell>
          <cell r="C194">
            <v>2431112120</v>
          </cell>
          <cell r="D194">
            <v>5101027591</v>
          </cell>
          <cell r="E194" t="str">
            <v>ИППСП</v>
          </cell>
          <cell r="F194" t="str">
            <v>24-0028</v>
          </cell>
          <cell r="G194">
            <v>36921</v>
          </cell>
          <cell r="H194" t="str">
            <v>Обстоен преглед за установяване на орален статус</v>
          </cell>
          <cell r="I194">
            <v>101</v>
          </cell>
          <cell r="J194">
            <v>19</v>
          </cell>
        </row>
        <row r="195">
          <cell r="B195" t="str">
            <v>Стара Загора</v>
          </cell>
          <cell r="C195">
            <v>2431112017</v>
          </cell>
          <cell r="D195">
            <v>5111057546</v>
          </cell>
          <cell r="E195" t="str">
            <v>ИППСП</v>
          </cell>
          <cell r="F195" t="str">
            <v>24-0024</v>
          </cell>
          <cell r="G195">
            <v>36915</v>
          </cell>
          <cell r="H195" t="str">
            <v>Обстоен преглед за установяване на орален статус</v>
          </cell>
          <cell r="I195">
            <v>101</v>
          </cell>
          <cell r="J195">
            <v>20</v>
          </cell>
        </row>
        <row r="196">
          <cell r="B196" t="str">
            <v>Стара Загора</v>
          </cell>
          <cell r="C196">
            <v>2431112018</v>
          </cell>
          <cell r="D196">
            <v>5607248751</v>
          </cell>
          <cell r="E196" t="str">
            <v>ИППСП</v>
          </cell>
          <cell r="F196" t="str">
            <v>24-029</v>
          </cell>
          <cell r="G196">
            <v>36915</v>
          </cell>
          <cell r="H196" t="str">
            <v>Обстоен преглед за установяване на орален статус</v>
          </cell>
          <cell r="I196">
            <v>101</v>
          </cell>
          <cell r="J196">
            <v>16</v>
          </cell>
        </row>
        <row r="197">
          <cell r="B197" t="str">
            <v>Стара Загора</v>
          </cell>
          <cell r="C197">
            <v>2431112002</v>
          </cell>
          <cell r="D197">
            <v>5202155902</v>
          </cell>
          <cell r="E197" t="str">
            <v>ИППСП</v>
          </cell>
          <cell r="F197" t="str">
            <v>24-017</v>
          </cell>
          <cell r="G197">
            <v>36915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10</v>
          </cell>
        </row>
        <row r="198">
          <cell r="B198" t="str">
            <v>Стара Загора</v>
          </cell>
          <cell r="C198">
            <v>2431112134</v>
          </cell>
          <cell r="D198">
            <v>5407247552</v>
          </cell>
          <cell r="E198" t="str">
            <v>ИППСП</v>
          </cell>
          <cell r="F198" t="str">
            <v>24-0027</v>
          </cell>
          <cell r="G198">
            <v>36915</v>
          </cell>
          <cell r="H198" t="str">
            <v>Обстоен преглед за установяване на орален статус</v>
          </cell>
          <cell r="I198">
            <v>101</v>
          </cell>
          <cell r="J198">
            <v>13</v>
          </cell>
        </row>
        <row r="199">
          <cell r="B199" t="str">
            <v>Стара Загора</v>
          </cell>
          <cell r="C199">
            <v>2431112071</v>
          </cell>
          <cell r="D199">
            <v>5503287606</v>
          </cell>
          <cell r="E199" t="str">
            <v>ИППСП</v>
          </cell>
          <cell r="F199" t="str">
            <v>24-0405</v>
          </cell>
          <cell r="G199">
            <v>36921</v>
          </cell>
          <cell r="H199" t="str">
            <v>Обстоен преглед за установяване на орален статус</v>
          </cell>
          <cell r="I199">
            <v>101</v>
          </cell>
          <cell r="J199">
            <v>24</v>
          </cell>
        </row>
        <row r="200">
          <cell r="B200" t="str">
            <v>Стара Загора</v>
          </cell>
          <cell r="C200">
            <v>2431112109</v>
          </cell>
          <cell r="D200">
            <v>6012058530</v>
          </cell>
          <cell r="E200" t="str">
            <v>ИППСП</v>
          </cell>
          <cell r="F200" t="str">
            <v>24-0441</v>
          </cell>
          <cell r="G200">
            <v>36923</v>
          </cell>
          <cell r="H200" t="str">
            <v>Обстоен преглед за установяване на орален статус</v>
          </cell>
          <cell r="I200">
            <v>101</v>
          </cell>
          <cell r="J200">
            <v>8</v>
          </cell>
        </row>
        <row r="201">
          <cell r="B201" t="str">
            <v>Стара Загора</v>
          </cell>
          <cell r="C201">
            <v>2431112128</v>
          </cell>
          <cell r="D201">
            <v>5801187260</v>
          </cell>
          <cell r="E201" t="str">
            <v>ИППСП</v>
          </cell>
          <cell r="F201" t="str">
            <v>24-0496</v>
          </cell>
          <cell r="G201">
            <v>36923</v>
          </cell>
          <cell r="H201" t="str">
            <v>Обстоен преглед за установяване на орален статус</v>
          </cell>
          <cell r="I201">
            <v>101</v>
          </cell>
          <cell r="J201">
            <v>12</v>
          </cell>
        </row>
        <row r="202">
          <cell r="B202" t="str">
            <v>Стара Загора</v>
          </cell>
          <cell r="C202">
            <v>2431112085</v>
          </cell>
          <cell r="D202">
            <v>3406037291</v>
          </cell>
          <cell r="E202" t="str">
            <v>ИППСП</v>
          </cell>
          <cell r="F202" t="str">
            <v>24-0497</v>
          </cell>
          <cell r="G202">
            <v>36923</v>
          </cell>
          <cell r="H202" t="str">
            <v>Обстоен преглед за установяване на орален статус</v>
          </cell>
          <cell r="I202">
            <v>101</v>
          </cell>
          <cell r="J202">
            <v>8</v>
          </cell>
        </row>
        <row r="203">
          <cell r="B203" t="str">
            <v>Стара Загора</v>
          </cell>
          <cell r="C203">
            <v>2431112089</v>
          </cell>
          <cell r="D203">
            <v>5110017615</v>
          </cell>
          <cell r="E203" t="str">
            <v>ИППСП</v>
          </cell>
          <cell r="F203" t="str">
            <v>24-0446</v>
          </cell>
          <cell r="G203">
            <v>36923</v>
          </cell>
          <cell r="H203" t="str">
            <v>Обстоен преглед за установяване на орален статус</v>
          </cell>
          <cell r="I203">
            <v>101</v>
          </cell>
          <cell r="J203">
            <v>11</v>
          </cell>
        </row>
        <row r="204">
          <cell r="B204" t="str">
            <v>Стара Загора</v>
          </cell>
          <cell r="C204">
            <v>2431112035</v>
          </cell>
          <cell r="D204">
            <v>7104287636</v>
          </cell>
          <cell r="E204" t="str">
            <v>ИППСП</v>
          </cell>
          <cell r="F204" t="str">
            <v>24-0222</v>
          </cell>
          <cell r="G204">
            <v>36917</v>
          </cell>
          <cell r="H204" t="str">
            <v>Обстоен преглед за установяване на орален статус</v>
          </cell>
          <cell r="I204">
            <v>101</v>
          </cell>
          <cell r="J204">
            <v>16</v>
          </cell>
        </row>
        <row r="205">
          <cell r="B205" t="str">
            <v>Стара Загора</v>
          </cell>
          <cell r="C205">
            <v>2431112030</v>
          </cell>
          <cell r="D205">
            <v>4810267705</v>
          </cell>
          <cell r="E205" t="str">
            <v>ИППСП</v>
          </cell>
          <cell r="F205" t="str">
            <v>24-0155</v>
          </cell>
          <cell r="G205">
            <v>36918</v>
          </cell>
          <cell r="H205" t="str">
            <v>Обстоен преглед за установяване на орален статус</v>
          </cell>
          <cell r="I205">
            <v>101</v>
          </cell>
          <cell r="J205">
            <v>12</v>
          </cell>
        </row>
        <row r="206">
          <cell r="B206" t="str">
            <v>Стара Загора</v>
          </cell>
          <cell r="C206">
            <v>2431112072</v>
          </cell>
          <cell r="D206">
            <v>5904262612</v>
          </cell>
          <cell r="E206" t="str">
            <v>ИППСП</v>
          </cell>
          <cell r="F206" t="str">
            <v>24-0364</v>
          </cell>
          <cell r="G206">
            <v>36919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6</v>
          </cell>
        </row>
        <row r="207">
          <cell r="B207" t="str">
            <v>Стара Загора</v>
          </cell>
          <cell r="C207">
            <v>2431112009</v>
          </cell>
          <cell r="D207">
            <v>6801107591</v>
          </cell>
          <cell r="E207" t="str">
            <v>ИППСП</v>
          </cell>
          <cell r="F207" t="str">
            <v>24-0158</v>
          </cell>
          <cell r="G207">
            <v>36917</v>
          </cell>
          <cell r="H207" t="str">
            <v>Обстоен преглед за установяване на орален статус</v>
          </cell>
          <cell r="I207">
            <v>101</v>
          </cell>
          <cell r="J207">
            <v>8</v>
          </cell>
        </row>
        <row r="208">
          <cell r="B208" t="str">
            <v>Стара Загора</v>
          </cell>
          <cell r="C208">
            <v>2431112149</v>
          </cell>
          <cell r="D208">
            <v>6008257594</v>
          </cell>
          <cell r="E208" t="str">
            <v>ИППСП</v>
          </cell>
          <cell r="F208" t="str">
            <v>24-0213</v>
          </cell>
          <cell r="G208">
            <v>36917</v>
          </cell>
          <cell r="H208" t="str">
            <v>Обстоен преглед за установяване на орален статус</v>
          </cell>
          <cell r="I208">
            <v>101</v>
          </cell>
          <cell r="J208">
            <v>13</v>
          </cell>
        </row>
        <row r="209">
          <cell r="B209" t="str">
            <v>Стара Загора</v>
          </cell>
          <cell r="C209">
            <v>2431112105</v>
          </cell>
          <cell r="D209">
            <v>6903307627</v>
          </cell>
          <cell r="E209" t="str">
            <v>ИППСП</v>
          </cell>
          <cell r="F209" t="str">
            <v>24-0164</v>
          </cell>
          <cell r="G209">
            <v>36917</v>
          </cell>
          <cell r="H209" t="str">
            <v>Обстоен преглед за установяване на орален статус</v>
          </cell>
          <cell r="I209">
            <v>101</v>
          </cell>
          <cell r="J209">
            <v>27</v>
          </cell>
        </row>
        <row r="210">
          <cell r="B210" t="str">
            <v>Стара Загора</v>
          </cell>
          <cell r="C210">
            <v>2431112036</v>
          </cell>
          <cell r="D210">
            <v>6901237618</v>
          </cell>
          <cell r="E210" t="str">
            <v>ИППСП</v>
          </cell>
          <cell r="F210" t="str">
            <v>14-0189</v>
          </cell>
          <cell r="G210">
            <v>36913</v>
          </cell>
          <cell r="H210" t="str">
            <v>Обстоен преглед за установяване на орален статус</v>
          </cell>
          <cell r="I210">
            <v>101</v>
          </cell>
          <cell r="J210">
            <v>26</v>
          </cell>
        </row>
        <row r="211">
          <cell r="B211" t="str">
            <v>Стара Загора</v>
          </cell>
          <cell r="C211">
            <v>2431112057</v>
          </cell>
          <cell r="D211">
            <v>5302167614</v>
          </cell>
          <cell r="E211" t="str">
            <v>ИППСП</v>
          </cell>
          <cell r="F211" t="str">
            <v>24-0012</v>
          </cell>
          <cell r="G211">
            <v>36914</v>
          </cell>
          <cell r="H211" t="str">
            <v>Обстоен преглед за установяване на орален статус</v>
          </cell>
          <cell r="I211">
            <v>101</v>
          </cell>
          <cell r="J211">
            <v>26</v>
          </cell>
        </row>
        <row r="212">
          <cell r="B212" t="str">
            <v>Стара Загора</v>
          </cell>
          <cell r="C212">
            <v>2431112162</v>
          </cell>
          <cell r="D212" t="str">
            <v>7404137616</v>
          </cell>
          <cell r="E212" t="str">
            <v>ИППСП</v>
          </cell>
          <cell r="F212" t="str">
            <v>24-014</v>
          </cell>
          <cell r="G212">
            <v>36915</v>
          </cell>
          <cell r="H212" t="str">
            <v>Обстоен преглед за установяване на орален статус</v>
          </cell>
          <cell r="I212">
            <v>101</v>
          </cell>
          <cell r="J212">
            <v>8</v>
          </cell>
        </row>
        <row r="213">
          <cell r="B213" t="str">
            <v>Стара Загора</v>
          </cell>
          <cell r="C213">
            <v>2431112113</v>
          </cell>
          <cell r="D213">
            <v>5611267561</v>
          </cell>
          <cell r="E213" t="str">
            <v>ИППСП</v>
          </cell>
          <cell r="F213" t="str">
            <v>24-0018</v>
          </cell>
          <cell r="G213">
            <v>36915</v>
          </cell>
          <cell r="H213" t="str">
            <v>Обстоен преглед за установяване на орален статус</v>
          </cell>
          <cell r="I213">
            <v>101</v>
          </cell>
          <cell r="J213">
            <v>41</v>
          </cell>
        </row>
        <row r="214">
          <cell r="B214" t="str">
            <v>Стара Загора</v>
          </cell>
          <cell r="C214">
            <v>2431112146</v>
          </cell>
          <cell r="D214">
            <v>6502277610</v>
          </cell>
          <cell r="E214" t="str">
            <v>ИППСП</v>
          </cell>
          <cell r="F214" t="str">
            <v>24-0369</v>
          </cell>
          <cell r="G214">
            <v>36919</v>
          </cell>
          <cell r="H214" t="str">
            <v>Обстоен преглед за установяване на орален статус</v>
          </cell>
          <cell r="I214">
            <v>101</v>
          </cell>
          <cell r="J214">
            <v>15</v>
          </cell>
        </row>
        <row r="215">
          <cell r="B215" t="str">
            <v>Стара Загора</v>
          </cell>
          <cell r="C215">
            <v>2431112039</v>
          </cell>
          <cell r="D215">
            <v>5203107560</v>
          </cell>
          <cell r="E215" t="str">
            <v>ИППСП</v>
          </cell>
          <cell r="F215" t="str">
            <v>24-0215</v>
          </cell>
          <cell r="G215">
            <v>36917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8</v>
          </cell>
        </row>
        <row r="216">
          <cell r="B216" t="str">
            <v>Стара Загора</v>
          </cell>
          <cell r="C216">
            <v>2431112062</v>
          </cell>
          <cell r="D216">
            <v>5702117650</v>
          </cell>
          <cell r="E216" t="str">
            <v>ИППСП</v>
          </cell>
          <cell r="F216" t="str">
            <v>24-0225</v>
          </cell>
          <cell r="G216">
            <v>36917</v>
          </cell>
          <cell r="H216" t="str">
            <v>Обстоен преглед за установяване на орален статус</v>
          </cell>
          <cell r="I216">
            <v>101</v>
          </cell>
          <cell r="J216">
            <v>14</v>
          </cell>
        </row>
        <row r="217">
          <cell r="B217" t="str">
            <v>Стара Загора</v>
          </cell>
          <cell r="C217">
            <v>2431112098</v>
          </cell>
          <cell r="D217">
            <v>5701287610</v>
          </cell>
          <cell r="E217" t="str">
            <v>ИППСП</v>
          </cell>
          <cell r="F217" t="str">
            <v>24-0498</v>
          </cell>
          <cell r="G217">
            <v>36923</v>
          </cell>
          <cell r="H217" t="str">
            <v>Обстоен преглед за установяване на орален статус</v>
          </cell>
          <cell r="I217">
            <v>101</v>
          </cell>
          <cell r="J217">
            <v>16</v>
          </cell>
        </row>
        <row r="218">
          <cell r="B218" t="str">
            <v>Стара Загора</v>
          </cell>
          <cell r="C218">
            <v>2431112061</v>
          </cell>
          <cell r="D218">
            <v>5810285790</v>
          </cell>
          <cell r="E218" t="str">
            <v>ИППСП</v>
          </cell>
          <cell r="F218" t="str">
            <v>24-0445</v>
          </cell>
          <cell r="G218">
            <v>36923</v>
          </cell>
          <cell r="H218" t="str">
            <v>Обстоен преглед за установяване на орален статус</v>
          </cell>
          <cell r="I218">
            <v>101</v>
          </cell>
          <cell r="J218">
            <v>17</v>
          </cell>
        </row>
        <row r="219">
          <cell r="B219" t="str">
            <v>Стара Загора</v>
          </cell>
          <cell r="C219">
            <v>2431112013</v>
          </cell>
          <cell r="D219">
            <v>5708317531</v>
          </cell>
          <cell r="E219" t="str">
            <v>ИППСП</v>
          </cell>
          <cell r="F219" t="str">
            <v>24-0546</v>
          </cell>
          <cell r="G219">
            <v>36923</v>
          </cell>
          <cell r="H219" t="str">
            <v>Обстоен преглед за установяване на орален статус</v>
          </cell>
          <cell r="I219">
            <v>101</v>
          </cell>
          <cell r="J219">
            <v>15</v>
          </cell>
        </row>
        <row r="220">
          <cell r="B220" t="str">
            <v>Стара Загора</v>
          </cell>
          <cell r="C220">
            <v>2431112063</v>
          </cell>
          <cell r="D220">
            <v>5901275895</v>
          </cell>
          <cell r="E220" t="str">
            <v>ИППСП</v>
          </cell>
          <cell r="F220" t="str">
            <v>24-0435</v>
          </cell>
          <cell r="G220">
            <v>36923</v>
          </cell>
          <cell r="H220" t="str">
            <v>Обстоен преглед за установяване на орален статус</v>
          </cell>
          <cell r="I220">
            <v>101</v>
          </cell>
          <cell r="J220">
            <v>15</v>
          </cell>
        </row>
        <row r="221">
          <cell r="B221" t="str">
            <v>Стара Загора</v>
          </cell>
          <cell r="C221">
            <v>2431112154</v>
          </cell>
          <cell r="D221" t="str">
            <v>5703087740</v>
          </cell>
          <cell r="E221" t="str">
            <v>ИППСП</v>
          </cell>
          <cell r="F221" t="str">
            <v>24-0337</v>
          </cell>
          <cell r="G221">
            <v>36923</v>
          </cell>
          <cell r="H221" t="str">
            <v>Обстоен преглед за установяване на орален статус</v>
          </cell>
          <cell r="I221">
            <v>101</v>
          </cell>
          <cell r="J221">
            <v>8</v>
          </cell>
        </row>
        <row r="222">
          <cell r="B222" t="str">
            <v>Стара Загора</v>
          </cell>
          <cell r="C222">
            <v>2431112086</v>
          </cell>
          <cell r="D222">
            <v>6211147687</v>
          </cell>
          <cell r="E222" t="str">
            <v>ИППСП</v>
          </cell>
          <cell r="F222" t="str">
            <v>24-0458</v>
          </cell>
          <cell r="G222">
            <v>36923</v>
          </cell>
          <cell r="H222" t="str">
            <v>Обстоен преглед за установяване на орален статус</v>
          </cell>
          <cell r="I222">
            <v>101</v>
          </cell>
          <cell r="J222">
            <v>19</v>
          </cell>
        </row>
        <row r="223">
          <cell r="B223" t="str">
            <v>Стара Загора</v>
          </cell>
          <cell r="C223">
            <v>2431112026</v>
          </cell>
          <cell r="D223">
            <v>6004137667</v>
          </cell>
          <cell r="E223" t="str">
            <v>ИППСП</v>
          </cell>
          <cell r="F223" t="str">
            <v>24-0257</v>
          </cell>
          <cell r="G223">
            <v>36923</v>
          </cell>
          <cell r="H223" t="str">
            <v>Обстоен преглед за установяване на орален статус</v>
          </cell>
          <cell r="I223">
            <v>101</v>
          </cell>
          <cell r="J223">
            <v>6</v>
          </cell>
        </row>
        <row r="224">
          <cell r="B224" t="str">
            <v>Стара Загора</v>
          </cell>
          <cell r="C224">
            <v>2431112005</v>
          </cell>
          <cell r="D224">
            <v>7402017566</v>
          </cell>
          <cell r="E224" t="str">
            <v>ИППСП</v>
          </cell>
          <cell r="F224" t="str">
            <v>24-0374</v>
          </cell>
          <cell r="G224">
            <v>36923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16</v>
          </cell>
        </row>
        <row r="225">
          <cell r="B225" t="str">
            <v>Стара Загора</v>
          </cell>
          <cell r="C225">
            <v>2431112011</v>
          </cell>
          <cell r="D225">
            <v>5107157680</v>
          </cell>
          <cell r="E225" t="str">
            <v>ИППСП</v>
          </cell>
          <cell r="F225" t="str">
            <v>24-0375</v>
          </cell>
          <cell r="G225">
            <v>36923</v>
          </cell>
          <cell r="H225" t="str">
            <v>Обстоен преглед за установяване на орален статус</v>
          </cell>
          <cell r="I225">
            <v>101</v>
          </cell>
          <cell r="J225">
            <v>16</v>
          </cell>
        </row>
        <row r="226">
          <cell r="B226" t="str">
            <v>Стара Загора</v>
          </cell>
          <cell r="C226">
            <v>2431112138</v>
          </cell>
          <cell r="D226">
            <v>6002183616</v>
          </cell>
          <cell r="E226" t="str">
            <v>ИППСП</v>
          </cell>
          <cell r="F226" t="str">
            <v>24-0438</v>
          </cell>
          <cell r="G226">
            <v>36923</v>
          </cell>
          <cell r="H226" t="str">
            <v>Обстоен преглед за установяване на орален статус</v>
          </cell>
          <cell r="I226">
            <v>101</v>
          </cell>
          <cell r="J226">
            <v>11</v>
          </cell>
        </row>
        <row r="227">
          <cell r="B227" t="str">
            <v>Стара Загора</v>
          </cell>
          <cell r="C227">
            <v>2431112022</v>
          </cell>
          <cell r="D227">
            <v>6109237678</v>
          </cell>
          <cell r="E227" t="str">
            <v>ИППСП</v>
          </cell>
          <cell r="F227" t="str">
            <v>24-0437</v>
          </cell>
          <cell r="G227">
            <v>36923</v>
          </cell>
          <cell r="H227" t="str">
            <v>Обстоен преглед за установяване на орален статус</v>
          </cell>
          <cell r="I227">
            <v>101</v>
          </cell>
          <cell r="J227">
            <v>2</v>
          </cell>
        </row>
        <row r="228">
          <cell r="B228" t="str">
            <v>Стара Загора</v>
          </cell>
          <cell r="C228">
            <v>2431112158</v>
          </cell>
          <cell r="D228">
            <v>6211147624</v>
          </cell>
          <cell r="E228" t="str">
            <v>ИППСП</v>
          </cell>
          <cell r="F228" t="str">
            <v>24-0552</v>
          </cell>
          <cell r="G228">
            <v>36924</v>
          </cell>
          <cell r="H228" t="str">
            <v>Обстоен преглед за установяване на орален статус</v>
          </cell>
          <cell r="I228">
            <v>101</v>
          </cell>
          <cell r="J228">
            <v>14</v>
          </cell>
        </row>
        <row r="229">
          <cell r="B229" t="str">
            <v>Стара Загора</v>
          </cell>
          <cell r="C229">
            <v>2431112068</v>
          </cell>
          <cell r="D229">
            <v>5303087621</v>
          </cell>
          <cell r="E229" t="str">
            <v>ИППСП</v>
          </cell>
          <cell r="F229" t="str">
            <v>24-0525</v>
          </cell>
          <cell r="G229">
            <v>36924</v>
          </cell>
          <cell r="H229" t="str">
            <v>Обстоен преглед за установяване на орален статус</v>
          </cell>
          <cell r="I229">
            <v>101</v>
          </cell>
          <cell r="J229">
            <v>11</v>
          </cell>
        </row>
        <row r="230">
          <cell r="B230" t="str">
            <v>Стара Загора</v>
          </cell>
          <cell r="C230">
            <v>2431112108</v>
          </cell>
          <cell r="D230">
            <v>6311298537</v>
          </cell>
          <cell r="E230" t="str">
            <v>ИППСП</v>
          </cell>
          <cell r="F230" t="str">
            <v>24-0575</v>
          </cell>
          <cell r="G230">
            <v>36924</v>
          </cell>
          <cell r="H230" t="str">
            <v>Обстоен преглед за установяване на орален статус</v>
          </cell>
          <cell r="I230">
            <v>101</v>
          </cell>
          <cell r="J230">
            <v>12</v>
          </cell>
        </row>
        <row r="231">
          <cell r="B231" t="str">
            <v>Стара Загора</v>
          </cell>
          <cell r="C231">
            <v>2431112077</v>
          </cell>
          <cell r="D231">
            <v>5411117630</v>
          </cell>
          <cell r="E231" t="str">
            <v>ИППСП</v>
          </cell>
          <cell r="F231" t="str">
            <v>24-0595</v>
          </cell>
          <cell r="G231">
            <v>36924</v>
          </cell>
          <cell r="H231" t="str">
            <v>Обстоен преглед за установяване на орален статус</v>
          </cell>
          <cell r="I231">
            <v>101</v>
          </cell>
          <cell r="J231">
            <v>11</v>
          </cell>
        </row>
        <row r="232">
          <cell r="B232" t="str">
            <v>Стара Загора</v>
          </cell>
          <cell r="C232">
            <v>2431112058</v>
          </cell>
          <cell r="D232">
            <v>7407017553</v>
          </cell>
          <cell r="E232" t="str">
            <v>ИППСП</v>
          </cell>
          <cell r="F232" t="str">
            <v>24-0507</v>
          </cell>
          <cell r="G232">
            <v>36924</v>
          </cell>
          <cell r="H232" t="str">
            <v>Обстоен преглед за установяване на орален статус</v>
          </cell>
          <cell r="I232">
            <v>101</v>
          </cell>
          <cell r="J232">
            <v>10</v>
          </cell>
        </row>
        <row r="233">
          <cell r="B233" t="str">
            <v>Стара Загора</v>
          </cell>
          <cell r="C233">
            <v>2431112064</v>
          </cell>
          <cell r="D233">
            <v>5305137655</v>
          </cell>
          <cell r="E233" t="str">
            <v>ИППСП</v>
          </cell>
          <cell r="F233" t="str">
            <v>24-0611</v>
          </cell>
          <cell r="G233">
            <v>36924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18</v>
          </cell>
        </row>
        <row r="234">
          <cell r="B234" t="str">
            <v>Стара Загора</v>
          </cell>
          <cell r="C234">
            <v>2431112075</v>
          </cell>
          <cell r="D234">
            <v>6402177602</v>
          </cell>
          <cell r="E234" t="str">
            <v>ИППСП</v>
          </cell>
          <cell r="F234" t="str">
            <v>24-0571</v>
          </cell>
          <cell r="G234">
            <v>36924</v>
          </cell>
          <cell r="H234" t="str">
            <v>Обстоен преглед за установяване на орален статус</v>
          </cell>
          <cell r="I234">
            <v>101</v>
          </cell>
          <cell r="J234">
            <v>9</v>
          </cell>
        </row>
        <row r="235">
          <cell r="B235" t="str">
            <v>Стара Загора</v>
          </cell>
          <cell r="C235">
            <v>2431112131</v>
          </cell>
          <cell r="D235">
            <v>5706297631</v>
          </cell>
          <cell r="E235" t="str">
            <v>ИППСП</v>
          </cell>
          <cell r="F235" t="str">
            <v>24-0574</v>
          </cell>
          <cell r="G235">
            <v>36924</v>
          </cell>
          <cell r="H235" t="str">
            <v>Обстоен преглед за установяване на орален статус</v>
          </cell>
          <cell r="I235">
            <v>101</v>
          </cell>
          <cell r="J235">
            <v>8</v>
          </cell>
        </row>
        <row r="236">
          <cell r="B236" t="str">
            <v>Стара Загора</v>
          </cell>
          <cell r="C236">
            <v>2431112124</v>
          </cell>
          <cell r="D236">
            <v>5104197591</v>
          </cell>
          <cell r="E236" t="str">
            <v>ИППСП</v>
          </cell>
          <cell r="F236" t="str">
            <v>24-0573</v>
          </cell>
          <cell r="G236">
            <v>36924</v>
          </cell>
          <cell r="H236" t="str">
            <v>Обстоен преглед за установяване на орален статус</v>
          </cell>
          <cell r="I236">
            <v>101</v>
          </cell>
          <cell r="J236">
            <v>16</v>
          </cell>
        </row>
        <row r="237">
          <cell r="B237" t="str">
            <v>Стара Загора</v>
          </cell>
          <cell r="C237">
            <v>2431112121</v>
          </cell>
          <cell r="D237">
            <v>5108125970</v>
          </cell>
          <cell r="E237" t="str">
            <v>ИППСП</v>
          </cell>
          <cell r="F237" t="str">
            <v>24-0587</v>
          </cell>
          <cell r="G237">
            <v>36924</v>
          </cell>
          <cell r="H237" t="str">
            <v>Обстоен преглед за установяване на орален статус</v>
          </cell>
          <cell r="I237">
            <v>101</v>
          </cell>
          <cell r="J237">
            <v>20</v>
          </cell>
        </row>
        <row r="238">
          <cell r="B238" t="str">
            <v>Стара Загора</v>
          </cell>
          <cell r="C238">
            <v>2431112096</v>
          </cell>
          <cell r="D238">
            <v>7203287569</v>
          </cell>
          <cell r="E238" t="str">
            <v>ИППСП</v>
          </cell>
          <cell r="F238" t="str">
            <v>24-0275</v>
          </cell>
          <cell r="G238">
            <v>36924</v>
          </cell>
          <cell r="H238" t="str">
            <v>Обстоен преглед за установяване на орален статус</v>
          </cell>
          <cell r="I238">
            <v>101</v>
          </cell>
          <cell r="J238">
            <v>5</v>
          </cell>
        </row>
        <row r="239">
          <cell r="B239" t="str">
            <v>Стара Загора</v>
          </cell>
          <cell r="C239">
            <v>2431112142</v>
          </cell>
          <cell r="D239">
            <v>6410017541</v>
          </cell>
          <cell r="E239" t="str">
            <v>ИППСП</v>
          </cell>
          <cell r="F239" t="str">
            <v>24-0542</v>
          </cell>
          <cell r="G239">
            <v>36924</v>
          </cell>
          <cell r="H239" t="str">
            <v>Обстоен преглед за установяване на орален статус</v>
          </cell>
          <cell r="I239">
            <v>101</v>
          </cell>
          <cell r="J239">
            <v>6</v>
          </cell>
        </row>
        <row r="240">
          <cell r="B240" t="str">
            <v>Стара Загора</v>
          </cell>
          <cell r="C240">
            <v>2431112080</v>
          </cell>
          <cell r="D240">
            <v>7101027743</v>
          </cell>
          <cell r="E240" t="str">
            <v>ИППСП</v>
          </cell>
          <cell r="F240" t="str">
            <v>24-0591</v>
          </cell>
          <cell r="G240">
            <v>36924</v>
          </cell>
          <cell r="H240" t="str">
            <v>Обстоен преглед за установяване на орален статус</v>
          </cell>
          <cell r="I240">
            <v>101</v>
          </cell>
          <cell r="J240">
            <v>8</v>
          </cell>
        </row>
        <row r="241">
          <cell r="B241" t="str">
            <v>Стара Загора</v>
          </cell>
          <cell r="C241">
            <v>2431112019</v>
          </cell>
          <cell r="D241">
            <v>5503200231</v>
          </cell>
          <cell r="E241" t="str">
            <v>ИППСП</v>
          </cell>
          <cell r="F241" t="str">
            <v>24-0576</v>
          </cell>
          <cell r="G241">
            <v>36924</v>
          </cell>
          <cell r="H241" t="str">
            <v>Обстоен преглед за установяване на орален статус</v>
          </cell>
          <cell r="I241">
            <v>101</v>
          </cell>
          <cell r="J241">
            <v>11</v>
          </cell>
        </row>
        <row r="242">
          <cell r="B242" t="str">
            <v>Стара Загора</v>
          </cell>
          <cell r="C242">
            <v>2431112123</v>
          </cell>
          <cell r="D242">
            <v>6211267595</v>
          </cell>
          <cell r="E242" t="str">
            <v>ИППСП</v>
          </cell>
          <cell r="F242" t="str">
            <v>24-0383</v>
          </cell>
          <cell r="G242">
            <v>36923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9</v>
          </cell>
        </row>
        <row r="243">
          <cell r="B243" t="str">
            <v>Стара Загора</v>
          </cell>
          <cell r="C243">
            <v>2431112099</v>
          </cell>
          <cell r="D243">
            <v>5508277534</v>
          </cell>
          <cell r="E243" t="str">
            <v>ИППСП</v>
          </cell>
          <cell r="F243" t="str">
            <v>24-0442</v>
          </cell>
          <cell r="G243">
            <v>36923</v>
          </cell>
          <cell r="H243" t="str">
            <v>Обстоен преглед за установяване на орален статус</v>
          </cell>
          <cell r="I243">
            <v>101</v>
          </cell>
          <cell r="J243">
            <v>11</v>
          </cell>
        </row>
        <row r="244">
          <cell r="B244" t="str">
            <v>Стара Загора</v>
          </cell>
          <cell r="C244">
            <v>2431112016</v>
          </cell>
          <cell r="D244">
            <v>5507247670</v>
          </cell>
          <cell r="E244" t="str">
            <v>ИППСП</v>
          </cell>
          <cell r="F244" t="str">
            <v>24-0284</v>
          </cell>
          <cell r="G244">
            <v>36923</v>
          </cell>
          <cell r="H244" t="str">
            <v>Обстоен преглед за установяване на орален статус</v>
          </cell>
          <cell r="I244">
            <v>101</v>
          </cell>
          <cell r="J244">
            <v>25</v>
          </cell>
        </row>
        <row r="245">
          <cell r="B245" t="str">
            <v>Стара Загора</v>
          </cell>
          <cell r="C245">
            <v>2431112012</v>
          </cell>
          <cell r="D245">
            <v>6008283510</v>
          </cell>
          <cell r="E245" t="str">
            <v>ИППСП</v>
          </cell>
          <cell r="F245" t="str">
            <v>24-0340</v>
          </cell>
          <cell r="G245">
            <v>36923</v>
          </cell>
          <cell r="H245" t="str">
            <v>Обстоен преглед за установяване на орален статус</v>
          </cell>
          <cell r="I245">
            <v>101</v>
          </cell>
          <cell r="J245">
            <v>18</v>
          </cell>
        </row>
        <row r="246">
          <cell r="B246" t="str">
            <v>Стара Загора</v>
          </cell>
          <cell r="C246">
            <v>2431112081</v>
          </cell>
          <cell r="D246">
            <v>5011234632</v>
          </cell>
          <cell r="E246" t="str">
            <v>ИППСП</v>
          </cell>
          <cell r="F246" t="str">
            <v>24-0625</v>
          </cell>
          <cell r="G246">
            <v>36927</v>
          </cell>
          <cell r="H246" t="str">
            <v>Обстоен преглед за установяване на орален статус</v>
          </cell>
          <cell r="I246">
            <v>101</v>
          </cell>
        </row>
        <row r="247">
          <cell r="B247" t="str">
            <v>Стара Загора</v>
          </cell>
          <cell r="C247">
            <v>2431112087</v>
          </cell>
          <cell r="D247">
            <v>6402287657</v>
          </cell>
          <cell r="E247" t="str">
            <v>ИППСП</v>
          </cell>
          <cell r="F247" t="str">
            <v>24-0531</v>
          </cell>
          <cell r="G247">
            <v>36922</v>
          </cell>
          <cell r="H247" t="str">
            <v>Обстоен преглед за установяване на орален статус</v>
          </cell>
          <cell r="I247">
            <v>101</v>
          </cell>
          <cell r="J247">
            <v>15</v>
          </cell>
        </row>
        <row r="248">
          <cell r="B248" t="str">
            <v>Стара Загора</v>
          </cell>
          <cell r="C248">
            <v>2431112034</v>
          </cell>
          <cell r="D248">
            <v>4012277616</v>
          </cell>
          <cell r="E248" t="str">
            <v>ИППСП</v>
          </cell>
          <cell r="F248" t="str">
            <v>24-0154</v>
          </cell>
          <cell r="G248">
            <v>36930</v>
          </cell>
          <cell r="H248" t="str">
            <v>Обстоен преглед за установяване на орален статус</v>
          </cell>
          <cell r="I248">
            <v>101</v>
          </cell>
          <cell r="J248">
            <v>19</v>
          </cell>
        </row>
        <row r="249">
          <cell r="B249" t="str">
            <v>Стара Загора</v>
          </cell>
          <cell r="C249">
            <v>2431112054</v>
          </cell>
          <cell r="D249">
            <v>6508227577</v>
          </cell>
          <cell r="E249" t="str">
            <v>ИППСП</v>
          </cell>
          <cell r="F249" t="str">
            <v>24-0624</v>
          </cell>
          <cell r="G249">
            <v>36931</v>
          </cell>
          <cell r="H249" t="str">
            <v>Обстоен преглед за установяване на орален статус</v>
          </cell>
          <cell r="I249">
            <v>101</v>
          </cell>
          <cell r="J249">
            <v>5</v>
          </cell>
        </row>
        <row r="250">
          <cell r="B250" t="str">
            <v>Стара Загора</v>
          </cell>
          <cell r="C250">
            <v>2431114001</v>
          </cell>
          <cell r="D250" t="str">
            <v>5907087560</v>
          </cell>
          <cell r="E250" t="str">
            <v>"ГППСП-ДЕНТАСТОМ" ООД</v>
          </cell>
          <cell r="F250" t="str">
            <v>24-0594</v>
          </cell>
          <cell r="G250" t="str">
            <v>02.02.2001</v>
          </cell>
          <cell r="H250" t="str">
            <v>Обстоен преглед за установяване на орален статус</v>
          </cell>
          <cell r="I250">
            <v>101</v>
          </cell>
          <cell r="J250">
            <v>8</v>
          </cell>
        </row>
        <row r="251">
          <cell r="B251" t="str">
            <v>Стара Загора</v>
          </cell>
          <cell r="C251">
            <v>2431112164</v>
          </cell>
          <cell r="D251" t="str">
            <v>7202177612</v>
          </cell>
          <cell r="E251" t="str">
            <v>ИППСП</v>
          </cell>
          <cell r="F251" t="str">
            <v>24-0666</v>
          </cell>
          <cell r="G251">
            <v>36992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10</v>
          </cell>
        </row>
        <row r="252">
          <cell r="B252" t="str">
            <v>Стара Загора</v>
          </cell>
          <cell r="C252">
            <v>2431112166</v>
          </cell>
          <cell r="D252">
            <v>7503027602</v>
          </cell>
          <cell r="E252" t="str">
            <v>ИППСП</v>
          </cell>
          <cell r="F252" t="str">
            <v>24-0693</v>
          </cell>
          <cell r="G252">
            <v>37135</v>
          </cell>
          <cell r="H252" t="str">
            <v>Обстоен преглед за установяване на орален статус</v>
          </cell>
          <cell r="I252">
            <v>101</v>
          </cell>
          <cell r="J252">
            <v>7</v>
          </cell>
        </row>
        <row r="253">
          <cell r="B253" t="str">
            <v>Стара Загора</v>
          </cell>
          <cell r="C253">
            <v>2431112165</v>
          </cell>
          <cell r="D253">
            <v>7407277566</v>
          </cell>
          <cell r="E253" t="str">
            <v>ИППСП</v>
          </cell>
          <cell r="F253" t="str">
            <v>24-0694</v>
          </cell>
          <cell r="G253">
            <v>37135</v>
          </cell>
          <cell r="H253" t="str">
            <v>Обстоен преглед за установяване на орален статус</v>
          </cell>
          <cell r="I253">
            <v>101</v>
          </cell>
          <cell r="J253">
            <v>14</v>
          </cell>
        </row>
        <row r="254">
          <cell r="B254" t="str">
            <v>Чирпан</v>
          </cell>
          <cell r="C254">
            <v>2436112002</v>
          </cell>
          <cell r="D254">
            <v>6707067661</v>
          </cell>
          <cell r="E254" t="str">
            <v>ИППСП</v>
          </cell>
          <cell r="F254" t="str">
            <v>24-0290</v>
          </cell>
          <cell r="G254">
            <v>36918</v>
          </cell>
          <cell r="H254" t="str">
            <v>Обстоен преглед за установяване на орален статус</v>
          </cell>
          <cell r="I254">
            <v>101</v>
          </cell>
          <cell r="J254">
            <v>29</v>
          </cell>
        </row>
        <row r="255">
          <cell r="B255" t="str">
            <v>Чирпан</v>
          </cell>
          <cell r="C255">
            <v>2436112003</v>
          </cell>
          <cell r="D255">
            <v>6808091711</v>
          </cell>
          <cell r="E255" t="str">
            <v>ИППСП</v>
          </cell>
          <cell r="F255" t="str">
            <v>24-0423</v>
          </cell>
          <cell r="G255">
            <v>36922</v>
          </cell>
          <cell r="H255" t="str">
            <v>Обстоен преглед за установяване на орален статус</v>
          </cell>
          <cell r="I255">
            <v>101</v>
          </cell>
          <cell r="J255">
            <v>25</v>
          </cell>
        </row>
        <row r="256">
          <cell r="B256" t="str">
            <v>Чирпан</v>
          </cell>
          <cell r="C256">
            <v>2436112004</v>
          </cell>
          <cell r="D256">
            <v>5712157557</v>
          </cell>
          <cell r="E256" t="str">
            <v>ИППСП</v>
          </cell>
          <cell r="F256" t="str">
            <v>24-0112</v>
          </cell>
          <cell r="G256">
            <v>36916</v>
          </cell>
          <cell r="H256" t="str">
            <v>Обстоен преглед за установяване на орален статус</v>
          </cell>
          <cell r="I256">
            <v>101</v>
          </cell>
          <cell r="J256">
            <v>10</v>
          </cell>
        </row>
        <row r="257">
          <cell r="B257" t="str">
            <v>Чирпан</v>
          </cell>
          <cell r="C257">
            <v>2436112005</v>
          </cell>
          <cell r="D257">
            <v>6004297639</v>
          </cell>
          <cell r="E257" t="str">
            <v>ИППСП</v>
          </cell>
          <cell r="F257" t="str">
            <v>24-031</v>
          </cell>
          <cell r="G257">
            <v>36914</v>
          </cell>
          <cell r="H257" t="str">
            <v>Обстоен преглед за установяване на орален статус</v>
          </cell>
          <cell r="I257">
            <v>101</v>
          </cell>
          <cell r="J257">
            <v>19</v>
          </cell>
        </row>
        <row r="258">
          <cell r="B258" t="str">
            <v>Чирпан</v>
          </cell>
          <cell r="C258">
            <v>2436112007</v>
          </cell>
          <cell r="D258">
            <v>5612307545</v>
          </cell>
          <cell r="E258" t="str">
            <v>ИППСП</v>
          </cell>
          <cell r="F258" t="str">
            <v>24-0258</v>
          </cell>
          <cell r="G258">
            <v>36923</v>
          </cell>
          <cell r="H258" t="str">
            <v>Обстоен преглед за установяване на орален статус</v>
          </cell>
          <cell r="I258">
            <v>101</v>
          </cell>
          <cell r="J258">
            <v>12</v>
          </cell>
        </row>
        <row r="259">
          <cell r="B259" t="str">
            <v>Чирпан</v>
          </cell>
          <cell r="C259">
            <v>2436112008</v>
          </cell>
          <cell r="D259">
            <v>5803114556</v>
          </cell>
          <cell r="E259" t="str">
            <v>ИППСП</v>
          </cell>
          <cell r="F259" t="str">
            <v>24-0569</v>
          </cell>
          <cell r="G259">
            <v>36924</v>
          </cell>
          <cell r="H259" t="str">
            <v>Обстоен преглед за установяване на орален статус</v>
          </cell>
          <cell r="I259">
            <v>101</v>
          </cell>
          <cell r="J259">
            <v>27</v>
          </cell>
        </row>
        <row r="260">
          <cell r="B260" t="str">
            <v>Чирпан</v>
          </cell>
          <cell r="C260">
            <v>2436112009</v>
          </cell>
          <cell r="D260">
            <v>6207127525</v>
          </cell>
          <cell r="E260" t="str">
            <v>ИППСП</v>
          </cell>
          <cell r="F260" t="str">
            <v>24-0570</v>
          </cell>
          <cell r="G260">
            <v>36924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19</v>
          </cell>
        </row>
        <row r="261">
          <cell r="B261" t="str">
            <v>Чирпан</v>
          </cell>
          <cell r="C261">
            <v>2436112010</v>
          </cell>
          <cell r="D261">
            <v>6107154635</v>
          </cell>
          <cell r="E261" t="str">
            <v>ИППСП</v>
          </cell>
          <cell r="F261" t="str">
            <v>24-0572</v>
          </cell>
          <cell r="G261">
            <v>36924</v>
          </cell>
          <cell r="H261" t="str">
            <v>Обстоен преглед за установяване на орален статус</v>
          </cell>
          <cell r="I261">
            <v>101</v>
          </cell>
          <cell r="J261">
            <v>18</v>
          </cell>
        </row>
        <row r="262">
          <cell r="B262" t="str">
            <v>Чирпан</v>
          </cell>
          <cell r="C262">
            <v>2436112012</v>
          </cell>
          <cell r="D262">
            <v>7502047559</v>
          </cell>
          <cell r="E262" t="str">
            <v>ИППСП</v>
          </cell>
          <cell r="F262" t="str">
            <v>24-0272</v>
          </cell>
          <cell r="G262">
            <v>36918</v>
          </cell>
          <cell r="H262" t="str">
            <v>Обстоен преглед за установяване на орален статус</v>
          </cell>
          <cell r="I262">
            <v>101</v>
          </cell>
          <cell r="J262">
            <v>6</v>
          </cell>
        </row>
        <row r="263">
          <cell r="B263" t="str">
            <v>Чирпан</v>
          </cell>
          <cell r="C263">
            <v>2436112011</v>
          </cell>
          <cell r="D263">
            <v>5908244670</v>
          </cell>
          <cell r="E263" t="str">
            <v>ИППСП</v>
          </cell>
          <cell r="F263" t="str">
            <v>24-0523</v>
          </cell>
          <cell r="G263">
            <v>36924</v>
          </cell>
          <cell r="H263" t="str">
            <v>Обстоен преглед за установяване на орален статус</v>
          </cell>
          <cell r="I263">
            <v>101</v>
          </cell>
          <cell r="J263">
            <v>9</v>
          </cell>
        </row>
        <row r="264">
          <cell r="B264" t="str">
            <v>Чирпан</v>
          </cell>
          <cell r="C264">
            <v>2436112001</v>
          </cell>
          <cell r="D264">
            <v>5610287624</v>
          </cell>
          <cell r="E264" t="str">
            <v>ИППСП</v>
          </cell>
          <cell r="F264" t="str">
            <v>24-0226</v>
          </cell>
          <cell r="G264">
            <v>36917</v>
          </cell>
          <cell r="H264" t="str">
            <v>Обстоен преглед за установяване на орален статус</v>
          </cell>
          <cell r="I264">
            <v>101</v>
          </cell>
          <cell r="J264">
            <v>11</v>
          </cell>
        </row>
        <row r="265">
          <cell r="B265" t="str">
            <v>Гурково</v>
          </cell>
          <cell r="C265">
            <v>2437112001</v>
          </cell>
          <cell r="D265">
            <v>6011127641</v>
          </cell>
          <cell r="E265" t="str">
            <v>ИППСП</v>
          </cell>
          <cell r="F265" t="str">
            <v>24-0036</v>
          </cell>
          <cell r="G265">
            <v>36914</v>
          </cell>
          <cell r="H265" t="str">
            <v>Обстоен преглед за установяване на орален статус</v>
          </cell>
          <cell r="I265">
            <v>101</v>
          </cell>
          <cell r="J265">
            <v>19</v>
          </cell>
        </row>
        <row r="266">
          <cell r="B266" t="str">
            <v>Hиколаево</v>
          </cell>
          <cell r="C266">
            <v>2438112001</v>
          </cell>
          <cell r="D266">
            <v>4909167597</v>
          </cell>
          <cell r="E266" t="str">
            <v>ИППСП</v>
          </cell>
          <cell r="F266" t="str">
            <v>24-008</v>
          </cell>
          <cell r="G266">
            <v>36915</v>
          </cell>
          <cell r="H266" t="str">
            <v>Обстоен преглед за установяване на орален статус</v>
          </cell>
          <cell r="I266">
            <v>101</v>
          </cell>
          <cell r="J266">
            <v>14</v>
          </cell>
        </row>
        <row r="267">
          <cell r="B267" t="str">
            <v>Hиколаево</v>
          </cell>
          <cell r="C267">
            <v>2438112002</v>
          </cell>
          <cell r="D267">
            <v>7502107581</v>
          </cell>
          <cell r="E267" t="str">
            <v>ИППСП</v>
          </cell>
          <cell r="F267" t="str">
            <v>24-011</v>
          </cell>
          <cell r="G267">
            <v>36915</v>
          </cell>
          <cell r="H267" t="str">
            <v>Обстоен преглед за установяване на орален статус</v>
          </cell>
          <cell r="I267">
            <v>101</v>
          </cell>
          <cell r="J267">
            <v>4</v>
          </cell>
        </row>
        <row r="268">
          <cell r="B268" t="str">
            <v>Стара Загора</v>
          </cell>
          <cell r="C268">
            <v>2431112094</v>
          </cell>
          <cell r="D268">
            <v>6811137593</v>
          </cell>
          <cell r="E268" t="str">
            <v>ИППСП</v>
          </cell>
          <cell r="F268" t="str">
            <v>24-0686</v>
          </cell>
          <cell r="G268">
            <v>37077</v>
          </cell>
          <cell r="H268" t="str">
            <v>Обстоен преглед за установяване на орален статус</v>
          </cell>
          <cell r="I268">
            <v>101</v>
          </cell>
          <cell r="J268">
            <v>10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>
        <row r="8">
          <cell r="B8">
            <v>2404112002</v>
          </cell>
          <cell r="C8">
            <v>5707227726</v>
          </cell>
          <cell r="D8" t="str">
            <v>ИППСП</v>
          </cell>
          <cell r="E8" t="str">
            <v>24-0010</v>
          </cell>
          <cell r="F8" t="str">
            <v>24.01.2001</v>
          </cell>
          <cell r="G8" t="str">
            <v>Обстоен преглед за установяване на орален статус</v>
          </cell>
          <cell r="H8">
            <v>101</v>
          </cell>
          <cell r="I8">
            <v>18</v>
          </cell>
          <cell r="J8">
            <v>4.5</v>
          </cell>
          <cell r="K8">
            <v>117</v>
          </cell>
          <cell r="L8">
            <v>21.67</v>
          </cell>
          <cell r="M8">
            <v>8.61</v>
          </cell>
          <cell r="N8">
            <v>25</v>
          </cell>
          <cell r="O8">
            <v>5</v>
          </cell>
          <cell r="P8">
            <v>780</v>
          </cell>
          <cell r="Q8">
            <v>8.33</v>
          </cell>
          <cell r="R8">
            <v>21.67</v>
          </cell>
        </row>
        <row r="9">
          <cell r="B9">
            <v>2404112004</v>
          </cell>
          <cell r="C9">
            <v>5703314606</v>
          </cell>
          <cell r="D9" t="str">
            <v>ИППСП</v>
          </cell>
          <cell r="E9" t="str">
            <v>24-0009</v>
          </cell>
          <cell r="F9" t="str">
            <v>29.01.2001</v>
          </cell>
          <cell r="G9" t="str">
            <v>Обстоен преглед за установяване на орален статус</v>
          </cell>
          <cell r="H9">
            <v>101</v>
          </cell>
          <cell r="I9">
            <v>35</v>
          </cell>
          <cell r="J9">
            <v>8.75</v>
          </cell>
          <cell r="K9">
            <v>227.5</v>
          </cell>
          <cell r="L9">
            <v>23.75</v>
          </cell>
          <cell r="M9">
            <v>6.24</v>
          </cell>
          <cell r="N9">
            <v>25</v>
          </cell>
          <cell r="O9">
            <v>5</v>
          </cell>
          <cell r="P9">
            <v>779.74</v>
          </cell>
          <cell r="Q9">
            <v>6.24</v>
          </cell>
          <cell r="R9">
            <v>23.75</v>
          </cell>
        </row>
        <row r="10">
          <cell r="B10">
            <v>2404112005</v>
          </cell>
          <cell r="C10">
            <v>6910014685</v>
          </cell>
          <cell r="D10" t="str">
            <v>ИППСП</v>
          </cell>
          <cell r="E10" t="str">
            <v>24-0623</v>
          </cell>
          <cell r="F10">
            <v>36929</v>
          </cell>
          <cell r="G10" t="str">
            <v>Обстоен преглед за установяване на орален статус</v>
          </cell>
          <cell r="H10">
            <v>101</v>
          </cell>
          <cell r="I10">
            <v>10</v>
          </cell>
          <cell r="J10">
            <v>2.5</v>
          </cell>
          <cell r="K10">
            <v>65</v>
          </cell>
          <cell r="L10">
            <v>14.62</v>
          </cell>
          <cell r="M10">
            <v>3.5</v>
          </cell>
          <cell r="N10">
            <v>15</v>
          </cell>
          <cell r="O10">
            <v>3</v>
          </cell>
          <cell r="P10">
            <v>468</v>
          </cell>
          <cell r="Q10">
            <v>3.38</v>
          </cell>
          <cell r="R10">
            <v>14.62</v>
          </cell>
        </row>
        <row r="11">
          <cell r="B11">
            <v>2407112001</v>
          </cell>
          <cell r="C11">
            <v>4309093506</v>
          </cell>
          <cell r="D11" t="str">
            <v>ИППСП</v>
          </cell>
          <cell r="E11" t="str">
            <v>24-0130</v>
          </cell>
          <cell r="F11" t="str">
            <v>24.01.2001</v>
          </cell>
          <cell r="G11" t="str">
            <v>Обстоен преглед за установяване на орален статус</v>
          </cell>
          <cell r="H11">
            <v>101</v>
          </cell>
          <cell r="I11">
            <v>26</v>
          </cell>
          <cell r="J11">
            <v>6.5</v>
          </cell>
          <cell r="K11">
            <v>169</v>
          </cell>
          <cell r="L11">
            <v>25.15</v>
          </cell>
          <cell r="M11">
            <v>2</v>
          </cell>
          <cell r="N11">
            <v>26</v>
          </cell>
          <cell r="O11">
            <v>1</v>
          </cell>
          <cell r="P11">
            <v>702</v>
          </cell>
          <cell r="Q11">
            <v>1.85</v>
          </cell>
          <cell r="R11">
            <v>25.15</v>
          </cell>
        </row>
        <row r="12">
          <cell r="B12">
            <v>2407112004</v>
          </cell>
          <cell r="C12">
            <v>6508097576</v>
          </cell>
          <cell r="D12" t="str">
            <v>ИППСП</v>
          </cell>
          <cell r="E12" t="str">
            <v>24-019</v>
          </cell>
          <cell r="F12">
            <v>36918</v>
          </cell>
          <cell r="G12" t="str">
            <v>Обстоен преглед за установяване на орален статус</v>
          </cell>
          <cell r="H12">
            <v>101</v>
          </cell>
          <cell r="I12">
            <v>21</v>
          </cell>
          <cell r="J12">
            <v>5.25</v>
          </cell>
          <cell r="K12">
            <v>136.5</v>
          </cell>
          <cell r="L12">
            <v>19.329999999999998</v>
          </cell>
          <cell r="M12">
            <v>3.7</v>
          </cell>
          <cell r="N12">
            <v>20</v>
          </cell>
          <cell r="O12">
            <v>3</v>
          </cell>
          <cell r="P12">
            <v>598</v>
          </cell>
          <cell r="Q12">
            <v>3.67</v>
          </cell>
          <cell r="R12">
            <v>19.329999999999998</v>
          </cell>
        </row>
        <row r="13">
          <cell r="B13">
            <v>2407112002</v>
          </cell>
          <cell r="C13">
            <v>6905257525</v>
          </cell>
          <cell r="D13" t="str">
            <v>ИППСП</v>
          </cell>
          <cell r="E13" t="str">
            <v>24-0415</v>
          </cell>
          <cell r="F13">
            <v>36921</v>
          </cell>
          <cell r="G13" t="str">
            <v>Обстоен преглед за установяване на орален статус</v>
          </cell>
          <cell r="H13">
            <v>101</v>
          </cell>
          <cell r="I13">
            <v>15</v>
          </cell>
          <cell r="J13">
            <v>3.75</v>
          </cell>
          <cell r="K13">
            <v>97.5</v>
          </cell>
          <cell r="L13">
            <v>22.8</v>
          </cell>
          <cell r="M13">
            <v>7.47</v>
          </cell>
          <cell r="N13">
            <v>23</v>
          </cell>
          <cell r="O13">
            <v>7</v>
          </cell>
          <cell r="P13">
            <v>780</v>
          </cell>
          <cell r="Q13">
            <v>7.2</v>
          </cell>
          <cell r="R13">
            <v>22.8</v>
          </cell>
        </row>
        <row r="14">
          <cell r="B14">
            <v>2407112007</v>
          </cell>
          <cell r="C14">
            <v>6502197557</v>
          </cell>
          <cell r="D14" t="str">
            <v>ИППСП</v>
          </cell>
          <cell r="E14" t="str">
            <v>24-0443</v>
          </cell>
          <cell r="F14">
            <v>36923</v>
          </cell>
          <cell r="G14" t="str">
            <v>Обстоен преглед за установяване на орален статус</v>
          </cell>
          <cell r="H14">
            <v>101</v>
          </cell>
          <cell r="I14">
            <v>22</v>
          </cell>
          <cell r="J14">
            <v>5.5</v>
          </cell>
          <cell r="K14">
            <v>143</v>
          </cell>
          <cell r="L14">
            <v>19.23</v>
          </cell>
          <cell r="M14">
            <v>8.33</v>
          </cell>
          <cell r="N14">
            <v>20</v>
          </cell>
          <cell r="O14">
            <v>7</v>
          </cell>
          <cell r="P14">
            <v>702</v>
          </cell>
          <cell r="Q14">
            <v>7.77</v>
          </cell>
          <cell r="R14">
            <v>19.23</v>
          </cell>
        </row>
        <row r="15">
          <cell r="B15">
            <v>2407112003</v>
          </cell>
          <cell r="C15">
            <v>4511286798</v>
          </cell>
          <cell r="D15" t="str">
            <v>ИППСП</v>
          </cell>
          <cell r="E15" t="str">
            <v>24-0450</v>
          </cell>
          <cell r="F15">
            <v>36923</v>
          </cell>
          <cell r="G15" t="str">
            <v>Обстоен преглед за установяване на орален статус</v>
          </cell>
          <cell r="H15">
            <v>101</v>
          </cell>
          <cell r="I15">
            <v>18</v>
          </cell>
          <cell r="J15">
            <v>4.5</v>
          </cell>
          <cell r="K15">
            <v>117</v>
          </cell>
          <cell r="L15">
            <v>18.829999999999998</v>
          </cell>
          <cell r="M15">
            <v>6.57</v>
          </cell>
          <cell r="N15">
            <v>20</v>
          </cell>
          <cell r="O15">
            <v>5</v>
          </cell>
          <cell r="P15">
            <v>650</v>
          </cell>
          <cell r="Q15">
            <v>6.17</v>
          </cell>
          <cell r="R15">
            <v>18.829999999999998</v>
          </cell>
        </row>
        <row r="16">
          <cell r="B16">
            <v>2407112005</v>
          </cell>
          <cell r="C16">
            <v>6103147685</v>
          </cell>
          <cell r="D16" t="str">
            <v>ИППСП</v>
          </cell>
          <cell r="E16" t="str">
            <v>24-0259</v>
          </cell>
          <cell r="F16">
            <v>36923</v>
          </cell>
          <cell r="G16" t="str">
            <v>Обстоен преглед за установяване на орален статус</v>
          </cell>
          <cell r="H16">
            <v>101</v>
          </cell>
          <cell r="I16">
            <v>15</v>
          </cell>
          <cell r="J16">
            <v>3.75</v>
          </cell>
          <cell r="K16">
            <v>97.5</v>
          </cell>
          <cell r="L16">
            <v>13.56</v>
          </cell>
          <cell r="M16">
            <v>16.46</v>
          </cell>
          <cell r="N16">
            <v>25</v>
          </cell>
          <cell r="O16">
            <v>5</v>
          </cell>
          <cell r="P16">
            <v>780</v>
          </cell>
          <cell r="Q16">
            <v>16.440000000000001</v>
          </cell>
          <cell r="R16">
            <v>13.56</v>
          </cell>
        </row>
        <row r="17">
          <cell r="B17">
            <v>2407112009</v>
          </cell>
          <cell r="C17">
            <v>3205297569</v>
          </cell>
          <cell r="D17" t="str">
            <v>ИППСП</v>
          </cell>
          <cell r="E17" t="str">
            <v>24-0449</v>
          </cell>
          <cell r="F17">
            <v>36923</v>
          </cell>
          <cell r="G17" t="str">
            <v>Обстоен преглед за установяване на орален статус</v>
          </cell>
          <cell r="H17">
            <v>101</v>
          </cell>
          <cell r="I17">
            <v>11</v>
          </cell>
          <cell r="J17">
            <v>2.75</v>
          </cell>
          <cell r="K17">
            <v>71.5</v>
          </cell>
          <cell r="L17">
            <v>15.45</v>
          </cell>
          <cell r="M17">
            <v>2.2599999999999998</v>
          </cell>
          <cell r="N17">
            <v>15</v>
          </cell>
          <cell r="O17">
            <v>2</v>
          </cell>
          <cell r="P17">
            <v>442</v>
          </cell>
          <cell r="Q17">
            <v>2</v>
          </cell>
          <cell r="R17">
            <v>15</v>
          </cell>
        </row>
        <row r="18">
          <cell r="B18">
            <v>2407112008</v>
          </cell>
          <cell r="C18">
            <v>7110127576</v>
          </cell>
          <cell r="D18" t="str">
            <v>ИППСП</v>
          </cell>
          <cell r="E18" t="str">
            <v>24-0545</v>
          </cell>
          <cell r="F18">
            <v>36928</v>
          </cell>
          <cell r="G18" t="str">
            <v>Обстоен преглед за установяване на орален статус</v>
          </cell>
          <cell r="H18">
            <v>101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18</v>
          </cell>
          <cell r="O18">
            <v>4</v>
          </cell>
          <cell r="P18">
            <v>0</v>
          </cell>
          <cell r="Q18">
            <v>0</v>
          </cell>
          <cell r="R18">
            <v>0</v>
          </cell>
        </row>
        <row r="19">
          <cell r="B19">
            <v>2407112006</v>
          </cell>
          <cell r="C19">
            <v>7001032540</v>
          </cell>
          <cell r="D19" t="str">
            <v>ИППСП</v>
          </cell>
          <cell r="E19" t="str">
            <v>24-0537</v>
          </cell>
          <cell r="F19">
            <v>36928</v>
          </cell>
          <cell r="G19" t="str">
            <v>Обстоен преглед за установяване на орален статус</v>
          </cell>
          <cell r="H19">
            <v>101</v>
          </cell>
          <cell r="I19">
            <v>7</v>
          </cell>
          <cell r="J19">
            <v>1.75</v>
          </cell>
          <cell r="K19">
            <v>45.5</v>
          </cell>
          <cell r="L19">
            <v>7.32</v>
          </cell>
          <cell r="M19">
            <v>3.1</v>
          </cell>
          <cell r="N19">
            <v>7</v>
          </cell>
          <cell r="O19">
            <v>3</v>
          </cell>
          <cell r="P19">
            <v>260</v>
          </cell>
          <cell r="Q19">
            <v>3</v>
          </cell>
          <cell r="R19">
            <v>7</v>
          </cell>
        </row>
        <row r="20">
          <cell r="B20">
            <v>2412112043</v>
          </cell>
          <cell r="C20">
            <v>6308256840</v>
          </cell>
          <cell r="D20" t="str">
            <v>ИППСП</v>
          </cell>
          <cell r="E20" t="str">
            <v>14-540</v>
          </cell>
          <cell r="F20">
            <v>36913</v>
          </cell>
          <cell r="G20" t="str">
            <v>Обстоен преглед за установяване на орален статус</v>
          </cell>
          <cell r="H20">
            <v>101</v>
          </cell>
          <cell r="I20">
            <v>12</v>
          </cell>
          <cell r="J20">
            <v>3</v>
          </cell>
          <cell r="K20">
            <v>78</v>
          </cell>
          <cell r="L20">
            <v>12.55</v>
          </cell>
          <cell r="M20">
            <v>9.5500000000000007</v>
          </cell>
          <cell r="N20">
            <v>15</v>
          </cell>
          <cell r="O20">
            <v>7</v>
          </cell>
          <cell r="P20">
            <v>572</v>
          </cell>
          <cell r="Q20">
            <v>9.4499999999999993</v>
          </cell>
          <cell r="R20">
            <v>12.55</v>
          </cell>
        </row>
        <row r="21">
          <cell r="B21">
            <v>2412112061</v>
          </cell>
          <cell r="C21">
            <v>5809037523</v>
          </cell>
          <cell r="D21" t="str">
            <v>ИППСП</v>
          </cell>
          <cell r="E21" t="str">
            <v>24-0023</v>
          </cell>
          <cell r="F21">
            <v>36915</v>
          </cell>
          <cell r="G21" t="str">
            <v>Обстоен преглед за установяване на орален статус</v>
          </cell>
          <cell r="H21">
            <v>101</v>
          </cell>
          <cell r="I21">
            <v>11</v>
          </cell>
          <cell r="J21">
            <v>2.75</v>
          </cell>
          <cell r="K21">
            <v>71.5</v>
          </cell>
          <cell r="L21">
            <v>14.59</v>
          </cell>
          <cell r="M21">
            <v>9.41</v>
          </cell>
          <cell r="N21">
            <v>20</v>
          </cell>
          <cell r="O21">
            <v>4</v>
          </cell>
          <cell r="P21">
            <v>624</v>
          </cell>
          <cell r="Q21">
            <v>9.41</v>
          </cell>
          <cell r="R21">
            <v>14.59</v>
          </cell>
        </row>
        <row r="22">
          <cell r="B22">
            <v>2412112035</v>
          </cell>
          <cell r="C22">
            <v>6009077597</v>
          </cell>
          <cell r="D22" t="str">
            <v>ИППСП</v>
          </cell>
          <cell r="E22" t="str">
            <v>24-0021</v>
          </cell>
          <cell r="F22">
            <v>36915</v>
          </cell>
          <cell r="G22" t="str">
            <v>Обстоен преглед за установяване на орален статус</v>
          </cell>
          <cell r="H22">
            <v>101</v>
          </cell>
          <cell r="I22">
            <v>12</v>
          </cell>
          <cell r="J22">
            <v>3</v>
          </cell>
          <cell r="K22">
            <v>78</v>
          </cell>
          <cell r="L22">
            <v>11.27</v>
          </cell>
          <cell r="M22">
            <v>10.87</v>
          </cell>
          <cell r="N22">
            <v>20</v>
          </cell>
          <cell r="O22">
            <v>2</v>
          </cell>
          <cell r="P22">
            <v>572</v>
          </cell>
          <cell r="Q22">
            <v>10.73</v>
          </cell>
          <cell r="R22">
            <v>11.27</v>
          </cell>
        </row>
        <row r="23">
          <cell r="B23">
            <v>2412112064</v>
          </cell>
          <cell r="C23">
            <v>3606107797</v>
          </cell>
          <cell r="D23" t="str">
            <v>ИППСП</v>
          </cell>
          <cell r="E23" t="str">
            <v>24-0117</v>
          </cell>
          <cell r="F23">
            <v>36916</v>
          </cell>
          <cell r="G23" t="str">
            <v>Обстоен преглед за установяване на орален статус</v>
          </cell>
          <cell r="H23">
            <v>101</v>
          </cell>
          <cell r="I23">
            <v>11</v>
          </cell>
          <cell r="J23">
            <v>2.75</v>
          </cell>
          <cell r="K23">
            <v>71.5</v>
          </cell>
          <cell r="L23">
            <v>10.41</v>
          </cell>
          <cell r="M23">
            <v>5.82</v>
          </cell>
          <cell r="N23">
            <v>13</v>
          </cell>
          <cell r="O23">
            <v>3</v>
          </cell>
          <cell r="P23">
            <v>416</v>
          </cell>
          <cell r="Q23">
            <v>5.59</v>
          </cell>
          <cell r="R23">
            <v>10.41</v>
          </cell>
        </row>
        <row r="24">
          <cell r="B24">
            <v>2412112011</v>
          </cell>
          <cell r="C24">
            <v>6609107610</v>
          </cell>
          <cell r="D24" t="str">
            <v>ИППСП</v>
          </cell>
          <cell r="E24" t="str">
            <v>24-0216</v>
          </cell>
          <cell r="F24">
            <v>36917</v>
          </cell>
          <cell r="G24" t="str">
            <v>Обстоен преглед за установяване на орален статус</v>
          </cell>
          <cell r="H24">
            <v>101</v>
          </cell>
          <cell r="I24">
            <v>9</v>
          </cell>
          <cell r="J24">
            <v>2.25</v>
          </cell>
          <cell r="K24">
            <v>58.5</v>
          </cell>
          <cell r="L24">
            <v>14.53</v>
          </cell>
          <cell r="M24">
            <v>7.49</v>
          </cell>
          <cell r="N24">
            <v>15</v>
          </cell>
          <cell r="O24">
            <v>7</v>
          </cell>
          <cell r="P24">
            <v>572</v>
          </cell>
          <cell r="Q24">
            <v>7.47</v>
          </cell>
          <cell r="R24">
            <v>14.53</v>
          </cell>
        </row>
        <row r="25">
          <cell r="B25">
            <v>2412112056</v>
          </cell>
          <cell r="C25">
            <v>5303097614</v>
          </cell>
          <cell r="D25" t="str">
            <v>ИППСП</v>
          </cell>
          <cell r="E25" t="str">
            <v>24-0212</v>
          </cell>
          <cell r="F25">
            <v>36917</v>
          </cell>
          <cell r="G25" t="str">
            <v>Обстоен преглед за установяване на орален статус</v>
          </cell>
          <cell r="H25">
            <v>101</v>
          </cell>
          <cell r="I25">
            <v>5</v>
          </cell>
          <cell r="J25">
            <v>1.25</v>
          </cell>
          <cell r="K25">
            <v>32.5</v>
          </cell>
          <cell r="L25">
            <v>10.29</v>
          </cell>
          <cell r="M25">
            <v>9.9600000000000009</v>
          </cell>
          <cell r="N25">
            <v>15</v>
          </cell>
          <cell r="O25">
            <v>5</v>
          </cell>
          <cell r="P25">
            <v>520</v>
          </cell>
          <cell r="Q25">
            <v>9.7100000000000009</v>
          </cell>
          <cell r="R25">
            <v>10.29</v>
          </cell>
        </row>
        <row r="26">
          <cell r="B26">
            <v>2412112047</v>
          </cell>
          <cell r="C26">
            <v>5011117683</v>
          </cell>
          <cell r="D26" t="str">
            <v>ИППСП</v>
          </cell>
          <cell r="E26" t="str">
            <v>24-0265</v>
          </cell>
          <cell r="F26">
            <v>36916</v>
          </cell>
          <cell r="G26" t="str">
            <v>Обстоен преглед за установяване на орален статус</v>
          </cell>
          <cell r="H26">
            <v>101</v>
          </cell>
          <cell r="I26">
            <v>18</v>
          </cell>
          <cell r="J26">
            <v>4.5</v>
          </cell>
          <cell r="K26">
            <v>117</v>
          </cell>
          <cell r="L26">
            <v>18.600000000000001</v>
          </cell>
          <cell r="M26">
            <v>3.71</v>
          </cell>
          <cell r="N26">
            <v>20</v>
          </cell>
          <cell r="O26">
            <v>2</v>
          </cell>
          <cell r="P26">
            <v>572</v>
          </cell>
          <cell r="Q26">
            <v>3.4</v>
          </cell>
          <cell r="R26">
            <v>18.600000000000001</v>
          </cell>
        </row>
        <row r="27">
          <cell r="B27">
            <v>2412112046</v>
          </cell>
          <cell r="C27">
            <v>5610117675</v>
          </cell>
          <cell r="D27" t="str">
            <v>ИППСП</v>
          </cell>
          <cell r="E27" t="str">
            <v>24-0266</v>
          </cell>
          <cell r="F27">
            <v>36916</v>
          </cell>
          <cell r="G27" t="str">
            <v>Обстоен преглед за установяване на орален статус</v>
          </cell>
          <cell r="H27">
            <v>101</v>
          </cell>
          <cell r="I27">
            <v>18</v>
          </cell>
          <cell r="J27">
            <v>4.5</v>
          </cell>
          <cell r="K27">
            <v>117</v>
          </cell>
          <cell r="L27">
            <v>14.5</v>
          </cell>
          <cell r="M27">
            <v>7.62</v>
          </cell>
          <cell r="N27">
            <v>15</v>
          </cell>
          <cell r="O27">
            <v>7</v>
          </cell>
          <cell r="P27">
            <v>572</v>
          </cell>
          <cell r="Q27">
            <v>7.5</v>
          </cell>
          <cell r="R27">
            <v>14.5</v>
          </cell>
        </row>
        <row r="28">
          <cell r="B28">
            <v>2412112002</v>
          </cell>
          <cell r="C28">
            <v>5902044479</v>
          </cell>
          <cell r="D28" t="str">
            <v>ИППСП</v>
          </cell>
          <cell r="E28" t="str">
            <v>24-0230</v>
          </cell>
          <cell r="F28">
            <v>36917</v>
          </cell>
          <cell r="G28" t="str">
            <v>Обстоен преглед за установяване на орален статус</v>
          </cell>
          <cell r="H28">
            <v>101</v>
          </cell>
          <cell r="I28">
            <v>4</v>
          </cell>
          <cell r="J28">
            <v>1</v>
          </cell>
          <cell r="K28">
            <v>26</v>
          </cell>
          <cell r="L28">
            <v>9.3000000000000007</v>
          </cell>
          <cell r="M28">
            <v>5.81</v>
          </cell>
          <cell r="N28">
            <v>10</v>
          </cell>
          <cell r="O28">
            <v>5</v>
          </cell>
          <cell r="P28">
            <v>390</v>
          </cell>
          <cell r="Q28">
            <v>5.7</v>
          </cell>
          <cell r="R28">
            <v>9.3000000000000007</v>
          </cell>
        </row>
        <row r="29">
          <cell r="B29">
            <v>2412112052</v>
          </cell>
          <cell r="C29">
            <v>4708027649</v>
          </cell>
          <cell r="D29" t="str">
            <v>ИППСП</v>
          </cell>
          <cell r="E29" t="str">
            <v>24-0219</v>
          </cell>
          <cell r="F29">
            <v>36917</v>
          </cell>
          <cell r="G29" t="str">
            <v>Обстоен преглед за установяване на орален статус</v>
          </cell>
          <cell r="H29">
            <v>101</v>
          </cell>
          <cell r="I29">
            <v>9</v>
          </cell>
          <cell r="J29">
            <v>2.25</v>
          </cell>
          <cell r="K29">
            <v>58.5</v>
          </cell>
          <cell r="L29">
            <v>15.06</v>
          </cell>
          <cell r="M29">
            <v>7.19</v>
          </cell>
          <cell r="N29">
            <v>15</v>
          </cell>
          <cell r="O29">
            <v>7</v>
          </cell>
          <cell r="P29">
            <v>572</v>
          </cell>
          <cell r="Q29">
            <v>7</v>
          </cell>
          <cell r="R29">
            <v>15</v>
          </cell>
        </row>
        <row r="30">
          <cell r="B30">
            <v>2412112012</v>
          </cell>
          <cell r="C30">
            <v>5811237651</v>
          </cell>
          <cell r="D30" t="str">
            <v>ИППСП</v>
          </cell>
          <cell r="E30" t="str">
            <v>24-0217</v>
          </cell>
          <cell r="F30">
            <v>36917</v>
          </cell>
          <cell r="G30" t="str">
            <v>Обстоен преглед за установяване на орален статус</v>
          </cell>
          <cell r="H30">
            <v>101</v>
          </cell>
          <cell r="I30">
            <v>7</v>
          </cell>
          <cell r="J30">
            <v>1.75</v>
          </cell>
          <cell r="K30">
            <v>45.5</v>
          </cell>
          <cell r="L30">
            <v>7.11</v>
          </cell>
          <cell r="M30">
            <v>3.03</v>
          </cell>
          <cell r="N30">
            <v>8</v>
          </cell>
          <cell r="O30">
            <v>2</v>
          </cell>
          <cell r="P30">
            <v>260</v>
          </cell>
          <cell r="Q30">
            <v>2.89</v>
          </cell>
          <cell r="R30">
            <v>7.11</v>
          </cell>
        </row>
        <row r="31">
          <cell r="B31">
            <v>2412112063</v>
          </cell>
          <cell r="C31">
            <v>5610037651</v>
          </cell>
          <cell r="D31" t="str">
            <v>ИППСП</v>
          </cell>
          <cell r="E31" t="str">
            <v>24-0218</v>
          </cell>
          <cell r="F31">
            <v>36917</v>
          </cell>
          <cell r="G31" t="str">
            <v>Обстоен преглед за установяване на орален статус</v>
          </cell>
          <cell r="H31">
            <v>101</v>
          </cell>
          <cell r="I31">
            <v>4</v>
          </cell>
          <cell r="J31">
            <v>1</v>
          </cell>
          <cell r="K31">
            <v>26</v>
          </cell>
          <cell r="L31">
            <v>6.13</v>
          </cell>
          <cell r="M31">
            <v>13.41</v>
          </cell>
          <cell r="N31">
            <v>15</v>
          </cell>
          <cell r="O31">
            <v>5</v>
          </cell>
          <cell r="P31">
            <v>508.04</v>
          </cell>
          <cell r="Q31">
            <v>13.41</v>
          </cell>
          <cell r="R31">
            <v>6.13</v>
          </cell>
        </row>
        <row r="32">
          <cell r="B32">
            <v>2412112010</v>
          </cell>
          <cell r="C32">
            <v>5705057636</v>
          </cell>
          <cell r="D32" t="str">
            <v>ИППСП</v>
          </cell>
          <cell r="E32" t="str">
            <v>24-0214</v>
          </cell>
          <cell r="F32">
            <v>36917</v>
          </cell>
          <cell r="G32" t="str">
            <v>Обстоен преглед за установяване на орален статус</v>
          </cell>
          <cell r="H32">
            <v>101</v>
          </cell>
          <cell r="I32">
            <v>26</v>
          </cell>
          <cell r="J32">
            <v>6.5</v>
          </cell>
          <cell r="K32">
            <v>169</v>
          </cell>
          <cell r="L32">
            <v>15.17</v>
          </cell>
          <cell r="M32">
            <v>5</v>
          </cell>
          <cell r="N32">
            <v>15</v>
          </cell>
          <cell r="O32">
            <v>5</v>
          </cell>
          <cell r="P32">
            <v>520</v>
          </cell>
          <cell r="Q32">
            <v>5</v>
          </cell>
          <cell r="R32">
            <v>15</v>
          </cell>
        </row>
        <row r="33">
          <cell r="B33">
            <v>2412112021</v>
          </cell>
          <cell r="C33">
            <v>5704147592</v>
          </cell>
          <cell r="D33" t="str">
            <v>ИППСП</v>
          </cell>
          <cell r="E33" t="str">
            <v>24-0293</v>
          </cell>
          <cell r="F33">
            <v>36918</v>
          </cell>
          <cell r="G33" t="str">
            <v>Обстоен преглед за установяване на орален статус</v>
          </cell>
          <cell r="H33">
            <v>101</v>
          </cell>
          <cell r="I33">
            <v>21</v>
          </cell>
          <cell r="J33">
            <v>5.25</v>
          </cell>
          <cell r="K33">
            <v>136.5</v>
          </cell>
          <cell r="L33">
            <v>19.25</v>
          </cell>
          <cell r="M33">
            <v>7.71</v>
          </cell>
          <cell r="N33">
            <v>20</v>
          </cell>
          <cell r="O33">
            <v>7</v>
          </cell>
          <cell r="P33">
            <v>700.96</v>
          </cell>
          <cell r="Q33">
            <v>7.71</v>
          </cell>
          <cell r="R33">
            <v>19.25</v>
          </cell>
        </row>
        <row r="34">
          <cell r="B34">
            <v>2412112042</v>
          </cell>
          <cell r="C34">
            <v>5804277579</v>
          </cell>
          <cell r="D34" t="str">
            <v>ИППСП</v>
          </cell>
          <cell r="E34" t="str">
            <v>24-0289</v>
          </cell>
          <cell r="F34">
            <v>36918</v>
          </cell>
          <cell r="G34" t="str">
            <v>Обстоен преглед за установяване на орален статус</v>
          </cell>
          <cell r="H34">
            <v>101</v>
          </cell>
          <cell r="I34">
            <v>19</v>
          </cell>
          <cell r="J34">
            <v>4.75</v>
          </cell>
          <cell r="K34">
            <v>123.5</v>
          </cell>
          <cell r="L34">
            <v>13.78</v>
          </cell>
          <cell r="M34">
            <v>8.2100000000000009</v>
          </cell>
          <cell r="N34">
            <v>15</v>
          </cell>
          <cell r="O34">
            <v>7</v>
          </cell>
          <cell r="P34">
            <v>571.74</v>
          </cell>
          <cell r="Q34">
            <v>8.2100000000000009</v>
          </cell>
          <cell r="R34">
            <v>13.78</v>
          </cell>
        </row>
        <row r="35">
          <cell r="B35">
            <v>2412112041</v>
          </cell>
          <cell r="C35">
            <v>6004167656</v>
          </cell>
          <cell r="D35" t="str">
            <v>ИППСП</v>
          </cell>
          <cell r="E35" t="str">
            <v>24-0287</v>
          </cell>
          <cell r="F35">
            <v>36918</v>
          </cell>
          <cell r="G35" t="str">
            <v>Обстоен преглед за установяване на орален статус</v>
          </cell>
          <cell r="H35">
            <v>101</v>
          </cell>
          <cell r="I35">
            <v>17</v>
          </cell>
          <cell r="J35">
            <v>4.25</v>
          </cell>
          <cell r="K35">
            <v>110.5</v>
          </cell>
          <cell r="L35">
            <v>14.73</v>
          </cell>
          <cell r="M35">
            <v>8.08</v>
          </cell>
          <cell r="N35">
            <v>15</v>
          </cell>
          <cell r="O35">
            <v>7</v>
          </cell>
          <cell r="P35">
            <v>572</v>
          </cell>
          <cell r="Q35">
            <v>7.27</v>
          </cell>
          <cell r="R35">
            <v>14.73</v>
          </cell>
        </row>
        <row r="36">
          <cell r="B36">
            <v>2412112028</v>
          </cell>
          <cell r="C36">
            <v>7412167630</v>
          </cell>
          <cell r="D36" t="str">
            <v>ИППСП</v>
          </cell>
          <cell r="E36" t="str">
            <v>24-0228</v>
          </cell>
          <cell r="F36">
            <v>36917</v>
          </cell>
          <cell r="G36" t="str">
            <v>Обстоен преглед за установяване на орален статус</v>
          </cell>
          <cell r="H36">
            <v>101</v>
          </cell>
          <cell r="I36">
            <v>2</v>
          </cell>
          <cell r="J36">
            <v>0.5</v>
          </cell>
          <cell r="K36">
            <v>13</v>
          </cell>
          <cell r="L36">
            <v>8.2200000000000006</v>
          </cell>
          <cell r="M36">
            <v>14.73</v>
          </cell>
          <cell r="N36">
            <v>18</v>
          </cell>
          <cell r="O36">
            <v>4</v>
          </cell>
          <cell r="P36">
            <v>572</v>
          </cell>
          <cell r="Q36">
            <v>13.78</v>
          </cell>
          <cell r="R36">
            <v>8.2200000000000006</v>
          </cell>
        </row>
        <row r="37">
          <cell r="B37">
            <v>2412112013</v>
          </cell>
          <cell r="C37">
            <v>5803047648</v>
          </cell>
          <cell r="D37" t="str">
            <v>ИППСП</v>
          </cell>
          <cell r="E37" t="str">
            <v>24-0288</v>
          </cell>
          <cell r="F37">
            <v>36918</v>
          </cell>
          <cell r="G37" t="str">
            <v>Обстоен преглед за установяване на орален статус</v>
          </cell>
          <cell r="H37">
            <v>101</v>
          </cell>
          <cell r="I37">
            <v>7</v>
          </cell>
          <cell r="J37">
            <v>1.75</v>
          </cell>
          <cell r="K37">
            <v>45.5</v>
          </cell>
          <cell r="L37">
            <v>9.33</v>
          </cell>
          <cell r="M37">
            <v>10.87</v>
          </cell>
          <cell r="N37">
            <v>15</v>
          </cell>
          <cell r="O37">
            <v>5</v>
          </cell>
          <cell r="P37">
            <v>520</v>
          </cell>
          <cell r="Q37">
            <v>10.67</v>
          </cell>
          <cell r="R37">
            <v>9.33</v>
          </cell>
        </row>
        <row r="38">
          <cell r="B38">
            <v>2412112048</v>
          </cell>
          <cell r="C38">
            <v>5806087773</v>
          </cell>
          <cell r="D38" t="str">
            <v>ИППСП</v>
          </cell>
          <cell r="E38" t="str">
            <v>24-0109</v>
          </cell>
          <cell r="F38">
            <v>36916</v>
          </cell>
          <cell r="G38" t="str">
            <v>Обстоен преглед за установяване на орален статус</v>
          </cell>
          <cell r="H38">
            <v>101</v>
          </cell>
          <cell r="I38">
            <v>10</v>
          </cell>
          <cell r="J38">
            <v>2.5</v>
          </cell>
          <cell r="K38">
            <v>65</v>
          </cell>
          <cell r="L38">
            <v>20.350000000000001</v>
          </cell>
          <cell r="M38">
            <v>0</v>
          </cell>
          <cell r="N38">
            <v>20</v>
          </cell>
          <cell r="O38">
            <v>0</v>
          </cell>
          <cell r="P38">
            <v>520</v>
          </cell>
          <cell r="Q38">
            <v>0</v>
          </cell>
          <cell r="R38">
            <v>20</v>
          </cell>
        </row>
        <row r="39">
          <cell r="B39">
            <v>2412112024</v>
          </cell>
          <cell r="C39">
            <v>5505037669</v>
          </cell>
          <cell r="D39" t="str">
            <v>ИППСП</v>
          </cell>
          <cell r="E39" t="str">
            <v>24-0105</v>
          </cell>
          <cell r="F39">
            <v>36916</v>
          </cell>
          <cell r="G39" t="str">
            <v>Обстоен преглед за установяване на орален статус</v>
          </cell>
          <cell r="H39">
            <v>101</v>
          </cell>
          <cell r="I39">
            <v>14</v>
          </cell>
          <cell r="J39">
            <v>3.5</v>
          </cell>
          <cell r="K39">
            <v>91</v>
          </cell>
          <cell r="L39">
            <v>15.9</v>
          </cell>
          <cell r="M39">
            <v>6.07</v>
          </cell>
          <cell r="N39">
            <v>20</v>
          </cell>
          <cell r="O39">
            <v>2</v>
          </cell>
          <cell r="P39">
            <v>571.22</v>
          </cell>
          <cell r="Q39">
            <v>6.07</v>
          </cell>
          <cell r="R39">
            <v>15.9</v>
          </cell>
          <cell r="U39">
            <v>571.48</v>
          </cell>
        </row>
        <row r="40">
          <cell r="B40">
            <v>2412112027</v>
          </cell>
          <cell r="C40">
            <v>5801217880</v>
          </cell>
          <cell r="D40" t="str">
            <v>ИППСП</v>
          </cell>
          <cell r="E40" t="str">
            <v>24-0034</v>
          </cell>
          <cell r="F40">
            <v>36914</v>
          </cell>
          <cell r="G40" t="str">
            <v>Обстоен преглед за установяване на орален статус</v>
          </cell>
          <cell r="H40">
            <v>101</v>
          </cell>
          <cell r="I40">
            <v>13</v>
          </cell>
          <cell r="J40">
            <v>3.25</v>
          </cell>
          <cell r="K40">
            <v>84.5</v>
          </cell>
          <cell r="L40">
            <v>15.94</v>
          </cell>
          <cell r="M40">
            <v>10.06</v>
          </cell>
          <cell r="N40">
            <v>19</v>
          </cell>
          <cell r="O40">
            <v>7</v>
          </cell>
          <cell r="P40">
            <v>676</v>
          </cell>
          <cell r="Q40">
            <v>10.06</v>
          </cell>
          <cell r="R40">
            <v>15.94</v>
          </cell>
        </row>
        <row r="41">
          <cell r="B41">
            <v>2412112045</v>
          </cell>
          <cell r="C41">
            <v>6107027610</v>
          </cell>
          <cell r="D41" t="str">
            <v>ИППСП</v>
          </cell>
          <cell r="E41" t="str">
            <v>24-038</v>
          </cell>
          <cell r="F41">
            <v>36914</v>
          </cell>
          <cell r="G41" t="str">
            <v>Обстоен преглед за установяване на орален статус</v>
          </cell>
          <cell r="H41">
            <v>101</v>
          </cell>
          <cell r="I41">
            <v>9</v>
          </cell>
          <cell r="J41">
            <v>2.25</v>
          </cell>
          <cell r="K41">
            <v>58.5</v>
          </cell>
          <cell r="L41">
            <v>20.22</v>
          </cell>
          <cell r="M41">
            <v>0</v>
          </cell>
          <cell r="N41">
            <v>20</v>
          </cell>
          <cell r="O41">
            <v>0</v>
          </cell>
          <cell r="P41">
            <v>520</v>
          </cell>
          <cell r="Q41">
            <v>0</v>
          </cell>
          <cell r="R41">
            <v>20</v>
          </cell>
        </row>
        <row r="42">
          <cell r="B42">
            <v>2412112049</v>
          </cell>
          <cell r="C42">
            <v>7105047579</v>
          </cell>
          <cell r="D42" t="str">
            <v>ИППСП</v>
          </cell>
          <cell r="E42" t="str">
            <v>24-0037</v>
          </cell>
          <cell r="F42">
            <v>36914</v>
          </cell>
          <cell r="G42" t="str">
            <v>Обстоен преглед за установяване на орален статус</v>
          </cell>
          <cell r="H42">
            <v>101</v>
          </cell>
          <cell r="J42">
            <v>0</v>
          </cell>
          <cell r="K42">
            <v>0</v>
          </cell>
          <cell r="L42">
            <v>15.25</v>
          </cell>
          <cell r="M42">
            <v>6.63</v>
          </cell>
          <cell r="N42">
            <v>15</v>
          </cell>
          <cell r="O42">
            <v>7</v>
          </cell>
          <cell r="P42">
            <v>562.38</v>
          </cell>
          <cell r="Q42">
            <v>6.63</v>
          </cell>
          <cell r="R42">
            <v>15</v>
          </cell>
        </row>
        <row r="43">
          <cell r="B43">
            <v>2412112009</v>
          </cell>
          <cell r="C43">
            <v>5811302192</v>
          </cell>
          <cell r="D43" t="str">
            <v>ИППСП</v>
          </cell>
          <cell r="E43" t="str">
            <v>24-0110</v>
          </cell>
          <cell r="F43">
            <v>36916</v>
          </cell>
          <cell r="G43" t="str">
            <v>Обстоен преглед за установяване на орален статус</v>
          </cell>
          <cell r="H43">
            <v>101</v>
          </cell>
          <cell r="I43">
            <v>10</v>
          </cell>
          <cell r="J43">
            <v>2.5</v>
          </cell>
          <cell r="K43">
            <v>65</v>
          </cell>
          <cell r="L43">
            <v>9.2200000000000006</v>
          </cell>
          <cell r="M43">
            <v>12.9</v>
          </cell>
          <cell r="N43">
            <v>15</v>
          </cell>
          <cell r="O43">
            <v>7</v>
          </cell>
          <cell r="P43">
            <v>572</v>
          </cell>
          <cell r="Q43">
            <v>12.78</v>
          </cell>
          <cell r="R43">
            <v>9.2200000000000006</v>
          </cell>
        </row>
        <row r="44">
          <cell r="B44">
            <v>2412112029</v>
          </cell>
          <cell r="C44">
            <v>5505311912</v>
          </cell>
          <cell r="D44" t="str">
            <v>ИППСП</v>
          </cell>
          <cell r="E44" t="str">
            <v>24-0119</v>
          </cell>
          <cell r="F44">
            <v>36916</v>
          </cell>
          <cell r="G44" t="str">
            <v>Обстоен преглед за установяване на орален статус</v>
          </cell>
          <cell r="H44">
            <v>101</v>
          </cell>
          <cell r="I44">
            <v>1</v>
          </cell>
          <cell r="J44">
            <v>0.25</v>
          </cell>
          <cell r="K44">
            <v>6.5</v>
          </cell>
          <cell r="L44">
            <v>17.37</v>
          </cell>
          <cell r="M44">
            <v>9.65</v>
          </cell>
          <cell r="N44">
            <v>20</v>
          </cell>
          <cell r="O44">
            <v>7</v>
          </cell>
          <cell r="P44">
            <v>702</v>
          </cell>
          <cell r="Q44">
            <v>9.6300000000000008</v>
          </cell>
          <cell r="R44">
            <v>17.37</v>
          </cell>
        </row>
        <row r="45">
          <cell r="B45">
            <v>2412112020</v>
          </cell>
          <cell r="C45">
            <v>6105274478</v>
          </cell>
          <cell r="D45" t="str">
            <v>ИППСП</v>
          </cell>
          <cell r="E45" t="str">
            <v>24-006</v>
          </cell>
          <cell r="F45">
            <v>36914</v>
          </cell>
          <cell r="G45" t="str">
            <v>Обстоен преглед за установяване на орален статус</v>
          </cell>
          <cell r="H45">
            <v>101</v>
          </cell>
          <cell r="I45">
            <v>11</v>
          </cell>
          <cell r="J45">
            <v>2.75</v>
          </cell>
          <cell r="K45">
            <v>71.5</v>
          </cell>
          <cell r="L45">
            <v>11.49</v>
          </cell>
          <cell r="M45">
            <v>10.53</v>
          </cell>
          <cell r="N45">
            <v>15</v>
          </cell>
          <cell r="O45">
            <v>7</v>
          </cell>
          <cell r="P45">
            <v>572</v>
          </cell>
          <cell r="Q45">
            <v>10.51</v>
          </cell>
          <cell r="R45">
            <v>11.49</v>
          </cell>
          <cell r="U45">
            <v>568.62</v>
          </cell>
        </row>
        <row r="46">
          <cell r="B46">
            <v>2412112033</v>
          </cell>
          <cell r="C46">
            <v>7505266118</v>
          </cell>
          <cell r="D46" t="str">
            <v>ИППСП</v>
          </cell>
          <cell r="E46" t="str">
            <v>24-0209</v>
          </cell>
          <cell r="F46">
            <v>36919</v>
          </cell>
          <cell r="G46" t="str">
            <v>Обстоен преглед за установяване на орален статус</v>
          </cell>
          <cell r="H46">
            <v>101</v>
          </cell>
          <cell r="I46">
            <v>14</v>
          </cell>
          <cell r="J46">
            <v>3.5</v>
          </cell>
          <cell r="K46">
            <v>91</v>
          </cell>
          <cell r="L46">
            <v>13.7</v>
          </cell>
          <cell r="M46">
            <v>9.1999999999999993</v>
          </cell>
          <cell r="N46">
            <v>15</v>
          </cell>
          <cell r="O46">
            <v>7</v>
          </cell>
          <cell r="P46">
            <v>572</v>
          </cell>
          <cell r="Q46">
            <v>8.3000000000000007</v>
          </cell>
          <cell r="R46">
            <v>13.7</v>
          </cell>
        </row>
        <row r="47">
          <cell r="B47">
            <v>2412112034</v>
          </cell>
          <cell r="C47">
            <v>7504176175</v>
          </cell>
          <cell r="D47" t="str">
            <v>ИППСП</v>
          </cell>
          <cell r="E47" t="str">
            <v>24-0210</v>
          </cell>
          <cell r="F47">
            <v>36919</v>
          </cell>
          <cell r="G47" t="str">
            <v>Обстоен преглед за установяване на орален статус</v>
          </cell>
          <cell r="H47">
            <v>101</v>
          </cell>
          <cell r="I47">
            <v>16</v>
          </cell>
          <cell r="J47">
            <v>4</v>
          </cell>
          <cell r="K47">
            <v>104</v>
          </cell>
          <cell r="L47">
            <v>14.04</v>
          </cell>
          <cell r="M47">
            <v>8</v>
          </cell>
          <cell r="N47">
            <v>15</v>
          </cell>
          <cell r="O47">
            <v>7</v>
          </cell>
          <cell r="P47">
            <v>572</v>
          </cell>
          <cell r="Q47">
            <v>7.96</v>
          </cell>
          <cell r="R47">
            <v>14.04</v>
          </cell>
        </row>
        <row r="48">
          <cell r="B48">
            <v>2412112059</v>
          </cell>
          <cell r="C48">
            <v>7401017622</v>
          </cell>
          <cell r="D48" t="str">
            <v>ИППСП</v>
          </cell>
          <cell r="E48" t="str">
            <v>24-0211</v>
          </cell>
          <cell r="F48">
            <v>36919</v>
          </cell>
          <cell r="G48" t="str">
            <v>Обстоен преглед за установяване на орален статус</v>
          </cell>
          <cell r="H48">
            <v>101</v>
          </cell>
          <cell r="I48">
            <v>5</v>
          </cell>
          <cell r="J48">
            <v>1.25</v>
          </cell>
          <cell r="K48">
            <v>32.5</v>
          </cell>
          <cell r="L48">
            <v>7.41</v>
          </cell>
          <cell r="M48">
            <v>17.45</v>
          </cell>
          <cell r="N48">
            <v>15</v>
          </cell>
          <cell r="O48">
            <v>7</v>
          </cell>
          <cell r="P48">
            <v>572</v>
          </cell>
          <cell r="Q48">
            <v>14.59</v>
          </cell>
          <cell r="R48">
            <v>7.41</v>
          </cell>
        </row>
        <row r="49">
          <cell r="B49">
            <v>2412112044</v>
          </cell>
          <cell r="C49">
            <v>4101277747</v>
          </cell>
          <cell r="D49" t="str">
            <v>ИППСП</v>
          </cell>
          <cell r="E49" t="str">
            <v>24-0368</v>
          </cell>
          <cell r="F49">
            <v>36919</v>
          </cell>
          <cell r="G49" t="str">
            <v>Обстоен преглед за установяване на орален статус</v>
          </cell>
          <cell r="H49">
            <v>101</v>
          </cell>
          <cell r="J49">
            <v>0</v>
          </cell>
          <cell r="K49">
            <v>0</v>
          </cell>
          <cell r="L49">
            <v>15.46</v>
          </cell>
          <cell r="M49">
            <v>0</v>
          </cell>
          <cell r="N49">
            <v>20</v>
          </cell>
          <cell r="O49">
            <v>0</v>
          </cell>
          <cell r="P49">
            <v>401.96</v>
          </cell>
          <cell r="Q49">
            <v>0</v>
          </cell>
          <cell r="R49">
            <v>15.46</v>
          </cell>
        </row>
        <row r="50">
          <cell r="B50">
            <v>2412112036</v>
          </cell>
          <cell r="C50">
            <v>5005017875</v>
          </cell>
          <cell r="D50" t="str">
            <v>ИППСП</v>
          </cell>
          <cell r="E50" t="str">
            <v>24-0291</v>
          </cell>
          <cell r="F50">
            <v>36918</v>
          </cell>
          <cell r="G50" t="str">
            <v>Обстоен преглед за установяване на орален статус</v>
          </cell>
          <cell r="H50">
            <v>101</v>
          </cell>
          <cell r="I50">
            <v>13</v>
          </cell>
          <cell r="J50">
            <v>3.25</v>
          </cell>
          <cell r="K50">
            <v>84.5</v>
          </cell>
          <cell r="L50">
            <v>19.78</v>
          </cell>
          <cell r="M50">
            <v>2.2000000000000002</v>
          </cell>
          <cell r="N50">
            <v>20</v>
          </cell>
          <cell r="O50">
            <v>2</v>
          </cell>
          <cell r="P50">
            <v>571.48</v>
          </cell>
          <cell r="Q50">
            <v>2.2000000000000002</v>
          </cell>
          <cell r="R50">
            <v>19.78</v>
          </cell>
        </row>
        <row r="51">
          <cell r="B51">
            <v>2412112037</v>
          </cell>
          <cell r="C51">
            <v>5009182841</v>
          </cell>
          <cell r="D51" t="str">
            <v>ИППСП</v>
          </cell>
          <cell r="E51" t="str">
            <v>24-0292</v>
          </cell>
          <cell r="F51">
            <v>36918</v>
          </cell>
          <cell r="G51" t="str">
            <v>Обстоен преглед за установяване на орален статус</v>
          </cell>
          <cell r="H51">
            <v>101</v>
          </cell>
          <cell r="I51">
            <v>6</v>
          </cell>
          <cell r="J51">
            <v>1.5</v>
          </cell>
          <cell r="K51">
            <v>39</v>
          </cell>
          <cell r="L51">
            <v>23</v>
          </cell>
          <cell r="M51">
            <v>4</v>
          </cell>
          <cell r="N51">
            <v>24</v>
          </cell>
          <cell r="O51">
            <v>3</v>
          </cell>
          <cell r="P51">
            <v>702</v>
          </cell>
          <cell r="Q51">
            <v>4</v>
          </cell>
          <cell r="R51">
            <v>23</v>
          </cell>
        </row>
        <row r="52">
          <cell r="B52">
            <v>2412112014</v>
          </cell>
          <cell r="C52">
            <v>6207087546</v>
          </cell>
          <cell r="D52" t="str">
            <v>ИППСП</v>
          </cell>
          <cell r="E52" t="str">
            <v>24-0016</v>
          </cell>
          <cell r="F52">
            <v>36915</v>
          </cell>
          <cell r="G52" t="str">
            <v>Обстоен преглед за установяване на орален статус</v>
          </cell>
          <cell r="H52">
            <v>101</v>
          </cell>
          <cell r="I52">
            <v>9</v>
          </cell>
          <cell r="J52">
            <v>2.25</v>
          </cell>
          <cell r="K52">
            <v>58.5</v>
          </cell>
          <cell r="L52">
            <v>9.83</v>
          </cell>
          <cell r="M52">
            <v>12.64</v>
          </cell>
          <cell r="N52">
            <v>20</v>
          </cell>
          <cell r="O52">
            <v>2</v>
          </cell>
          <cell r="P52">
            <v>572</v>
          </cell>
          <cell r="Q52">
            <v>12.17</v>
          </cell>
          <cell r="R52">
            <v>9.83</v>
          </cell>
        </row>
        <row r="53">
          <cell r="B53">
            <v>2412112023</v>
          </cell>
          <cell r="C53">
            <v>6609127690</v>
          </cell>
          <cell r="D53" t="str">
            <v>ИППСП</v>
          </cell>
          <cell r="E53" t="str">
            <v>24-033</v>
          </cell>
          <cell r="F53">
            <v>36914</v>
          </cell>
          <cell r="G53" t="str">
            <v>Обстоен преглед за установяване на орален статус</v>
          </cell>
          <cell r="H53">
            <v>101</v>
          </cell>
          <cell r="I53">
            <v>7</v>
          </cell>
          <cell r="J53">
            <v>1.75</v>
          </cell>
          <cell r="K53">
            <v>45.5</v>
          </cell>
          <cell r="L53">
            <v>13.16</v>
          </cell>
          <cell r="M53">
            <v>8.9600000000000009</v>
          </cell>
          <cell r="N53">
            <v>20</v>
          </cell>
          <cell r="O53">
            <v>2</v>
          </cell>
          <cell r="P53">
            <v>572</v>
          </cell>
          <cell r="Q53">
            <v>8.84</v>
          </cell>
          <cell r="R53">
            <v>13.16</v>
          </cell>
        </row>
        <row r="54">
          <cell r="B54">
            <v>2412112017</v>
          </cell>
          <cell r="C54">
            <v>6507017576</v>
          </cell>
          <cell r="D54" t="str">
            <v>ИППСП</v>
          </cell>
          <cell r="E54" t="str">
            <v>24-0039</v>
          </cell>
          <cell r="F54">
            <v>36914</v>
          </cell>
          <cell r="G54" t="str">
            <v>Обстоен преглед за установяване на орален статус</v>
          </cell>
          <cell r="H54">
            <v>101</v>
          </cell>
          <cell r="I54">
            <v>9</v>
          </cell>
          <cell r="J54">
            <v>2.25</v>
          </cell>
          <cell r="K54">
            <v>58.5</v>
          </cell>
          <cell r="L54">
            <v>14.32</v>
          </cell>
          <cell r="M54">
            <v>7.72</v>
          </cell>
          <cell r="N54">
            <v>18</v>
          </cell>
          <cell r="O54">
            <v>4</v>
          </cell>
          <cell r="P54">
            <v>572</v>
          </cell>
          <cell r="Q54">
            <v>7.68</v>
          </cell>
          <cell r="R54">
            <v>14.32</v>
          </cell>
        </row>
        <row r="55">
          <cell r="B55">
            <v>2412112019</v>
          </cell>
          <cell r="C55">
            <v>5109197634</v>
          </cell>
          <cell r="D55" t="str">
            <v>ИППСП</v>
          </cell>
          <cell r="E55" t="str">
            <v>24-067</v>
          </cell>
          <cell r="F55">
            <v>36915</v>
          </cell>
          <cell r="G55" t="str">
            <v>Обстоен преглед за установяване на орален статус</v>
          </cell>
          <cell r="H55">
            <v>101</v>
          </cell>
          <cell r="I55">
            <v>14</v>
          </cell>
          <cell r="J55">
            <v>3.5</v>
          </cell>
          <cell r="K55">
            <v>91</v>
          </cell>
          <cell r="L55">
            <v>14.32</v>
          </cell>
          <cell r="M55">
            <v>10.75</v>
          </cell>
          <cell r="N55">
            <v>20</v>
          </cell>
          <cell r="O55">
            <v>5</v>
          </cell>
          <cell r="P55">
            <v>650</v>
          </cell>
          <cell r="Q55">
            <v>10.68</v>
          </cell>
          <cell r="R55">
            <v>14.32</v>
          </cell>
        </row>
        <row r="56">
          <cell r="B56">
            <v>2412112008</v>
          </cell>
          <cell r="C56">
            <v>6008284558</v>
          </cell>
          <cell r="D56" t="str">
            <v>ИППСП</v>
          </cell>
          <cell r="E56" t="str">
            <v>24-0254</v>
          </cell>
          <cell r="F56">
            <v>36921</v>
          </cell>
          <cell r="G56" t="str">
            <v>Обстоен преглед за установяване на орален статус</v>
          </cell>
          <cell r="H56">
            <v>101</v>
          </cell>
          <cell r="I56">
            <v>14</v>
          </cell>
          <cell r="J56">
            <v>3.5</v>
          </cell>
          <cell r="K56">
            <v>91</v>
          </cell>
          <cell r="L56">
            <v>15.5</v>
          </cell>
          <cell r="M56">
            <v>7.07</v>
          </cell>
          <cell r="N56">
            <v>15</v>
          </cell>
          <cell r="O56">
            <v>7</v>
          </cell>
          <cell r="P56">
            <v>572</v>
          </cell>
          <cell r="Q56">
            <v>7</v>
          </cell>
          <cell r="R56">
            <v>15</v>
          </cell>
        </row>
        <row r="57">
          <cell r="B57">
            <v>2412112032</v>
          </cell>
          <cell r="C57">
            <v>4802181990</v>
          </cell>
          <cell r="D57" t="str">
            <v>ИППСП</v>
          </cell>
          <cell r="E57" t="str">
            <v>24-0237</v>
          </cell>
          <cell r="F57">
            <v>36921</v>
          </cell>
          <cell r="G57" t="str">
            <v>Обстоен преглед за установяване на орален статус</v>
          </cell>
          <cell r="H57">
            <v>101</v>
          </cell>
          <cell r="I57">
            <v>24</v>
          </cell>
          <cell r="J57">
            <v>6</v>
          </cell>
          <cell r="K57">
            <v>156</v>
          </cell>
          <cell r="L57">
            <v>20.14</v>
          </cell>
          <cell r="M57">
            <v>0</v>
          </cell>
          <cell r="N57">
            <v>20</v>
          </cell>
          <cell r="O57">
            <v>0</v>
          </cell>
          <cell r="P57">
            <v>520</v>
          </cell>
          <cell r="Q57">
            <v>0</v>
          </cell>
          <cell r="R57">
            <v>20</v>
          </cell>
        </row>
        <row r="58">
          <cell r="B58">
            <v>2412112016</v>
          </cell>
          <cell r="C58">
            <v>5809037570</v>
          </cell>
          <cell r="D58" t="str">
            <v>ИППСП</v>
          </cell>
          <cell r="E58" t="str">
            <v>24-0152</v>
          </cell>
          <cell r="F58">
            <v>36921</v>
          </cell>
          <cell r="G58" t="str">
            <v>Обстоен преглед за установяване на орален статус</v>
          </cell>
          <cell r="H58">
            <v>101</v>
          </cell>
          <cell r="I58">
            <v>10</v>
          </cell>
          <cell r="J58">
            <v>2.5</v>
          </cell>
          <cell r="K58">
            <v>65</v>
          </cell>
          <cell r="L58">
            <v>12.33</v>
          </cell>
          <cell r="M58">
            <v>7.7</v>
          </cell>
          <cell r="N58">
            <v>15</v>
          </cell>
          <cell r="O58">
            <v>5</v>
          </cell>
          <cell r="P58">
            <v>520</v>
          </cell>
          <cell r="Q58">
            <v>7.67</v>
          </cell>
          <cell r="R58">
            <v>12.33</v>
          </cell>
        </row>
        <row r="59">
          <cell r="B59">
            <v>2412112007</v>
          </cell>
          <cell r="C59" t="str">
            <v>5506158515</v>
          </cell>
          <cell r="D59" t="str">
            <v>ИППСП</v>
          </cell>
          <cell r="E59" t="str">
            <v>24-0377</v>
          </cell>
          <cell r="F59">
            <v>36921</v>
          </cell>
          <cell r="G59" t="str">
            <v>Обстоен преглед за установяване на орален статус</v>
          </cell>
          <cell r="H59">
            <v>101</v>
          </cell>
          <cell r="I59">
            <v>6</v>
          </cell>
          <cell r="J59">
            <v>1.5</v>
          </cell>
          <cell r="K59">
            <v>39</v>
          </cell>
          <cell r="L59">
            <v>15.03</v>
          </cell>
          <cell r="M59">
            <v>7.18</v>
          </cell>
          <cell r="N59">
            <v>15</v>
          </cell>
          <cell r="O59">
            <v>7</v>
          </cell>
          <cell r="P59">
            <v>572</v>
          </cell>
          <cell r="Q59">
            <v>7</v>
          </cell>
          <cell r="R59">
            <v>15</v>
          </cell>
        </row>
        <row r="60">
          <cell r="B60">
            <v>2412112068</v>
          </cell>
          <cell r="C60" t="str">
            <v>2303257620</v>
          </cell>
          <cell r="D60" t="str">
            <v>ИППСП</v>
          </cell>
          <cell r="E60" t="str">
            <v>24-0156</v>
          </cell>
          <cell r="F60">
            <v>36920</v>
          </cell>
          <cell r="G60" t="str">
            <v>Обстоен преглед за установяване на орален статус</v>
          </cell>
          <cell r="H60">
            <v>101</v>
          </cell>
          <cell r="I60">
            <v>8</v>
          </cell>
          <cell r="J60">
            <v>2</v>
          </cell>
          <cell r="K60">
            <v>52</v>
          </cell>
          <cell r="L60">
            <v>7.06</v>
          </cell>
          <cell r="M60">
            <v>3.03</v>
          </cell>
          <cell r="N60">
            <v>8</v>
          </cell>
          <cell r="O60">
            <v>2</v>
          </cell>
          <cell r="P60">
            <v>260</v>
          </cell>
          <cell r="Q60">
            <v>2.94</v>
          </cell>
          <cell r="R60">
            <v>7.06</v>
          </cell>
        </row>
        <row r="61">
          <cell r="B61">
            <v>2412112025</v>
          </cell>
          <cell r="C61">
            <v>5703047304</v>
          </cell>
          <cell r="D61" t="str">
            <v>ИППСП</v>
          </cell>
          <cell r="E61" t="str">
            <v>24-0429</v>
          </cell>
          <cell r="F61">
            <v>36922</v>
          </cell>
          <cell r="G61" t="str">
            <v>Обстоен преглед за установяване на орален статус</v>
          </cell>
          <cell r="H61">
            <v>101</v>
          </cell>
          <cell r="I61">
            <v>12</v>
          </cell>
          <cell r="J61">
            <v>3</v>
          </cell>
          <cell r="K61">
            <v>78</v>
          </cell>
          <cell r="L61">
            <v>13.97</v>
          </cell>
          <cell r="M61">
            <v>8.0299999999999994</v>
          </cell>
          <cell r="N61">
            <v>15</v>
          </cell>
          <cell r="O61">
            <v>7</v>
          </cell>
          <cell r="P61">
            <v>572</v>
          </cell>
          <cell r="Q61">
            <v>8.0299999999999994</v>
          </cell>
          <cell r="R61">
            <v>13.97</v>
          </cell>
        </row>
        <row r="62">
          <cell r="B62">
            <v>2412112026</v>
          </cell>
          <cell r="C62">
            <v>5912141619</v>
          </cell>
          <cell r="D62" t="str">
            <v>ИППСП</v>
          </cell>
          <cell r="E62" t="str">
            <v>24-0424</v>
          </cell>
          <cell r="F62">
            <v>36922</v>
          </cell>
          <cell r="G62" t="str">
            <v>Обстоен преглед за установяване на орален статус</v>
          </cell>
          <cell r="H62">
            <v>101</v>
          </cell>
          <cell r="I62">
            <v>14</v>
          </cell>
          <cell r="J62">
            <v>3.5</v>
          </cell>
          <cell r="K62">
            <v>91</v>
          </cell>
          <cell r="L62">
            <v>14.2</v>
          </cell>
          <cell r="M62">
            <v>7.82</v>
          </cell>
          <cell r="N62">
            <v>15</v>
          </cell>
          <cell r="O62">
            <v>7</v>
          </cell>
          <cell r="P62">
            <v>572</v>
          </cell>
          <cell r="Q62">
            <v>7.8</v>
          </cell>
          <cell r="R62">
            <v>14.2</v>
          </cell>
        </row>
        <row r="63">
          <cell r="B63">
            <v>2412112057</v>
          </cell>
          <cell r="C63">
            <v>4407251864</v>
          </cell>
          <cell r="D63" t="str">
            <v>ИППСП</v>
          </cell>
          <cell r="E63" t="str">
            <v>24-0342</v>
          </cell>
          <cell r="F63">
            <v>36922</v>
          </cell>
          <cell r="G63" t="str">
            <v>Обстоен преглед за установяване на орален статус</v>
          </cell>
          <cell r="H63">
            <v>101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B64">
            <v>2412112054</v>
          </cell>
          <cell r="C64">
            <v>5312107572</v>
          </cell>
          <cell r="D64" t="str">
            <v>ИППСП</v>
          </cell>
          <cell r="E64" t="str">
            <v>24-0268</v>
          </cell>
          <cell r="F64">
            <v>36922</v>
          </cell>
          <cell r="G64" t="str">
            <v>Обстоен преглед за установяване на орален статус</v>
          </cell>
          <cell r="H64">
            <v>101</v>
          </cell>
          <cell r="J64">
            <v>0</v>
          </cell>
          <cell r="K64">
            <v>0</v>
          </cell>
          <cell r="L64">
            <v>11.13</v>
          </cell>
          <cell r="M64">
            <v>10.95</v>
          </cell>
          <cell r="N64">
            <v>15</v>
          </cell>
          <cell r="O64">
            <v>7</v>
          </cell>
          <cell r="P64">
            <v>572</v>
          </cell>
          <cell r="Q64">
            <v>10.87</v>
          </cell>
          <cell r="R64">
            <v>11.13</v>
          </cell>
        </row>
        <row r="65">
          <cell r="B65">
            <v>2412112030</v>
          </cell>
          <cell r="C65">
            <v>7004227551</v>
          </cell>
          <cell r="D65" t="str">
            <v>ИППСП</v>
          </cell>
          <cell r="E65" t="str">
            <v>24-0452</v>
          </cell>
          <cell r="F65">
            <v>36922</v>
          </cell>
          <cell r="G65" t="str">
            <v>Обстоен преглед за установяване на орален статус</v>
          </cell>
          <cell r="H65">
            <v>101</v>
          </cell>
          <cell r="I65">
            <v>6</v>
          </cell>
          <cell r="J65">
            <v>1.5</v>
          </cell>
          <cell r="K65">
            <v>39</v>
          </cell>
          <cell r="L65">
            <v>8.84</v>
          </cell>
          <cell r="M65">
            <v>13.22</v>
          </cell>
          <cell r="N65">
            <v>15</v>
          </cell>
          <cell r="O65">
            <v>7</v>
          </cell>
          <cell r="P65">
            <v>572</v>
          </cell>
          <cell r="Q65">
            <v>13.16</v>
          </cell>
          <cell r="R65">
            <v>8.84</v>
          </cell>
        </row>
        <row r="66">
          <cell r="B66">
            <v>2412112062</v>
          </cell>
          <cell r="C66">
            <v>6902052537</v>
          </cell>
          <cell r="D66" t="str">
            <v>ИППСП</v>
          </cell>
          <cell r="E66" t="str">
            <v>24-0434</v>
          </cell>
          <cell r="F66">
            <v>36922</v>
          </cell>
          <cell r="G66" t="str">
            <v>Обстоен преглед за установяване на орален статус</v>
          </cell>
          <cell r="H66">
            <v>101</v>
          </cell>
          <cell r="I66">
            <v>3</v>
          </cell>
          <cell r="J66">
            <v>0.75</v>
          </cell>
          <cell r="K66">
            <v>19.5</v>
          </cell>
          <cell r="L66">
            <v>3.29</v>
          </cell>
          <cell r="M66">
            <v>18.82</v>
          </cell>
          <cell r="N66">
            <v>15</v>
          </cell>
          <cell r="O66">
            <v>7</v>
          </cell>
          <cell r="P66">
            <v>572</v>
          </cell>
          <cell r="Q66">
            <v>18.71</v>
          </cell>
          <cell r="R66">
            <v>3.29</v>
          </cell>
        </row>
        <row r="67">
          <cell r="B67">
            <v>2412112004</v>
          </cell>
          <cell r="C67">
            <v>5908037672</v>
          </cell>
          <cell r="D67" t="str">
            <v>ИППСП</v>
          </cell>
          <cell r="E67" t="str">
            <v>24-0453</v>
          </cell>
          <cell r="F67">
            <v>36922</v>
          </cell>
          <cell r="G67" t="str">
            <v>Обстоен преглед за установяване на орален статус</v>
          </cell>
          <cell r="H67">
            <v>101</v>
          </cell>
          <cell r="I67">
            <v>6</v>
          </cell>
          <cell r="J67">
            <v>1.5</v>
          </cell>
          <cell r="K67">
            <v>39</v>
          </cell>
          <cell r="L67">
            <v>13.03</v>
          </cell>
          <cell r="M67">
            <v>9.0299999999999994</v>
          </cell>
          <cell r="N67">
            <v>15</v>
          </cell>
          <cell r="O67">
            <v>7</v>
          </cell>
          <cell r="P67">
            <v>572</v>
          </cell>
          <cell r="Q67">
            <v>8.9700000000000006</v>
          </cell>
          <cell r="R67">
            <v>13.03</v>
          </cell>
        </row>
        <row r="68">
          <cell r="B68">
            <v>2412112065</v>
          </cell>
          <cell r="C68">
            <v>4105218758</v>
          </cell>
          <cell r="D68" t="str">
            <v>ИППСП</v>
          </cell>
          <cell r="E68" t="str">
            <v>24-0253</v>
          </cell>
          <cell r="F68">
            <v>36922</v>
          </cell>
          <cell r="G68" t="str">
            <v>Обстоен преглед за установяване на орален статус</v>
          </cell>
          <cell r="H68">
            <v>101</v>
          </cell>
          <cell r="I68">
            <v>4</v>
          </cell>
          <cell r="J68">
            <v>1</v>
          </cell>
          <cell r="K68">
            <v>26</v>
          </cell>
          <cell r="L68">
            <v>3.57</v>
          </cell>
          <cell r="M68">
            <v>18.48</v>
          </cell>
          <cell r="N68">
            <v>18</v>
          </cell>
          <cell r="O68">
            <v>4</v>
          </cell>
          <cell r="P68">
            <v>572</v>
          </cell>
          <cell r="Q68">
            <v>18.43</v>
          </cell>
          <cell r="R68">
            <v>3.57</v>
          </cell>
        </row>
        <row r="69">
          <cell r="B69">
            <v>2412112005</v>
          </cell>
          <cell r="C69">
            <v>5901304099</v>
          </cell>
          <cell r="D69" t="str">
            <v>ИППСП</v>
          </cell>
          <cell r="E69" t="str">
            <v>24-0454</v>
          </cell>
          <cell r="F69">
            <v>36922</v>
          </cell>
          <cell r="G69" t="str">
            <v>Обстоен преглед за установяване на орален статус</v>
          </cell>
          <cell r="H69">
            <v>101</v>
          </cell>
          <cell r="I69">
            <v>9</v>
          </cell>
          <cell r="J69">
            <v>2.25</v>
          </cell>
          <cell r="K69">
            <v>58.5</v>
          </cell>
          <cell r="L69">
            <v>11.78</v>
          </cell>
          <cell r="M69">
            <v>8.31</v>
          </cell>
          <cell r="N69">
            <v>13</v>
          </cell>
          <cell r="O69">
            <v>7</v>
          </cell>
          <cell r="P69">
            <v>520</v>
          </cell>
          <cell r="Q69">
            <v>8.2200000000000006</v>
          </cell>
          <cell r="R69">
            <v>11.78</v>
          </cell>
        </row>
        <row r="70">
          <cell r="B70">
            <v>2412112006</v>
          </cell>
          <cell r="C70">
            <v>6606138854</v>
          </cell>
          <cell r="D70" t="str">
            <v>ИППСП</v>
          </cell>
          <cell r="E70" t="str">
            <v>24-0455</v>
          </cell>
          <cell r="F70">
            <v>36922</v>
          </cell>
          <cell r="G70" t="str">
            <v>Обстоен преглед за установяване на орален статус</v>
          </cell>
          <cell r="H70">
            <v>101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15</v>
          </cell>
          <cell r="O70">
            <v>7</v>
          </cell>
          <cell r="P70">
            <v>0</v>
          </cell>
          <cell r="Q70">
            <v>0</v>
          </cell>
          <cell r="R70">
            <v>0</v>
          </cell>
        </row>
        <row r="71">
          <cell r="B71">
            <v>2412112055</v>
          </cell>
          <cell r="C71">
            <v>6203047606</v>
          </cell>
          <cell r="D71" t="str">
            <v>ИППСП</v>
          </cell>
          <cell r="E71" t="str">
            <v>24-0030</v>
          </cell>
          <cell r="F71">
            <v>36916</v>
          </cell>
          <cell r="G71" t="str">
            <v>Обстоен преглед за установяване на орален статус</v>
          </cell>
          <cell r="H71">
            <v>101</v>
          </cell>
          <cell r="I71">
            <v>9</v>
          </cell>
          <cell r="J71">
            <v>2.25</v>
          </cell>
          <cell r="K71">
            <v>58.5</v>
          </cell>
          <cell r="L71">
            <v>12.18</v>
          </cell>
          <cell r="M71">
            <v>6.93</v>
          </cell>
          <cell r="N71">
            <v>15</v>
          </cell>
          <cell r="O71">
            <v>4</v>
          </cell>
          <cell r="P71">
            <v>494</v>
          </cell>
          <cell r="Q71">
            <v>6.82</v>
          </cell>
          <cell r="R71">
            <v>12.18</v>
          </cell>
        </row>
        <row r="72">
          <cell r="B72">
            <v>2412112066</v>
          </cell>
          <cell r="C72">
            <v>6707239138</v>
          </cell>
          <cell r="D72" t="str">
            <v>ИППСП</v>
          </cell>
          <cell r="E72" t="str">
            <v>24-0509</v>
          </cell>
          <cell r="F72">
            <v>36923</v>
          </cell>
          <cell r="G72" t="str">
            <v>Обстоен преглед за установяване на орален статус</v>
          </cell>
          <cell r="H72">
            <v>101</v>
          </cell>
          <cell r="I72">
            <v>6</v>
          </cell>
          <cell r="J72">
            <v>1.5</v>
          </cell>
          <cell r="K72">
            <v>39</v>
          </cell>
          <cell r="L72">
            <v>5.26</v>
          </cell>
          <cell r="M72">
            <v>16.23</v>
          </cell>
          <cell r="N72">
            <v>15</v>
          </cell>
          <cell r="O72">
            <v>6</v>
          </cell>
          <cell r="P72">
            <v>546</v>
          </cell>
          <cell r="Q72">
            <v>15.74</v>
          </cell>
          <cell r="R72">
            <v>5.26</v>
          </cell>
        </row>
        <row r="73">
          <cell r="B73">
            <v>2412112039</v>
          </cell>
          <cell r="C73">
            <v>6109227659</v>
          </cell>
          <cell r="D73" t="str">
            <v>ИППСП</v>
          </cell>
          <cell r="E73" t="str">
            <v>24-0448</v>
          </cell>
          <cell r="F73">
            <v>36923</v>
          </cell>
          <cell r="G73" t="str">
            <v>Обстоен преглед за установяване на орален статус</v>
          </cell>
          <cell r="H73">
            <v>101</v>
          </cell>
          <cell r="I73">
            <v>14</v>
          </cell>
          <cell r="J73">
            <v>3.5</v>
          </cell>
          <cell r="K73">
            <v>91</v>
          </cell>
          <cell r="L73">
            <v>20.49</v>
          </cell>
          <cell r="M73">
            <v>2.0299999999999998</v>
          </cell>
          <cell r="N73">
            <v>20</v>
          </cell>
          <cell r="O73">
            <v>2</v>
          </cell>
          <cell r="P73">
            <v>572</v>
          </cell>
          <cell r="Q73">
            <v>2</v>
          </cell>
          <cell r="R73">
            <v>20</v>
          </cell>
        </row>
        <row r="74">
          <cell r="B74">
            <v>2412112015</v>
          </cell>
          <cell r="C74">
            <v>7505057627</v>
          </cell>
          <cell r="D74" t="str">
            <v>ИППСП</v>
          </cell>
          <cell r="E74" t="str">
            <v>24-0568</v>
          </cell>
          <cell r="F74">
            <v>36923</v>
          </cell>
          <cell r="G74" t="str">
            <v>Обстоен преглед за установяване на орален статус</v>
          </cell>
          <cell r="H74">
            <v>101</v>
          </cell>
          <cell r="I74">
            <v>20</v>
          </cell>
          <cell r="J74">
            <v>5</v>
          </cell>
          <cell r="K74">
            <v>130</v>
          </cell>
          <cell r="L74">
            <v>14.11</v>
          </cell>
          <cell r="M74">
            <v>11.02</v>
          </cell>
          <cell r="N74">
            <v>20</v>
          </cell>
          <cell r="O74">
            <v>5</v>
          </cell>
          <cell r="P74">
            <v>650</v>
          </cell>
          <cell r="Q74">
            <v>10.89</v>
          </cell>
          <cell r="R74">
            <v>14.11</v>
          </cell>
        </row>
        <row r="75">
          <cell r="B75">
            <v>2412112067</v>
          </cell>
          <cell r="C75">
            <v>6610217640</v>
          </cell>
          <cell r="D75" t="str">
            <v>ИППСП</v>
          </cell>
          <cell r="E75" t="str">
            <v>24-0510</v>
          </cell>
          <cell r="F75">
            <v>36923</v>
          </cell>
          <cell r="G75" t="str">
            <v>Обстоен преглед за установяване на орален статус</v>
          </cell>
          <cell r="H75">
            <v>101</v>
          </cell>
          <cell r="I75">
            <v>16</v>
          </cell>
          <cell r="J75">
            <v>4</v>
          </cell>
          <cell r="K75">
            <v>104</v>
          </cell>
          <cell r="L75">
            <v>15.07</v>
          </cell>
          <cell r="M75">
            <v>3.53</v>
          </cell>
          <cell r="N75">
            <v>15</v>
          </cell>
          <cell r="O75">
            <v>6</v>
          </cell>
          <cell r="P75">
            <v>481.78</v>
          </cell>
          <cell r="Q75">
            <v>3.53</v>
          </cell>
          <cell r="R75">
            <v>15</v>
          </cell>
        </row>
        <row r="76">
          <cell r="B76">
            <v>2412112060</v>
          </cell>
          <cell r="C76">
            <v>3609147582</v>
          </cell>
          <cell r="D76" t="str">
            <v>ИППСП</v>
          </cell>
          <cell r="E76" t="str">
            <v>24-0161</v>
          </cell>
          <cell r="F76">
            <v>36923</v>
          </cell>
          <cell r="G76" t="str">
            <v>Обстоен преглед за установяване на орален статус</v>
          </cell>
          <cell r="H76">
            <v>101</v>
          </cell>
          <cell r="I76">
            <v>9</v>
          </cell>
          <cell r="J76">
            <v>2.25</v>
          </cell>
          <cell r="K76">
            <v>58.5</v>
          </cell>
          <cell r="L76">
            <v>7.23</v>
          </cell>
          <cell r="M76">
            <v>3.03</v>
          </cell>
          <cell r="N76">
            <v>7</v>
          </cell>
          <cell r="O76">
            <v>3</v>
          </cell>
          <cell r="P76">
            <v>260</v>
          </cell>
          <cell r="Q76">
            <v>3</v>
          </cell>
          <cell r="R76">
            <v>7</v>
          </cell>
        </row>
        <row r="77">
          <cell r="B77">
            <v>2412112003</v>
          </cell>
          <cell r="C77">
            <v>4901297681</v>
          </cell>
          <cell r="D77" t="str">
            <v>ИППСП</v>
          </cell>
          <cell r="E77" t="str">
            <v>24-0305</v>
          </cell>
          <cell r="F77">
            <v>36924</v>
          </cell>
          <cell r="G77" t="str">
            <v>Обстоен преглед за установяване на орален статус</v>
          </cell>
          <cell r="H77">
            <v>101</v>
          </cell>
          <cell r="I77">
            <v>18</v>
          </cell>
          <cell r="J77">
            <v>4.5</v>
          </cell>
          <cell r="K77">
            <v>117</v>
          </cell>
          <cell r="L77">
            <v>17.7</v>
          </cell>
          <cell r="M77">
            <v>4.4000000000000004</v>
          </cell>
          <cell r="N77">
            <v>18</v>
          </cell>
          <cell r="O77">
            <v>4</v>
          </cell>
          <cell r="P77">
            <v>572</v>
          </cell>
          <cell r="Q77">
            <v>4.3</v>
          </cell>
          <cell r="R77">
            <v>17.7</v>
          </cell>
        </row>
        <row r="78">
          <cell r="B78">
            <v>2412112018</v>
          </cell>
          <cell r="C78">
            <v>3902137618</v>
          </cell>
          <cell r="D78" t="str">
            <v>ИППСП</v>
          </cell>
          <cell r="E78" t="str">
            <v>24-0120</v>
          </cell>
          <cell r="F78">
            <v>36916</v>
          </cell>
          <cell r="G78" t="str">
            <v>Обстоен преглед за установяване на орален статус</v>
          </cell>
          <cell r="H78">
            <v>101</v>
          </cell>
          <cell r="I78">
            <v>15</v>
          </cell>
          <cell r="J78">
            <v>3.75</v>
          </cell>
          <cell r="K78">
            <v>97.5</v>
          </cell>
          <cell r="L78">
            <v>15.23</v>
          </cell>
          <cell r="M78">
            <v>7.07</v>
          </cell>
          <cell r="N78">
            <v>15</v>
          </cell>
          <cell r="O78">
            <v>7</v>
          </cell>
          <cell r="P78">
            <v>572</v>
          </cell>
          <cell r="Q78">
            <v>7</v>
          </cell>
          <cell r="R78">
            <v>15</v>
          </cell>
        </row>
        <row r="79">
          <cell r="B79">
            <v>2412112074</v>
          </cell>
          <cell r="C79">
            <v>5111167672</v>
          </cell>
          <cell r="D79" t="str">
            <v>ИППСП</v>
          </cell>
          <cell r="E79" t="str">
            <v>24-0696</v>
          </cell>
          <cell r="F79">
            <v>37135</v>
          </cell>
          <cell r="G79" t="str">
            <v>Обстоен преглед за установяване на орален статус</v>
          </cell>
          <cell r="H79">
            <v>101</v>
          </cell>
          <cell r="I79">
            <v>4</v>
          </cell>
          <cell r="J79">
            <v>1.47</v>
          </cell>
          <cell r="K79">
            <v>38.22</v>
          </cell>
          <cell r="L79">
            <v>4.2699999999999996</v>
          </cell>
          <cell r="M79">
            <v>4.3600000000000003</v>
          </cell>
          <cell r="N79">
            <v>7</v>
          </cell>
          <cell r="O79">
            <v>1</v>
          </cell>
          <cell r="P79">
            <v>208</v>
          </cell>
          <cell r="Q79">
            <v>3.73</v>
          </cell>
          <cell r="R79">
            <v>4.2699999999999996</v>
          </cell>
        </row>
        <row r="80">
          <cell r="B80">
            <v>2412112070</v>
          </cell>
          <cell r="C80">
            <v>4308107626</v>
          </cell>
          <cell r="D80" t="str">
            <v>ИППСП</v>
          </cell>
          <cell r="E80" t="str">
            <v>24-0619</v>
          </cell>
          <cell r="F80">
            <v>36927</v>
          </cell>
          <cell r="G80" t="str">
            <v>Обстоен преглед за установяване на орален статус</v>
          </cell>
          <cell r="H80">
            <v>101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>
            <v>2431112107</v>
          </cell>
          <cell r="C81">
            <v>4402027527</v>
          </cell>
          <cell r="D81" t="str">
            <v>ИППСП</v>
          </cell>
          <cell r="E81" t="str">
            <v>24-0561</v>
          </cell>
          <cell r="F81">
            <v>36924</v>
          </cell>
          <cell r="G81" t="str">
            <v>Обстоен преглед за установяване на орален статус</v>
          </cell>
          <cell r="H81">
            <v>101</v>
          </cell>
          <cell r="I81">
            <v>9</v>
          </cell>
          <cell r="J81">
            <v>2.25</v>
          </cell>
          <cell r="K81">
            <v>58.5</v>
          </cell>
          <cell r="L81">
            <v>12.36</v>
          </cell>
          <cell r="M81">
            <v>9.9</v>
          </cell>
          <cell r="N81">
            <v>17</v>
          </cell>
          <cell r="O81">
            <v>5</v>
          </cell>
          <cell r="P81">
            <v>572</v>
          </cell>
          <cell r="Q81">
            <v>9.64</v>
          </cell>
          <cell r="R81">
            <v>12.36</v>
          </cell>
        </row>
        <row r="82">
          <cell r="B82">
            <v>2412112072</v>
          </cell>
          <cell r="C82">
            <v>5306029125</v>
          </cell>
          <cell r="D82" t="str">
            <v>ИППСП</v>
          </cell>
          <cell r="E82" t="str">
            <v>24-676</v>
          </cell>
          <cell r="F82">
            <v>37062</v>
          </cell>
          <cell r="G82" t="str">
            <v>Обстоен преглед за установяване на орален статус</v>
          </cell>
          <cell r="H82">
            <v>101</v>
          </cell>
          <cell r="I82">
            <v>4</v>
          </cell>
          <cell r="J82">
            <v>1</v>
          </cell>
          <cell r="K82">
            <v>26</v>
          </cell>
          <cell r="L82">
            <v>4.41</v>
          </cell>
          <cell r="M82">
            <v>5.7</v>
          </cell>
          <cell r="N82">
            <v>9</v>
          </cell>
          <cell r="O82">
            <v>1</v>
          </cell>
          <cell r="P82">
            <v>260</v>
          </cell>
          <cell r="Q82">
            <v>5.59</v>
          </cell>
          <cell r="R82">
            <v>4.41</v>
          </cell>
        </row>
        <row r="83">
          <cell r="B83">
            <v>2422112002</v>
          </cell>
          <cell r="C83">
            <v>4908277563</v>
          </cell>
          <cell r="D83" t="str">
            <v>ИППСП</v>
          </cell>
          <cell r="E83" t="str">
            <v>24-0499</v>
          </cell>
          <cell r="F83">
            <v>36922</v>
          </cell>
          <cell r="G83" t="str">
            <v>Обстоен преглед за установяване на орален статус</v>
          </cell>
          <cell r="H83">
            <v>101</v>
          </cell>
          <cell r="I83">
            <v>35</v>
          </cell>
          <cell r="J83">
            <v>8.75</v>
          </cell>
          <cell r="K83">
            <v>227.5</v>
          </cell>
          <cell r="L83">
            <v>30.12</v>
          </cell>
          <cell r="M83">
            <v>0</v>
          </cell>
          <cell r="N83">
            <v>30</v>
          </cell>
          <cell r="O83">
            <v>0</v>
          </cell>
          <cell r="P83">
            <v>780</v>
          </cell>
          <cell r="Q83">
            <v>0</v>
          </cell>
          <cell r="R83">
            <v>30</v>
          </cell>
        </row>
        <row r="84">
          <cell r="B84">
            <v>2422112001</v>
          </cell>
          <cell r="C84">
            <v>6303170450</v>
          </cell>
          <cell r="D84" t="str">
            <v>ИППСП</v>
          </cell>
          <cell r="E84" t="str">
            <v>24-0231</v>
          </cell>
          <cell r="F84">
            <v>36917</v>
          </cell>
          <cell r="G84" t="str">
            <v>Обстоен преглед за установяване на орален статус</v>
          </cell>
          <cell r="H84">
            <v>101</v>
          </cell>
          <cell r="I84">
            <v>6</v>
          </cell>
          <cell r="J84">
            <v>1.5</v>
          </cell>
          <cell r="K84">
            <v>39</v>
          </cell>
          <cell r="L84">
            <v>16.239999999999998</v>
          </cell>
          <cell r="M84">
            <v>5.88</v>
          </cell>
          <cell r="N84">
            <v>17</v>
          </cell>
          <cell r="O84">
            <v>5</v>
          </cell>
          <cell r="P84">
            <v>572</v>
          </cell>
          <cell r="Q84">
            <v>5.76</v>
          </cell>
          <cell r="R84">
            <v>16.239999999999998</v>
          </cell>
        </row>
        <row r="85">
          <cell r="B85">
            <v>2422112005</v>
          </cell>
          <cell r="C85">
            <v>7505255880</v>
          </cell>
          <cell r="D85" t="str">
            <v>ИППСП</v>
          </cell>
          <cell r="E85" t="str">
            <v>24-0162</v>
          </cell>
          <cell r="F85">
            <v>36917</v>
          </cell>
          <cell r="G85" t="str">
            <v>Обстоен преглед за установяване на орален статус</v>
          </cell>
          <cell r="H85">
            <v>101</v>
          </cell>
          <cell r="I85">
            <v>15</v>
          </cell>
          <cell r="J85">
            <v>3.75</v>
          </cell>
          <cell r="K85">
            <v>97.5</v>
          </cell>
          <cell r="L85">
            <v>19.82</v>
          </cell>
          <cell r="M85">
            <v>2.4500000000000002</v>
          </cell>
          <cell r="N85">
            <v>20</v>
          </cell>
          <cell r="O85">
            <v>2</v>
          </cell>
          <cell r="P85">
            <v>572</v>
          </cell>
          <cell r="Q85">
            <v>2.1800000000000002</v>
          </cell>
          <cell r="R85">
            <v>19.82</v>
          </cell>
        </row>
        <row r="86">
          <cell r="B86">
            <v>2422112003</v>
          </cell>
          <cell r="C86">
            <v>5802255591</v>
          </cell>
          <cell r="D86" t="str">
            <v>ИППСП</v>
          </cell>
          <cell r="E86" t="str">
            <v>24-0111</v>
          </cell>
          <cell r="F86">
            <v>36916</v>
          </cell>
          <cell r="G86" t="str">
            <v>Обстоен преглед за установяване на орален статус</v>
          </cell>
          <cell r="H86">
            <v>101</v>
          </cell>
          <cell r="I86">
            <v>2</v>
          </cell>
          <cell r="J86">
            <v>0.5</v>
          </cell>
          <cell r="K86">
            <v>13</v>
          </cell>
          <cell r="L86">
            <v>7.49</v>
          </cell>
          <cell r="M86">
            <v>13.6</v>
          </cell>
          <cell r="N86">
            <v>19</v>
          </cell>
          <cell r="O86">
            <v>3</v>
          </cell>
          <cell r="P86">
            <v>548.34</v>
          </cell>
          <cell r="Q86">
            <v>13.6</v>
          </cell>
          <cell r="R86">
            <v>7.49</v>
          </cell>
        </row>
        <row r="87">
          <cell r="B87">
            <v>2422112004</v>
          </cell>
          <cell r="C87">
            <v>4809017700</v>
          </cell>
          <cell r="D87" t="str">
            <v>ИППСП</v>
          </cell>
          <cell r="E87" t="str">
            <v>24-0567</v>
          </cell>
          <cell r="F87">
            <v>36924</v>
          </cell>
          <cell r="G87" t="str">
            <v>Обстоен преглед за установяване на орален статус</v>
          </cell>
          <cell r="H87">
            <v>101</v>
          </cell>
          <cell r="I87">
            <v>23</v>
          </cell>
          <cell r="J87">
            <v>5.75</v>
          </cell>
          <cell r="K87">
            <v>149.5</v>
          </cell>
          <cell r="L87">
            <v>20.13</v>
          </cell>
          <cell r="M87">
            <v>1.93</v>
          </cell>
          <cell r="N87">
            <v>20</v>
          </cell>
          <cell r="O87">
            <v>2</v>
          </cell>
          <cell r="P87">
            <v>570.17999999999995</v>
          </cell>
          <cell r="Q87">
            <v>1.93</v>
          </cell>
          <cell r="R87">
            <v>20</v>
          </cell>
        </row>
        <row r="88">
          <cell r="B88">
            <v>2422112006</v>
          </cell>
          <cell r="C88">
            <v>7402157568</v>
          </cell>
          <cell r="D88" t="str">
            <v>ИППСП</v>
          </cell>
          <cell r="E88" t="str">
            <v>24-0695</v>
          </cell>
          <cell r="F88">
            <v>37135</v>
          </cell>
          <cell r="G88" t="str">
            <v>Обстоен преглед за установяване на орален статус</v>
          </cell>
          <cell r="H88">
            <v>101</v>
          </cell>
          <cell r="I88">
            <v>4</v>
          </cell>
          <cell r="J88">
            <v>1</v>
          </cell>
          <cell r="K88">
            <v>26</v>
          </cell>
          <cell r="L88">
            <v>6.24</v>
          </cell>
          <cell r="M88">
            <v>2.78</v>
          </cell>
          <cell r="N88">
            <v>7</v>
          </cell>
          <cell r="O88">
            <v>1</v>
          </cell>
          <cell r="P88">
            <v>208</v>
          </cell>
          <cell r="Q88">
            <v>1.76</v>
          </cell>
          <cell r="R88">
            <v>6.24</v>
          </cell>
        </row>
        <row r="89">
          <cell r="B89">
            <v>2431112160</v>
          </cell>
          <cell r="C89">
            <v>7509020781</v>
          </cell>
          <cell r="D89" t="str">
            <v>ИППСП</v>
          </cell>
          <cell r="E89" t="str">
            <v>24-0512</v>
          </cell>
          <cell r="F89">
            <v>36920</v>
          </cell>
          <cell r="G89" t="str">
            <v>Обстоен преглед за установяване на орален статус</v>
          </cell>
          <cell r="H89">
            <v>101</v>
          </cell>
          <cell r="I89">
            <v>16</v>
          </cell>
          <cell r="J89">
            <v>4.53</v>
          </cell>
          <cell r="K89">
            <v>117.78</v>
          </cell>
          <cell r="L89">
            <v>15.6</v>
          </cell>
          <cell r="M89">
            <v>5.0199999999999996</v>
          </cell>
          <cell r="N89">
            <v>15</v>
          </cell>
          <cell r="O89">
            <v>5</v>
          </cell>
          <cell r="P89">
            <v>520</v>
          </cell>
          <cell r="Q89">
            <v>5</v>
          </cell>
          <cell r="R89">
            <v>15</v>
          </cell>
        </row>
        <row r="90">
          <cell r="B90">
            <v>2423112001</v>
          </cell>
          <cell r="C90">
            <v>6304285834</v>
          </cell>
          <cell r="D90" t="str">
            <v>ИППСП</v>
          </cell>
          <cell r="E90" t="str">
            <v>24-0420</v>
          </cell>
          <cell r="F90">
            <v>36922</v>
          </cell>
          <cell r="G90" t="str">
            <v>Обстоен преглед за установяване на орален статус</v>
          </cell>
          <cell r="H90">
            <v>101</v>
          </cell>
          <cell r="I90">
            <v>17</v>
          </cell>
          <cell r="J90">
            <v>4.25</v>
          </cell>
          <cell r="K90">
            <v>110.5</v>
          </cell>
          <cell r="L90">
            <v>20.010000000000002</v>
          </cell>
          <cell r="M90">
            <v>2.0099999999999998</v>
          </cell>
          <cell r="N90">
            <v>20</v>
          </cell>
          <cell r="O90">
            <v>2</v>
          </cell>
          <cell r="P90">
            <v>572</v>
          </cell>
          <cell r="Q90">
            <v>2</v>
          </cell>
          <cell r="R90">
            <v>20</v>
          </cell>
        </row>
        <row r="91">
          <cell r="B91">
            <v>2423112002</v>
          </cell>
          <cell r="C91">
            <v>6306297599</v>
          </cell>
          <cell r="D91" t="str">
            <v>ИППСП</v>
          </cell>
          <cell r="E91" t="str">
            <v>24-0428</v>
          </cell>
          <cell r="F91">
            <v>36922</v>
          </cell>
          <cell r="G91" t="str">
            <v>Обстоен преглед за установяване на орален статус</v>
          </cell>
          <cell r="H91">
            <v>101</v>
          </cell>
          <cell r="I91">
            <v>25</v>
          </cell>
          <cell r="J91">
            <v>6.25</v>
          </cell>
          <cell r="K91">
            <v>162.5</v>
          </cell>
          <cell r="L91">
            <v>18.37</v>
          </cell>
          <cell r="M91">
            <v>4.66</v>
          </cell>
          <cell r="N91">
            <v>20</v>
          </cell>
          <cell r="O91">
            <v>3</v>
          </cell>
          <cell r="P91">
            <v>598</v>
          </cell>
          <cell r="Q91">
            <v>4.63</v>
          </cell>
          <cell r="R91">
            <v>18.37</v>
          </cell>
        </row>
        <row r="92">
          <cell r="B92">
            <v>2424112001</v>
          </cell>
          <cell r="C92">
            <v>7210157614</v>
          </cell>
          <cell r="D92" t="str">
            <v>ИППСП</v>
          </cell>
          <cell r="E92" t="str">
            <v>24-0129</v>
          </cell>
          <cell r="F92">
            <v>36915</v>
          </cell>
          <cell r="G92" t="str">
            <v>Обстоен преглед за установяване на орален статус</v>
          </cell>
          <cell r="H92">
            <v>101</v>
          </cell>
          <cell r="I92">
            <v>20</v>
          </cell>
          <cell r="J92">
            <v>5</v>
          </cell>
          <cell r="K92">
            <v>130</v>
          </cell>
          <cell r="L92">
            <v>21.08</v>
          </cell>
          <cell r="M92">
            <v>7</v>
          </cell>
          <cell r="N92">
            <v>20</v>
          </cell>
          <cell r="O92">
            <v>7</v>
          </cell>
          <cell r="P92">
            <v>702</v>
          </cell>
          <cell r="Q92">
            <v>7</v>
          </cell>
          <cell r="R92">
            <v>20</v>
          </cell>
        </row>
        <row r="93">
          <cell r="B93">
            <v>2424112002</v>
          </cell>
          <cell r="C93">
            <v>5711057260</v>
          </cell>
          <cell r="D93" t="str">
            <v>ИППСП</v>
          </cell>
          <cell r="E93" t="str">
            <v>24-0224</v>
          </cell>
          <cell r="F93">
            <v>36917</v>
          </cell>
          <cell r="G93" t="str">
            <v>Обстоен преглед за установяване на орален статус</v>
          </cell>
          <cell r="H93">
            <v>101</v>
          </cell>
          <cell r="I93">
            <v>12</v>
          </cell>
          <cell r="J93">
            <v>3</v>
          </cell>
          <cell r="K93">
            <v>78</v>
          </cell>
          <cell r="L93">
            <v>19.23</v>
          </cell>
          <cell r="M93">
            <v>9.34</v>
          </cell>
          <cell r="N93">
            <v>22</v>
          </cell>
          <cell r="O93">
            <v>6</v>
          </cell>
          <cell r="P93">
            <v>728</v>
          </cell>
          <cell r="Q93">
            <v>8.77</v>
          </cell>
          <cell r="R93">
            <v>19.23</v>
          </cell>
        </row>
        <row r="94">
          <cell r="B94">
            <v>2424112003</v>
          </cell>
          <cell r="C94">
            <v>6609287609</v>
          </cell>
          <cell r="D94" t="str">
            <v>ИППСП</v>
          </cell>
          <cell r="E94" t="str">
            <v>24-0223</v>
          </cell>
          <cell r="F94">
            <v>36917</v>
          </cell>
          <cell r="G94" t="str">
            <v>Обстоен преглед за установяване на орален статус</v>
          </cell>
          <cell r="H94">
            <v>101</v>
          </cell>
          <cell r="I94">
            <v>2</v>
          </cell>
          <cell r="J94">
            <v>0.5</v>
          </cell>
          <cell r="K94">
            <v>13</v>
          </cell>
          <cell r="L94">
            <v>6.23</v>
          </cell>
          <cell r="M94">
            <v>16.79</v>
          </cell>
          <cell r="N94">
            <v>18</v>
          </cell>
          <cell r="O94">
            <v>5</v>
          </cell>
          <cell r="P94">
            <v>598</v>
          </cell>
          <cell r="Q94">
            <v>16.77</v>
          </cell>
          <cell r="R94">
            <v>6.23</v>
          </cell>
        </row>
        <row r="95">
          <cell r="B95">
            <v>2424112004</v>
          </cell>
          <cell r="C95" t="str">
            <v>6004097538</v>
          </cell>
          <cell r="D95" t="str">
            <v>ИППСП</v>
          </cell>
          <cell r="E95" t="str">
            <v>24-0160</v>
          </cell>
          <cell r="F95">
            <v>36918</v>
          </cell>
          <cell r="G95" t="str">
            <v>Обстоен преглед за установяване на орален статус</v>
          </cell>
          <cell r="H95">
            <v>101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B96">
            <v>2424112005</v>
          </cell>
          <cell r="C96" t="str">
            <v>6910026480</v>
          </cell>
          <cell r="D96" t="str">
            <v>ИППСП</v>
          </cell>
          <cell r="E96" t="str">
            <v>24-0626</v>
          </cell>
          <cell r="F96">
            <v>36929</v>
          </cell>
          <cell r="G96" t="str">
            <v>Обстоен преглед за установяване на орален статус</v>
          </cell>
          <cell r="H96">
            <v>101</v>
          </cell>
          <cell r="I96">
            <v>5</v>
          </cell>
          <cell r="J96">
            <v>1.25</v>
          </cell>
          <cell r="K96">
            <v>32.5</v>
          </cell>
          <cell r="L96">
            <v>7.08</v>
          </cell>
          <cell r="M96">
            <v>4.92</v>
          </cell>
          <cell r="N96">
            <v>8</v>
          </cell>
          <cell r="O96">
            <v>4</v>
          </cell>
          <cell r="P96">
            <v>312</v>
          </cell>
          <cell r="Q96">
            <v>4.92</v>
          </cell>
          <cell r="R96">
            <v>7.08</v>
          </cell>
        </row>
        <row r="97">
          <cell r="B97">
            <v>2412112031</v>
          </cell>
          <cell r="C97">
            <v>6111257530</v>
          </cell>
          <cell r="D97" t="str">
            <v>ИППСП</v>
          </cell>
          <cell r="E97" t="str">
            <v>24-0106</v>
          </cell>
          <cell r="F97">
            <v>36916</v>
          </cell>
          <cell r="G97" t="str">
            <v>Обстоен преглед за установяване на орален статус</v>
          </cell>
          <cell r="H97">
            <v>101</v>
          </cell>
          <cell r="I97">
            <v>10</v>
          </cell>
          <cell r="J97">
            <v>2.5</v>
          </cell>
          <cell r="K97">
            <v>65</v>
          </cell>
          <cell r="L97">
            <v>13.91</v>
          </cell>
          <cell r="M97">
            <v>8.1</v>
          </cell>
          <cell r="N97">
            <v>16</v>
          </cell>
          <cell r="O97">
            <v>6</v>
          </cell>
          <cell r="P97">
            <v>572</v>
          </cell>
          <cell r="Q97">
            <v>8.09</v>
          </cell>
          <cell r="R97">
            <v>13.91</v>
          </cell>
        </row>
        <row r="98">
          <cell r="B98">
            <v>2427112002</v>
          </cell>
          <cell r="C98">
            <v>5812024408</v>
          </cell>
          <cell r="D98" t="str">
            <v>ИППСП</v>
          </cell>
          <cell r="E98" t="str">
            <v>24-0425</v>
          </cell>
          <cell r="F98">
            <v>36922</v>
          </cell>
          <cell r="G98" t="str">
            <v>Обстоен преглед за установяване на орален статус</v>
          </cell>
          <cell r="H98">
            <v>101</v>
          </cell>
          <cell r="I98">
            <v>11</v>
          </cell>
          <cell r="J98">
            <v>2.75</v>
          </cell>
          <cell r="K98">
            <v>71.5</v>
          </cell>
          <cell r="L98">
            <v>20.059999999999999</v>
          </cell>
          <cell r="M98">
            <v>7.04</v>
          </cell>
          <cell r="N98">
            <v>20</v>
          </cell>
          <cell r="O98">
            <v>7</v>
          </cell>
          <cell r="P98">
            <v>702</v>
          </cell>
          <cell r="Q98">
            <v>7</v>
          </cell>
          <cell r="R98">
            <v>20</v>
          </cell>
        </row>
        <row r="99">
          <cell r="B99">
            <v>2427112003</v>
          </cell>
          <cell r="C99">
            <v>6004254771</v>
          </cell>
          <cell r="D99" t="str">
            <v>ИППСП</v>
          </cell>
          <cell r="E99" t="str">
            <v>24-0433</v>
          </cell>
          <cell r="F99">
            <v>36922</v>
          </cell>
          <cell r="G99" t="str">
            <v>Обстоен преглед за установяване на орален статус</v>
          </cell>
          <cell r="H99">
            <v>101</v>
          </cell>
          <cell r="I99">
            <v>5</v>
          </cell>
          <cell r="J99">
            <v>1.25</v>
          </cell>
          <cell r="K99">
            <v>32.5</v>
          </cell>
          <cell r="L99">
            <v>10.25</v>
          </cell>
          <cell r="M99">
            <v>11.93</v>
          </cell>
          <cell r="N99">
            <v>15</v>
          </cell>
          <cell r="O99">
            <v>7</v>
          </cell>
          <cell r="P99">
            <v>572</v>
          </cell>
          <cell r="Q99">
            <v>11.75</v>
          </cell>
          <cell r="R99">
            <v>10.25</v>
          </cell>
        </row>
        <row r="100">
          <cell r="B100">
            <v>2427112004</v>
          </cell>
          <cell r="C100">
            <v>6012248479</v>
          </cell>
          <cell r="D100" t="str">
            <v>ИППСП</v>
          </cell>
          <cell r="E100" t="str">
            <v>24-0422</v>
          </cell>
          <cell r="F100">
            <v>36922</v>
          </cell>
          <cell r="G100" t="str">
            <v>Обстоен преглед за установяване на орален статус</v>
          </cell>
          <cell r="H100">
            <v>101</v>
          </cell>
          <cell r="I100">
            <v>7</v>
          </cell>
          <cell r="J100">
            <v>1.75</v>
          </cell>
          <cell r="K100">
            <v>45.5</v>
          </cell>
          <cell r="L100">
            <v>20</v>
          </cell>
          <cell r="M100">
            <v>7.05</v>
          </cell>
          <cell r="N100">
            <v>20</v>
          </cell>
          <cell r="O100">
            <v>7</v>
          </cell>
          <cell r="P100">
            <v>702</v>
          </cell>
          <cell r="Q100">
            <v>7</v>
          </cell>
          <cell r="R100">
            <v>20</v>
          </cell>
        </row>
        <row r="101">
          <cell r="B101">
            <v>2427112006</v>
          </cell>
          <cell r="C101">
            <v>6901095771</v>
          </cell>
          <cell r="D101" t="str">
            <v>ИППСП</v>
          </cell>
          <cell r="E101" t="str">
            <v>24-0427</v>
          </cell>
          <cell r="F101">
            <v>36922</v>
          </cell>
          <cell r="G101" t="str">
            <v>Обстоен преглед за установяване на орален статус</v>
          </cell>
          <cell r="H101">
            <v>101</v>
          </cell>
          <cell r="I101">
            <v>4</v>
          </cell>
          <cell r="J101">
            <v>1</v>
          </cell>
          <cell r="K101">
            <v>26</v>
          </cell>
          <cell r="L101">
            <v>22.62</v>
          </cell>
          <cell r="M101">
            <v>0</v>
          </cell>
          <cell r="N101">
            <v>22</v>
          </cell>
          <cell r="O101">
            <v>0</v>
          </cell>
          <cell r="P101">
            <v>572</v>
          </cell>
          <cell r="Q101">
            <v>0</v>
          </cell>
          <cell r="R101">
            <v>22</v>
          </cell>
        </row>
        <row r="102">
          <cell r="B102">
            <v>2427112007</v>
          </cell>
          <cell r="C102">
            <v>6203297673</v>
          </cell>
          <cell r="D102" t="str">
            <v>ИППСП</v>
          </cell>
          <cell r="E102" t="str">
            <v>24-035</v>
          </cell>
          <cell r="F102">
            <v>36914</v>
          </cell>
          <cell r="G102" t="str">
            <v>Обстоен преглед за установяване на орален статус</v>
          </cell>
          <cell r="H102">
            <v>101</v>
          </cell>
          <cell r="I102">
            <v>13</v>
          </cell>
          <cell r="J102">
            <v>3.25</v>
          </cell>
          <cell r="K102">
            <v>84.5</v>
          </cell>
          <cell r="L102">
            <v>15.43</v>
          </cell>
          <cell r="M102">
            <v>9.9</v>
          </cell>
          <cell r="N102">
            <v>17</v>
          </cell>
          <cell r="O102">
            <v>5</v>
          </cell>
          <cell r="P102">
            <v>572</v>
          </cell>
          <cell r="Q102">
            <v>6.57</v>
          </cell>
          <cell r="R102">
            <v>15.43</v>
          </cell>
        </row>
        <row r="103">
          <cell r="B103">
            <v>2427112008</v>
          </cell>
          <cell r="C103" t="str">
            <v>6208137560</v>
          </cell>
          <cell r="D103" t="str">
            <v>ИППСП</v>
          </cell>
          <cell r="E103" t="str">
            <v>24-0131</v>
          </cell>
          <cell r="F103">
            <v>36915</v>
          </cell>
          <cell r="G103" t="str">
            <v>Обстоен преглед за установяване на орален статус</v>
          </cell>
          <cell r="H103">
            <v>101</v>
          </cell>
          <cell r="I103">
            <v>6</v>
          </cell>
          <cell r="J103">
            <v>1.5</v>
          </cell>
          <cell r="K103">
            <v>39</v>
          </cell>
          <cell r="L103">
            <v>15.06</v>
          </cell>
          <cell r="M103">
            <v>12.13</v>
          </cell>
          <cell r="N103">
            <v>20</v>
          </cell>
          <cell r="O103">
            <v>7</v>
          </cell>
          <cell r="P103">
            <v>702</v>
          </cell>
          <cell r="Q103">
            <v>11.94</v>
          </cell>
          <cell r="R103">
            <v>15.06</v>
          </cell>
        </row>
        <row r="104">
          <cell r="B104">
            <v>2427112009</v>
          </cell>
          <cell r="C104">
            <v>6507147630</v>
          </cell>
          <cell r="D104" t="str">
            <v>ИППСП</v>
          </cell>
          <cell r="E104" t="str">
            <v>24-0400</v>
          </cell>
          <cell r="F104">
            <v>36921</v>
          </cell>
          <cell r="G104" t="str">
            <v>Обстоен преглед за установяване на орален статус</v>
          </cell>
          <cell r="H104">
            <v>101</v>
          </cell>
          <cell r="I104">
            <v>17</v>
          </cell>
          <cell r="J104">
            <v>4.25</v>
          </cell>
          <cell r="K104">
            <v>110.5</v>
          </cell>
          <cell r="L104">
            <v>14.8</v>
          </cell>
          <cell r="M104">
            <v>7.2</v>
          </cell>
          <cell r="N104">
            <v>15</v>
          </cell>
          <cell r="O104">
            <v>7</v>
          </cell>
          <cell r="P104">
            <v>572</v>
          </cell>
          <cell r="Q104">
            <v>7.2</v>
          </cell>
          <cell r="R104">
            <v>14.8</v>
          </cell>
        </row>
        <row r="105">
          <cell r="B105">
            <v>2427112010</v>
          </cell>
          <cell r="C105">
            <v>7001037579</v>
          </cell>
          <cell r="D105" t="str">
            <v>ИППСП</v>
          </cell>
          <cell r="E105" t="str">
            <v>24-0403</v>
          </cell>
          <cell r="F105">
            <v>36921</v>
          </cell>
          <cell r="G105" t="str">
            <v>Обстоен преглед за установяване на орален статус</v>
          </cell>
          <cell r="H105">
            <v>101</v>
          </cell>
          <cell r="I105">
            <v>10</v>
          </cell>
          <cell r="J105">
            <v>2.5</v>
          </cell>
          <cell r="K105">
            <v>65</v>
          </cell>
          <cell r="L105">
            <v>20.079999999999998</v>
          </cell>
          <cell r="M105">
            <v>6.12</v>
          </cell>
          <cell r="N105">
            <v>20</v>
          </cell>
          <cell r="O105">
            <v>6</v>
          </cell>
          <cell r="P105">
            <v>676</v>
          </cell>
          <cell r="Q105">
            <v>6</v>
          </cell>
          <cell r="R105">
            <v>20</v>
          </cell>
        </row>
        <row r="106">
          <cell r="B106">
            <v>2427112011</v>
          </cell>
          <cell r="C106">
            <v>4509047750</v>
          </cell>
          <cell r="D106" t="str">
            <v>ИППСП</v>
          </cell>
          <cell r="E106" t="str">
            <v>24-0127</v>
          </cell>
          <cell r="F106">
            <v>36916</v>
          </cell>
          <cell r="G106" t="str">
            <v>Обстоен преглед за установяване на орален статус</v>
          </cell>
          <cell r="H106">
            <v>101</v>
          </cell>
          <cell r="I106">
            <v>12</v>
          </cell>
          <cell r="J106">
            <v>3</v>
          </cell>
          <cell r="K106">
            <v>78</v>
          </cell>
          <cell r="L106">
            <v>20.57</v>
          </cell>
          <cell r="M106">
            <v>6.52</v>
          </cell>
          <cell r="N106">
            <v>21</v>
          </cell>
          <cell r="O106">
            <v>6</v>
          </cell>
          <cell r="P106">
            <v>702</v>
          </cell>
          <cell r="Q106">
            <v>6.43</v>
          </cell>
          <cell r="R106">
            <v>20.57</v>
          </cell>
        </row>
        <row r="107">
          <cell r="B107">
            <v>2427112012</v>
          </cell>
          <cell r="C107">
            <v>4704207679</v>
          </cell>
          <cell r="D107" t="str">
            <v>ИППСП</v>
          </cell>
          <cell r="E107" t="str">
            <v>24-0126</v>
          </cell>
          <cell r="F107">
            <v>36916</v>
          </cell>
          <cell r="G107" t="str">
            <v>Обстоен преглед за установяване на орален статус</v>
          </cell>
          <cell r="H107">
            <v>101</v>
          </cell>
          <cell r="I107">
            <v>12</v>
          </cell>
          <cell r="J107">
            <v>3</v>
          </cell>
          <cell r="K107">
            <v>78</v>
          </cell>
          <cell r="L107">
            <v>20.22</v>
          </cell>
          <cell r="M107">
            <v>5.13</v>
          </cell>
          <cell r="N107">
            <v>20</v>
          </cell>
          <cell r="O107">
            <v>5</v>
          </cell>
          <cell r="P107">
            <v>650</v>
          </cell>
          <cell r="Q107">
            <v>5</v>
          </cell>
          <cell r="R107">
            <v>20</v>
          </cell>
        </row>
        <row r="108">
          <cell r="B108">
            <v>2427112016</v>
          </cell>
          <cell r="C108" t="str">
            <v>7307187535</v>
          </cell>
          <cell r="D108" t="str">
            <v>ИППСП</v>
          </cell>
          <cell r="E108" t="str">
            <v>24-0563</v>
          </cell>
          <cell r="F108">
            <v>36921</v>
          </cell>
          <cell r="G108" t="str">
            <v>Обстоен преглед за установяване на орален статус</v>
          </cell>
          <cell r="H108">
            <v>101</v>
          </cell>
          <cell r="I108">
            <v>12</v>
          </cell>
          <cell r="J108">
            <v>3</v>
          </cell>
          <cell r="K108">
            <v>78</v>
          </cell>
          <cell r="L108">
            <v>10.49</v>
          </cell>
          <cell r="M108">
            <v>0</v>
          </cell>
          <cell r="N108">
            <v>10</v>
          </cell>
          <cell r="O108">
            <v>0</v>
          </cell>
          <cell r="P108">
            <v>260</v>
          </cell>
          <cell r="Q108">
            <v>0</v>
          </cell>
          <cell r="R108">
            <v>10</v>
          </cell>
        </row>
        <row r="109">
          <cell r="B109">
            <v>2427112005</v>
          </cell>
          <cell r="C109">
            <v>5107019119</v>
          </cell>
          <cell r="D109" t="str">
            <v>ИППСП</v>
          </cell>
          <cell r="E109" t="str">
            <v>24-0015</v>
          </cell>
          <cell r="F109">
            <v>36915</v>
          </cell>
          <cell r="G109" t="str">
            <v>Обстоен преглед за установяване на орален статус</v>
          </cell>
          <cell r="H109">
            <v>101</v>
          </cell>
          <cell r="I109">
            <v>12</v>
          </cell>
          <cell r="J109">
            <v>3</v>
          </cell>
          <cell r="K109">
            <v>78</v>
          </cell>
          <cell r="L109">
            <v>16.059999999999999</v>
          </cell>
          <cell r="M109">
            <v>7.99</v>
          </cell>
          <cell r="N109">
            <v>18</v>
          </cell>
          <cell r="O109">
            <v>6</v>
          </cell>
          <cell r="P109">
            <v>624</v>
          </cell>
          <cell r="Q109">
            <v>7.94</v>
          </cell>
          <cell r="R109">
            <v>16.059999999999999</v>
          </cell>
        </row>
        <row r="110">
          <cell r="B110">
            <v>2427112001</v>
          </cell>
          <cell r="C110">
            <v>6709270493</v>
          </cell>
          <cell r="D110" t="str">
            <v>ИППСП</v>
          </cell>
          <cell r="E110" t="str">
            <v>24-0577</v>
          </cell>
          <cell r="F110">
            <v>36924</v>
          </cell>
          <cell r="G110" t="str">
            <v>Обстоен преглед за установяване на орален статус</v>
          </cell>
          <cell r="H110">
            <v>101</v>
          </cell>
          <cell r="I110">
            <v>2</v>
          </cell>
          <cell r="J110">
            <v>0.5</v>
          </cell>
          <cell r="K110">
            <v>13</v>
          </cell>
          <cell r="L110">
            <v>14.23</v>
          </cell>
          <cell r="M110">
            <v>6.1</v>
          </cell>
          <cell r="N110">
            <v>14</v>
          </cell>
          <cell r="O110">
            <v>6</v>
          </cell>
          <cell r="P110">
            <v>520</v>
          </cell>
          <cell r="Q110">
            <v>6</v>
          </cell>
          <cell r="R110">
            <v>14</v>
          </cell>
        </row>
        <row r="111">
          <cell r="B111">
            <v>2431112069</v>
          </cell>
          <cell r="C111">
            <v>4105207624</v>
          </cell>
          <cell r="D111" t="str">
            <v>ИППСП</v>
          </cell>
          <cell r="E111" t="str">
            <v>24-0148</v>
          </cell>
          <cell r="F111">
            <v>36922</v>
          </cell>
          <cell r="G111" t="str">
            <v>Обстоен преглед за установяване на орален статус</v>
          </cell>
          <cell r="H111">
            <v>101</v>
          </cell>
          <cell r="I111">
            <v>22</v>
          </cell>
          <cell r="J111">
            <v>5.5</v>
          </cell>
          <cell r="K111">
            <v>143</v>
          </cell>
          <cell r="L111">
            <v>18.02</v>
          </cell>
          <cell r="M111">
            <v>5.01</v>
          </cell>
          <cell r="N111">
            <v>18</v>
          </cell>
          <cell r="O111">
            <v>5</v>
          </cell>
          <cell r="P111">
            <v>598</v>
          </cell>
          <cell r="Q111">
            <v>5</v>
          </cell>
          <cell r="R111">
            <v>18</v>
          </cell>
        </row>
        <row r="112">
          <cell r="B112">
            <v>2431112028</v>
          </cell>
          <cell r="C112">
            <v>6710137595</v>
          </cell>
          <cell r="D112" t="str">
            <v>ИППСП</v>
          </cell>
          <cell r="E112" t="str">
            <v>24-0124</v>
          </cell>
          <cell r="F112">
            <v>36916</v>
          </cell>
          <cell r="G112" t="str">
            <v>Обстоен преглед за установяване на орален статус</v>
          </cell>
          <cell r="H112">
            <v>101</v>
          </cell>
          <cell r="I112">
            <v>18</v>
          </cell>
          <cell r="J112">
            <v>4.5</v>
          </cell>
          <cell r="K112">
            <v>117</v>
          </cell>
          <cell r="L112">
            <v>16.23</v>
          </cell>
          <cell r="M112">
            <v>6.17</v>
          </cell>
          <cell r="N112">
            <v>18</v>
          </cell>
          <cell r="O112">
            <v>4</v>
          </cell>
          <cell r="P112">
            <v>572</v>
          </cell>
          <cell r="Q112">
            <v>5.77</v>
          </cell>
          <cell r="R112">
            <v>16.23</v>
          </cell>
        </row>
        <row r="113">
          <cell r="B113">
            <v>2431112032</v>
          </cell>
          <cell r="C113">
            <v>4004067530</v>
          </cell>
          <cell r="D113" t="str">
            <v>ИППСП</v>
          </cell>
          <cell r="E113" t="str">
            <v>24-0252</v>
          </cell>
          <cell r="F113">
            <v>36922</v>
          </cell>
          <cell r="G113" t="str">
            <v>Обстоен преглед за установяване на орален статус</v>
          </cell>
          <cell r="H113">
            <v>101</v>
          </cell>
          <cell r="I113">
            <v>18</v>
          </cell>
          <cell r="J113">
            <v>4.5</v>
          </cell>
          <cell r="K113">
            <v>117</v>
          </cell>
          <cell r="L113">
            <v>15.04</v>
          </cell>
          <cell r="M113">
            <v>5.05</v>
          </cell>
          <cell r="N113">
            <v>15</v>
          </cell>
          <cell r="O113">
            <v>5</v>
          </cell>
          <cell r="P113">
            <v>520</v>
          </cell>
          <cell r="Q113">
            <v>5</v>
          </cell>
          <cell r="R113">
            <v>15</v>
          </cell>
        </row>
        <row r="114">
          <cell r="B114">
            <v>2431112104</v>
          </cell>
          <cell r="C114">
            <v>5606258605</v>
          </cell>
          <cell r="D114" t="str">
            <v>ИППСП</v>
          </cell>
          <cell r="E114" t="str">
            <v>24-0533</v>
          </cell>
          <cell r="F114">
            <v>36922</v>
          </cell>
          <cell r="G114" t="str">
            <v>Обстоен преглед за установяване на орален статус</v>
          </cell>
          <cell r="H114">
            <v>101</v>
          </cell>
          <cell r="I114">
            <v>9</v>
          </cell>
          <cell r="J114">
            <v>2.25</v>
          </cell>
          <cell r="K114">
            <v>58.5</v>
          </cell>
          <cell r="L114">
            <v>13.38</v>
          </cell>
          <cell r="M114">
            <v>8.67</v>
          </cell>
          <cell r="N114">
            <v>20</v>
          </cell>
          <cell r="O114">
            <v>2</v>
          </cell>
          <cell r="P114">
            <v>572</v>
          </cell>
          <cell r="Q114">
            <v>8.6199999999999992</v>
          </cell>
          <cell r="R114">
            <v>13.38</v>
          </cell>
        </row>
        <row r="115">
          <cell r="B115">
            <v>2431112014</v>
          </cell>
          <cell r="C115">
            <v>4811231733</v>
          </cell>
          <cell r="D115" t="str">
            <v>ИППСП</v>
          </cell>
          <cell r="E115" t="str">
            <v>24-0116</v>
          </cell>
          <cell r="F115">
            <v>36916</v>
          </cell>
          <cell r="G115" t="str">
            <v>Обстоен преглед за установяване на орален статус</v>
          </cell>
          <cell r="H115">
            <v>101</v>
          </cell>
          <cell r="I115">
            <v>16</v>
          </cell>
          <cell r="J115">
            <v>4</v>
          </cell>
          <cell r="K115">
            <v>104</v>
          </cell>
          <cell r="L115">
            <v>15.05</v>
          </cell>
          <cell r="M115">
            <v>7.18</v>
          </cell>
          <cell r="N115">
            <v>15</v>
          </cell>
          <cell r="O115">
            <v>7</v>
          </cell>
          <cell r="P115">
            <v>572</v>
          </cell>
          <cell r="Q115">
            <v>7</v>
          </cell>
          <cell r="R115">
            <v>15</v>
          </cell>
        </row>
        <row r="116">
          <cell r="B116">
            <v>2431112148</v>
          </cell>
          <cell r="C116">
            <v>5601297620</v>
          </cell>
          <cell r="D116" t="str">
            <v>ИППСП</v>
          </cell>
          <cell r="E116" t="str">
            <v>24-0207</v>
          </cell>
          <cell r="F116">
            <v>36921</v>
          </cell>
          <cell r="G116" t="str">
            <v>Обстоен преглед за установяване на орален статус</v>
          </cell>
          <cell r="H116">
            <v>101</v>
          </cell>
          <cell r="I116">
            <v>10</v>
          </cell>
          <cell r="J116">
            <v>2.5</v>
          </cell>
          <cell r="K116">
            <v>65</v>
          </cell>
          <cell r="L116">
            <v>18.100000000000001</v>
          </cell>
          <cell r="M116">
            <v>4.1500000000000004</v>
          </cell>
          <cell r="N116">
            <v>18</v>
          </cell>
          <cell r="O116">
            <v>4</v>
          </cell>
          <cell r="P116">
            <v>572</v>
          </cell>
          <cell r="Q116">
            <v>4</v>
          </cell>
          <cell r="R116">
            <v>18</v>
          </cell>
        </row>
        <row r="117">
          <cell r="B117">
            <v>2431112059</v>
          </cell>
          <cell r="C117">
            <v>4511017572</v>
          </cell>
          <cell r="D117" t="str">
            <v>ИППСП</v>
          </cell>
          <cell r="E117" t="str">
            <v>24-0370</v>
          </cell>
          <cell r="F117">
            <v>36922</v>
          </cell>
          <cell r="G117" t="str">
            <v>Обстоен преглед за установяване на орален статус</v>
          </cell>
          <cell r="H117">
            <v>101</v>
          </cell>
          <cell r="I117">
            <v>22</v>
          </cell>
          <cell r="J117">
            <v>5.5</v>
          </cell>
          <cell r="K117">
            <v>143</v>
          </cell>
          <cell r="L117">
            <v>20.56</v>
          </cell>
          <cell r="M117">
            <v>7.2</v>
          </cell>
          <cell r="N117">
            <v>20</v>
          </cell>
          <cell r="O117">
            <v>7</v>
          </cell>
          <cell r="P117">
            <v>702</v>
          </cell>
          <cell r="Q117">
            <v>7</v>
          </cell>
          <cell r="R117">
            <v>20</v>
          </cell>
        </row>
        <row r="118">
          <cell r="B118">
            <v>2431112093</v>
          </cell>
          <cell r="C118">
            <v>4904097579</v>
          </cell>
          <cell r="D118" t="str">
            <v>ИППСП</v>
          </cell>
          <cell r="E118" t="str">
            <v>24-0115</v>
          </cell>
          <cell r="F118">
            <v>36916</v>
          </cell>
          <cell r="G118" t="str">
            <v>Обстоен преглед за установяване на орален статус</v>
          </cell>
          <cell r="H118">
            <v>101</v>
          </cell>
          <cell r="I118">
            <v>26</v>
          </cell>
          <cell r="J118">
            <v>6.5</v>
          </cell>
          <cell r="K118">
            <v>169</v>
          </cell>
          <cell r="L118">
            <v>20.13</v>
          </cell>
          <cell r="M118">
            <v>7.02</v>
          </cell>
          <cell r="N118">
            <v>20</v>
          </cell>
          <cell r="O118">
            <v>7</v>
          </cell>
          <cell r="P118">
            <v>702</v>
          </cell>
          <cell r="Q118">
            <v>7</v>
          </cell>
          <cell r="R118">
            <v>20</v>
          </cell>
        </row>
        <row r="119">
          <cell r="B119">
            <v>2431112100</v>
          </cell>
          <cell r="C119">
            <v>6001143711</v>
          </cell>
          <cell r="D119" t="str">
            <v>ИППСП</v>
          </cell>
          <cell r="E119" t="str">
            <v>24-0151</v>
          </cell>
          <cell r="F119">
            <v>36922</v>
          </cell>
          <cell r="G119" t="str">
            <v>Обстоен преглед за установяване на орален статус</v>
          </cell>
          <cell r="H119">
            <v>101</v>
          </cell>
          <cell r="I119">
            <v>16</v>
          </cell>
          <cell r="J119">
            <v>4</v>
          </cell>
          <cell r="K119">
            <v>104</v>
          </cell>
          <cell r="L119">
            <v>12.89</v>
          </cell>
          <cell r="M119">
            <v>9.44</v>
          </cell>
          <cell r="N119">
            <v>18</v>
          </cell>
          <cell r="O119">
            <v>4</v>
          </cell>
          <cell r="P119">
            <v>572</v>
          </cell>
          <cell r="Q119">
            <v>9.11</v>
          </cell>
          <cell r="R119">
            <v>12.89</v>
          </cell>
        </row>
        <row r="120">
          <cell r="B120">
            <v>2431112101</v>
          </cell>
          <cell r="C120">
            <v>5902253859</v>
          </cell>
          <cell r="D120" t="str">
            <v>ИППСП</v>
          </cell>
          <cell r="E120" t="str">
            <v>24-0436</v>
          </cell>
          <cell r="F120">
            <v>36922</v>
          </cell>
          <cell r="G120" t="str">
            <v>Обстоен преглед за установяване на орален статус</v>
          </cell>
          <cell r="H120">
            <v>101</v>
          </cell>
          <cell r="I120">
            <v>18</v>
          </cell>
          <cell r="J120">
            <v>4.5</v>
          </cell>
          <cell r="K120">
            <v>117</v>
          </cell>
          <cell r="L120">
            <v>15.06</v>
          </cell>
          <cell r="M120">
            <v>7.03</v>
          </cell>
          <cell r="N120">
            <v>15</v>
          </cell>
          <cell r="O120">
            <v>7</v>
          </cell>
          <cell r="P120">
            <v>572</v>
          </cell>
          <cell r="Q120">
            <v>7</v>
          </cell>
          <cell r="R120">
            <v>15</v>
          </cell>
        </row>
        <row r="121">
          <cell r="B121">
            <v>2431112119</v>
          </cell>
          <cell r="C121">
            <v>5902017560</v>
          </cell>
          <cell r="D121" t="str">
            <v>ИППСП</v>
          </cell>
          <cell r="E121" t="str">
            <v>24-0432</v>
          </cell>
          <cell r="F121">
            <v>36922</v>
          </cell>
          <cell r="G121" t="str">
            <v>Обстоен преглед за установяване на орален статус</v>
          </cell>
          <cell r="H121">
            <v>101</v>
          </cell>
          <cell r="I121">
            <v>17</v>
          </cell>
          <cell r="J121">
            <v>4.25</v>
          </cell>
          <cell r="K121">
            <v>110.5</v>
          </cell>
          <cell r="L121">
            <v>20.079999999999998</v>
          </cell>
          <cell r="M121">
            <v>0</v>
          </cell>
          <cell r="N121">
            <v>20</v>
          </cell>
          <cell r="O121">
            <v>0</v>
          </cell>
          <cell r="P121">
            <v>520</v>
          </cell>
          <cell r="Q121">
            <v>0</v>
          </cell>
          <cell r="R121">
            <v>20</v>
          </cell>
        </row>
        <row r="122">
          <cell r="B122">
            <v>2431112144</v>
          </cell>
          <cell r="C122">
            <v>6610207615</v>
          </cell>
          <cell r="D122" t="str">
            <v>ИППСП</v>
          </cell>
          <cell r="E122" t="str">
            <v>24-0456</v>
          </cell>
          <cell r="F122">
            <v>36922</v>
          </cell>
          <cell r="G122" t="str">
            <v>Обстоен преглед за установяване на орален статус</v>
          </cell>
          <cell r="H122">
            <v>101</v>
          </cell>
          <cell r="I122">
            <v>9</v>
          </cell>
          <cell r="J122">
            <v>2.25</v>
          </cell>
          <cell r="K122">
            <v>58.5</v>
          </cell>
          <cell r="L122">
            <v>9.06</v>
          </cell>
          <cell r="M122">
            <v>13.06</v>
          </cell>
          <cell r="N122">
            <v>15</v>
          </cell>
          <cell r="O122">
            <v>7</v>
          </cell>
          <cell r="P122">
            <v>572</v>
          </cell>
          <cell r="Q122">
            <v>12.94</v>
          </cell>
          <cell r="R122">
            <v>9.06</v>
          </cell>
        </row>
        <row r="123">
          <cell r="B123">
            <v>2431112127</v>
          </cell>
          <cell r="C123">
            <v>5411287679</v>
          </cell>
          <cell r="D123" t="str">
            <v>ИППСП</v>
          </cell>
          <cell r="E123" t="str">
            <v>24-0430</v>
          </cell>
          <cell r="F123">
            <v>36922</v>
          </cell>
          <cell r="G123" t="str">
            <v>Обстоен преглед за установяване на орален статус</v>
          </cell>
          <cell r="H123">
            <v>101</v>
          </cell>
          <cell r="I123">
            <v>11</v>
          </cell>
          <cell r="J123">
            <v>2.75</v>
          </cell>
          <cell r="K123">
            <v>71.5</v>
          </cell>
          <cell r="L123">
            <v>20.170000000000002</v>
          </cell>
          <cell r="M123">
            <v>0</v>
          </cell>
          <cell r="N123">
            <v>20</v>
          </cell>
          <cell r="O123">
            <v>0</v>
          </cell>
          <cell r="P123">
            <v>520</v>
          </cell>
          <cell r="Q123">
            <v>0</v>
          </cell>
          <cell r="R123">
            <v>20</v>
          </cell>
        </row>
        <row r="124">
          <cell r="B124">
            <v>2431112060</v>
          </cell>
          <cell r="C124">
            <v>5912157620</v>
          </cell>
          <cell r="D124" t="str">
            <v>ИППСП</v>
          </cell>
          <cell r="E124" t="str">
            <v>24-0431</v>
          </cell>
          <cell r="F124">
            <v>36922</v>
          </cell>
          <cell r="G124" t="str">
            <v>Обстоен преглед за установяване на орален статус</v>
          </cell>
          <cell r="H124">
            <v>101</v>
          </cell>
          <cell r="I124">
            <v>11</v>
          </cell>
          <cell r="J124">
            <v>2.75</v>
          </cell>
          <cell r="K124">
            <v>71.5</v>
          </cell>
          <cell r="L124">
            <v>18.98</v>
          </cell>
          <cell r="M124">
            <v>4.1500000000000004</v>
          </cell>
          <cell r="N124">
            <v>20</v>
          </cell>
          <cell r="O124">
            <v>3</v>
          </cell>
          <cell r="P124">
            <v>598</v>
          </cell>
          <cell r="Q124">
            <v>4.0199999999999996</v>
          </cell>
          <cell r="R124">
            <v>18.98</v>
          </cell>
        </row>
        <row r="125">
          <cell r="B125">
            <v>2431112141</v>
          </cell>
          <cell r="C125">
            <v>7104197580</v>
          </cell>
          <cell r="D125" t="str">
            <v>ИППСП</v>
          </cell>
          <cell r="E125" t="str">
            <v>24-0344</v>
          </cell>
          <cell r="F125">
            <v>36922</v>
          </cell>
          <cell r="G125" t="str">
            <v>Обстоен преглед за установяване на орален статус</v>
          </cell>
          <cell r="H125">
            <v>101</v>
          </cell>
          <cell r="I125">
            <v>9</v>
          </cell>
          <cell r="J125">
            <v>2.25</v>
          </cell>
          <cell r="K125">
            <v>58.5</v>
          </cell>
          <cell r="L125">
            <v>10.199999999999999</v>
          </cell>
          <cell r="M125">
            <v>5.01</v>
          </cell>
          <cell r="N125">
            <v>10</v>
          </cell>
          <cell r="O125">
            <v>5</v>
          </cell>
          <cell r="P125">
            <v>390</v>
          </cell>
          <cell r="Q125">
            <v>5</v>
          </cell>
          <cell r="R125">
            <v>10</v>
          </cell>
        </row>
        <row r="126">
          <cell r="B126">
            <v>2431112052</v>
          </cell>
          <cell r="C126">
            <v>6403067560</v>
          </cell>
          <cell r="D126" t="str">
            <v>ИППСП</v>
          </cell>
          <cell r="E126" t="str">
            <v>24-0419</v>
          </cell>
          <cell r="F126">
            <v>36922</v>
          </cell>
          <cell r="G126" t="str">
            <v>Обстоен преглед за установяване на орален статус</v>
          </cell>
          <cell r="H126">
            <v>101</v>
          </cell>
          <cell r="I126">
            <v>11</v>
          </cell>
          <cell r="J126">
            <v>2.75</v>
          </cell>
          <cell r="K126">
            <v>71.5</v>
          </cell>
          <cell r="L126">
            <v>15.11</v>
          </cell>
          <cell r="M126">
            <v>7.02</v>
          </cell>
          <cell r="N126">
            <v>15</v>
          </cell>
          <cell r="O126">
            <v>7</v>
          </cell>
          <cell r="P126">
            <v>572</v>
          </cell>
          <cell r="Q126">
            <v>7</v>
          </cell>
          <cell r="R126">
            <v>15</v>
          </cell>
        </row>
        <row r="127">
          <cell r="B127">
            <v>2431112143</v>
          </cell>
          <cell r="C127">
            <v>5411127578</v>
          </cell>
          <cell r="D127" t="str">
            <v>ИППСП</v>
          </cell>
          <cell r="E127" t="str">
            <v>24-0304</v>
          </cell>
          <cell r="F127">
            <v>36922</v>
          </cell>
          <cell r="G127" t="str">
            <v>Обстоен преглед за установяване на орален статус</v>
          </cell>
          <cell r="H127">
            <v>101</v>
          </cell>
          <cell r="J127">
            <v>0</v>
          </cell>
          <cell r="K127">
            <v>0</v>
          </cell>
          <cell r="L127">
            <v>11.65</v>
          </cell>
          <cell r="M127">
            <v>11.2</v>
          </cell>
          <cell r="N127">
            <v>15</v>
          </cell>
          <cell r="O127">
            <v>5</v>
          </cell>
          <cell r="P127">
            <v>520</v>
          </cell>
          <cell r="Q127">
            <v>8.35</v>
          </cell>
          <cell r="R127">
            <v>11.65</v>
          </cell>
        </row>
        <row r="128">
          <cell r="B128">
            <v>2431112106</v>
          </cell>
          <cell r="C128">
            <v>4805235848</v>
          </cell>
          <cell r="D128" t="str">
            <v>ИППСП</v>
          </cell>
          <cell r="E128" t="str">
            <v>24-0421</v>
          </cell>
          <cell r="F128">
            <v>36922</v>
          </cell>
          <cell r="G128" t="str">
            <v>Обстоен преглед за установяване на орален статус</v>
          </cell>
          <cell r="H128">
            <v>101</v>
          </cell>
          <cell r="I128">
            <v>15</v>
          </cell>
          <cell r="J128">
            <v>3.75</v>
          </cell>
          <cell r="K128">
            <v>97.5</v>
          </cell>
          <cell r="L128">
            <v>19.649999999999999</v>
          </cell>
          <cell r="M128">
            <v>7.62</v>
          </cell>
          <cell r="N128">
            <v>20</v>
          </cell>
          <cell r="O128">
            <v>7</v>
          </cell>
          <cell r="P128">
            <v>702</v>
          </cell>
          <cell r="Q128">
            <v>7.35</v>
          </cell>
          <cell r="R128">
            <v>19.649999999999999</v>
          </cell>
        </row>
        <row r="129">
          <cell r="B129">
            <v>2431112140</v>
          </cell>
          <cell r="C129">
            <v>5504067695</v>
          </cell>
          <cell r="D129" t="str">
            <v>ИППСП</v>
          </cell>
          <cell r="E129" t="str">
            <v>24-0426</v>
          </cell>
          <cell r="F129">
            <v>36922</v>
          </cell>
          <cell r="G129" t="str">
            <v>Обстоен преглед за установяване на орален статус</v>
          </cell>
          <cell r="H129">
            <v>101</v>
          </cell>
          <cell r="I129">
            <v>12</v>
          </cell>
          <cell r="J129">
            <v>3</v>
          </cell>
          <cell r="K129">
            <v>78</v>
          </cell>
          <cell r="L129">
            <v>19.03</v>
          </cell>
          <cell r="M129">
            <v>3.02</v>
          </cell>
          <cell r="N129">
            <v>19</v>
          </cell>
          <cell r="O129">
            <v>3</v>
          </cell>
          <cell r="P129">
            <v>572</v>
          </cell>
          <cell r="Q129">
            <v>3</v>
          </cell>
          <cell r="R129">
            <v>19</v>
          </cell>
        </row>
        <row r="130">
          <cell r="B130">
            <v>2431112151</v>
          </cell>
          <cell r="C130">
            <v>7112127636</v>
          </cell>
          <cell r="D130" t="str">
            <v>ИППСП</v>
          </cell>
          <cell r="E130" t="str">
            <v>24-0343</v>
          </cell>
          <cell r="F130">
            <v>36922</v>
          </cell>
          <cell r="G130" t="str">
            <v>Обстоен преглед за установяване на орален статус</v>
          </cell>
          <cell r="H130">
            <v>101</v>
          </cell>
          <cell r="I130">
            <v>3</v>
          </cell>
          <cell r="J130">
            <v>0.75</v>
          </cell>
          <cell r="K130">
            <v>19.5</v>
          </cell>
          <cell r="L130">
            <v>15.05</v>
          </cell>
          <cell r="M130">
            <v>7</v>
          </cell>
          <cell r="N130">
            <v>15</v>
          </cell>
          <cell r="O130">
            <v>7</v>
          </cell>
          <cell r="P130">
            <v>572</v>
          </cell>
          <cell r="Q130">
            <v>7</v>
          </cell>
          <cell r="R130">
            <v>15</v>
          </cell>
        </row>
        <row r="131">
          <cell r="B131">
            <v>2431112007</v>
          </cell>
          <cell r="C131" t="str">
            <v>5307267597</v>
          </cell>
          <cell r="D131" t="str">
            <v>ИППСП</v>
          </cell>
          <cell r="E131" t="str">
            <v>24-0541</v>
          </cell>
          <cell r="F131">
            <v>36922</v>
          </cell>
          <cell r="G131" t="str">
            <v>Обстоен преглед за установяване на орален статус</v>
          </cell>
          <cell r="H131">
            <v>101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B132">
            <v>2431112008</v>
          </cell>
          <cell r="C132" t="str">
            <v>5105281860</v>
          </cell>
          <cell r="D132" t="str">
            <v>ИППСП</v>
          </cell>
          <cell r="E132" t="str">
            <v>24-0540</v>
          </cell>
          <cell r="F132">
            <v>36922</v>
          </cell>
          <cell r="G132" t="str">
            <v>Обстоен преглед за установяване на орален статус</v>
          </cell>
          <cell r="H132">
            <v>101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B133">
            <v>2431112159</v>
          </cell>
          <cell r="C133" t="str">
            <v>4508067650</v>
          </cell>
          <cell r="D133" t="str">
            <v>ИППСП</v>
          </cell>
          <cell r="E133" t="str">
            <v>24-0451</v>
          </cell>
          <cell r="F133">
            <v>36922</v>
          </cell>
          <cell r="G133" t="str">
            <v>Обстоен преглед за установяване на орален статус</v>
          </cell>
          <cell r="H133">
            <v>101</v>
          </cell>
          <cell r="I133">
            <v>10</v>
          </cell>
          <cell r="J133">
            <v>2.5</v>
          </cell>
          <cell r="K133">
            <v>65</v>
          </cell>
          <cell r="L133">
            <v>10.220000000000001</v>
          </cell>
          <cell r="M133">
            <v>0</v>
          </cell>
          <cell r="N133">
            <v>10</v>
          </cell>
          <cell r="O133">
            <v>0</v>
          </cell>
          <cell r="P133">
            <v>260</v>
          </cell>
          <cell r="Q133">
            <v>0</v>
          </cell>
          <cell r="R133">
            <v>10</v>
          </cell>
        </row>
        <row r="134">
          <cell r="B134">
            <v>2431112161</v>
          </cell>
          <cell r="C134" t="str">
            <v>7206257608</v>
          </cell>
          <cell r="D134" t="str">
            <v>ИППСП</v>
          </cell>
          <cell r="E134" t="str">
            <v>24-0208</v>
          </cell>
          <cell r="F134">
            <v>36921</v>
          </cell>
          <cell r="G134" t="str">
            <v>Обстоен преглед за установяване на орален статус</v>
          </cell>
          <cell r="H134">
            <v>101</v>
          </cell>
          <cell r="I134">
            <v>3</v>
          </cell>
          <cell r="J134">
            <v>0.75</v>
          </cell>
          <cell r="K134">
            <v>19.5</v>
          </cell>
          <cell r="L134">
            <v>10.14</v>
          </cell>
          <cell r="M134">
            <v>0</v>
          </cell>
          <cell r="N134">
            <v>10</v>
          </cell>
          <cell r="O134">
            <v>0</v>
          </cell>
          <cell r="P134">
            <v>260</v>
          </cell>
          <cell r="Q134">
            <v>0</v>
          </cell>
          <cell r="R134">
            <v>10</v>
          </cell>
        </row>
        <row r="135">
          <cell r="B135">
            <v>2431112042</v>
          </cell>
          <cell r="C135">
            <v>5901293517</v>
          </cell>
          <cell r="D135" t="str">
            <v>ИППСП</v>
          </cell>
          <cell r="E135" t="str">
            <v>24-0206</v>
          </cell>
          <cell r="F135">
            <v>36921</v>
          </cell>
          <cell r="G135" t="str">
            <v>Обстоен преглед за установяване на орален статус</v>
          </cell>
          <cell r="H135">
            <v>101</v>
          </cell>
          <cell r="I135">
            <v>8</v>
          </cell>
          <cell r="J135">
            <v>2</v>
          </cell>
          <cell r="K135">
            <v>52</v>
          </cell>
          <cell r="L135">
            <v>15.03</v>
          </cell>
          <cell r="M135">
            <v>6.15</v>
          </cell>
          <cell r="N135">
            <v>15</v>
          </cell>
          <cell r="O135">
            <v>6</v>
          </cell>
          <cell r="P135">
            <v>546</v>
          </cell>
          <cell r="Q135">
            <v>6</v>
          </cell>
          <cell r="R135">
            <v>15</v>
          </cell>
        </row>
        <row r="136">
          <cell r="B136">
            <v>2431112125</v>
          </cell>
          <cell r="C136">
            <v>5910317611</v>
          </cell>
          <cell r="D136" t="str">
            <v>ИППСП</v>
          </cell>
          <cell r="E136" t="str">
            <v>24-0372</v>
          </cell>
          <cell r="F136">
            <v>36921</v>
          </cell>
          <cell r="G136" t="str">
            <v>Обстоен преглед за установяване на орален статус</v>
          </cell>
          <cell r="H136">
            <v>101</v>
          </cell>
          <cell r="I136">
            <v>5</v>
          </cell>
          <cell r="J136">
            <v>1.25</v>
          </cell>
          <cell r="K136">
            <v>32.5</v>
          </cell>
          <cell r="L136">
            <v>12.74</v>
          </cell>
          <cell r="M136">
            <v>7.38</v>
          </cell>
          <cell r="N136">
            <v>13</v>
          </cell>
          <cell r="O136">
            <v>7</v>
          </cell>
          <cell r="P136">
            <v>520</v>
          </cell>
          <cell r="Q136">
            <v>7.26</v>
          </cell>
          <cell r="R136">
            <v>12.74</v>
          </cell>
        </row>
        <row r="137">
          <cell r="B137">
            <v>2431112088</v>
          </cell>
          <cell r="C137">
            <v>5812147655</v>
          </cell>
          <cell r="D137" t="str">
            <v>ИППСП</v>
          </cell>
          <cell r="E137" t="str">
            <v>24-0410</v>
          </cell>
          <cell r="F137">
            <v>36921</v>
          </cell>
          <cell r="G137" t="str">
            <v>Обстоен преглед за установяване на орален статус</v>
          </cell>
          <cell r="H137">
            <v>101</v>
          </cell>
          <cell r="I137">
            <v>15</v>
          </cell>
          <cell r="J137">
            <v>3.75</v>
          </cell>
          <cell r="K137">
            <v>97.5</v>
          </cell>
          <cell r="L137">
            <v>14.15</v>
          </cell>
          <cell r="M137">
            <v>8.09</v>
          </cell>
          <cell r="N137">
            <v>20</v>
          </cell>
          <cell r="O137">
            <v>2</v>
          </cell>
          <cell r="P137">
            <v>572</v>
          </cell>
          <cell r="Q137">
            <v>7.85</v>
          </cell>
          <cell r="R137">
            <v>14.15</v>
          </cell>
        </row>
        <row r="138">
          <cell r="B138">
            <v>2431112006</v>
          </cell>
          <cell r="C138">
            <v>5802099077</v>
          </cell>
          <cell r="D138" t="str">
            <v>ИППСП</v>
          </cell>
          <cell r="E138" t="str">
            <v>24-0113</v>
          </cell>
          <cell r="F138">
            <v>36916</v>
          </cell>
          <cell r="G138" t="str">
            <v>Обстоен преглед за установяване на орален статус</v>
          </cell>
          <cell r="H138">
            <v>101</v>
          </cell>
          <cell r="I138">
            <v>15</v>
          </cell>
          <cell r="J138">
            <v>3.75</v>
          </cell>
          <cell r="K138">
            <v>97.5</v>
          </cell>
          <cell r="L138">
            <v>15.59</v>
          </cell>
          <cell r="M138">
            <v>7.16</v>
          </cell>
          <cell r="N138">
            <v>15</v>
          </cell>
          <cell r="O138">
            <v>7</v>
          </cell>
          <cell r="P138">
            <v>572</v>
          </cell>
          <cell r="Q138">
            <v>7</v>
          </cell>
          <cell r="R138">
            <v>15</v>
          </cell>
        </row>
        <row r="139">
          <cell r="B139">
            <v>2431112047</v>
          </cell>
          <cell r="C139">
            <v>5112277653</v>
          </cell>
          <cell r="D139" t="str">
            <v>ИППСП</v>
          </cell>
          <cell r="E139" t="str">
            <v>24-0235</v>
          </cell>
          <cell r="F139">
            <v>36921</v>
          </cell>
          <cell r="G139" t="str">
            <v>Обстоен преглед за установяване на орален статус</v>
          </cell>
          <cell r="H139">
            <v>101</v>
          </cell>
          <cell r="I139">
            <v>16</v>
          </cell>
          <cell r="J139">
            <v>4</v>
          </cell>
          <cell r="K139">
            <v>104</v>
          </cell>
          <cell r="L139">
            <v>13.38</v>
          </cell>
          <cell r="M139">
            <v>9.6</v>
          </cell>
          <cell r="N139">
            <v>16</v>
          </cell>
          <cell r="O139">
            <v>5</v>
          </cell>
          <cell r="P139">
            <v>546</v>
          </cell>
          <cell r="Q139">
            <v>7.62</v>
          </cell>
          <cell r="R139">
            <v>13.38</v>
          </cell>
        </row>
        <row r="140">
          <cell r="B140">
            <v>2431112050</v>
          </cell>
          <cell r="C140">
            <v>5906217778</v>
          </cell>
          <cell r="D140" t="str">
            <v>ИППСП</v>
          </cell>
          <cell r="E140" t="str">
            <v>24-0108</v>
          </cell>
          <cell r="F140">
            <v>36916</v>
          </cell>
          <cell r="G140" t="str">
            <v>Обстоен преглед за установяване на орален статус</v>
          </cell>
          <cell r="H140">
            <v>101</v>
          </cell>
          <cell r="J140">
            <v>0</v>
          </cell>
          <cell r="K140">
            <v>0</v>
          </cell>
          <cell r="L140">
            <v>15.6</v>
          </cell>
          <cell r="M140">
            <v>14.8</v>
          </cell>
          <cell r="N140">
            <v>25</v>
          </cell>
          <cell r="O140">
            <v>5</v>
          </cell>
          <cell r="P140">
            <v>780</v>
          </cell>
          <cell r="Q140">
            <v>14.4</v>
          </cell>
          <cell r="R140">
            <v>15.6</v>
          </cell>
        </row>
        <row r="141">
          <cell r="B141">
            <v>2431112084</v>
          </cell>
          <cell r="C141">
            <v>6810097670</v>
          </cell>
          <cell r="D141" t="str">
            <v>ИППСП</v>
          </cell>
          <cell r="E141" t="str">
            <v>24-0025</v>
          </cell>
          <cell r="F141">
            <v>36915</v>
          </cell>
          <cell r="G141" t="str">
            <v>Обстоен преглед за установяване на орален статус</v>
          </cell>
          <cell r="H141">
            <v>101</v>
          </cell>
          <cell r="I141">
            <v>20</v>
          </cell>
          <cell r="J141">
            <v>5</v>
          </cell>
          <cell r="K141">
            <v>130</v>
          </cell>
          <cell r="L141">
            <v>17.059999999999999</v>
          </cell>
          <cell r="M141">
            <v>5.07</v>
          </cell>
          <cell r="N141">
            <v>20</v>
          </cell>
          <cell r="O141">
            <v>2</v>
          </cell>
          <cell r="P141">
            <v>572</v>
          </cell>
          <cell r="Q141">
            <v>4.9400000000000004</v>
          </cell>
          <cell r="R141">
            <v>17.059999999999999</v>
          </cell>
        </row>
        <row r="142">
          <cell r="B142">
            <v>2431112070</v>
          </cell>
          <cell r="C142">
            <v>5010286077</v>
          </cell>
          <cell r="D142" t="str">
            <v>ИППСП</v>
          </cell>
          <cell r="E142" t="str">
            <v>24-0128</v>
          </cell>
          <cell r="F142">
            <v>36916</v>
          </cell>
          <cell r="G142" t="str">
            <v>Обстоен преглед за установяване на орален статус</v>
          </cell>
          <cell r="H142">
            <v>101</v>
          </cell>
          <cell r="I142">
            <v>23</v>
          </cell>
          <cell r="J142">
            <v>5.75</v>
          </cell>
          <cell r="K142">
            <v>149.5</v>
          </cell>
          <cell r="L142">
            <v>20.04</v>
          </cell>
          <cell r="M142">
            <v>0</v>
          </cell>
          <cell r="N142">
            <v>20</v>
          </cell>
          <cell r="O142">
            <v>0</v>
          </cell>
          <cell r="P142">
            <v>520</v>
          </cell>
          <cell r="Q142">
            <v>0</v>
          </cell>
          <cell r="R142">
            <v>20</v>
          </cell>
        </row>
        <row r="143">
          <cell r="B143">
            <v>2431112037</v>
          </cell>
          <cell r="C143">
            <v>5502097520</v>
          </cell>
          <cell r="D143" t="str">
            <v>ИППСП</v>
          </cell>
          <cell r="E143" t="str">
            <v>24-0121</v>
          </cell>
          <cell r="F143">
            <v>36916</v>
          </cell>
          <cell r="G143" t="str">
            <v>Обстоен преглед за установяване на орален статус</v>
          </cell>
          <cell r="H143">
            <v>101</v>
          </cell>
          <cell r="I143">
            <v>21</v>
          </cell>
          <cell r="J143">
            <v>5.25</v>
          </cell>
          <cell r="K143">
            <v>136.5</v>
          </cell>
          <cell r="L143">
            <v>20.23</v>
          </cell>
          <cell r="M143">
            <v>1.98</v>
          </cell>
          <cell r="N143">
            <v>20</v>
          </cell>
          <cell r="O143">
            <v>2</v>
          </cell>
          <cell r="P143">
            <v>571.48</v>
          </cell>
          <cell r="Q143">
            <v>1.98</v>
          </cell>
          <cell r="R143">
            <v>20</v>
          </cell>
        </row>
        <row r="144">
          <cell r="B144">
            <v>2431112126</v>
          </cell>
          <cell r="C144">
            <v>5609025778</v>
          </cell>
          <cell r="D144" t="str">
            <v>ИППСП</v>
          </cell>
          <cell r="E144" t="str">
            <v>24-005</v>
          </cell>
          <cell r="F144">
            <v>36914</v>
          </cell>
          <cell r="G144" t="str">
            <v>Обстоен преглед за установяване на орален статус</v>
          </cell>
          <cell r="H144">
            <v>101</v>
          </cell>
          <cell r="I144">
            <v>8</v>
          </cell>
          <cell r="J144">
            <v>2</v>
          </cell>
          <cell r="K144">
            <v>52</v>
          </cell>
          <cell r="L144">
            <v>20.25</v>
          </cell>
          <cell r="M144">
            <v>0</v>
          </cell>
          <cell r="N144">
            <v>20</v>
          </cell>
          <cell r="O144">
            <v>0</v>
          </cell>
          <cell r="P144">
            <v>520</v>
          </cell>
          <cell r="Q144">
            <v>0</v>
          </cell>
          <cell r="R144">
            <v>20</v>
          </cell>
        </row>
        <row r="145">
          <cell r="B145">
            <v>2431112145</v>
          </cell>
          <cell r="C145">
            <v>6609067538</v>
          </cell>
          <cell r="D145" t="str">
            <v>ИППСП</v>
          </cell>
          <cell r="E145" t="str">
            <v>24-0114</v>
          </cell>
          <cell r="F145">
            <v>36916</v>
          </cell>
          <cell r="G145" t="str">
            <v>Обстоен преглед за установяване на орален статус</v>
          </cell>
          <cell r="H145">
            <v>101</v>
          </cell>
          <cell r="I145">
            <v>7</v>
          </cell>
          <cell r="J145">
            <v>1.75</v>
          </cell>
          <cell r="K145">
            <v>45.5</v>
          </cell>
          <cell r="L145">
            <v>8.11</v>
          </cell>
          <cell r="M145">
            <v>1.8</v>
          </cell>
          <cell r="N145">
            <v>9</v>
          </cell>
          <cell r="O145">
            <v>1</v>
          </cell>
          <cell r="P145">
            <v>257.66000000000003</v>
          </cell>
          <cell r="Q145">
            <v>1.8</v>
          </cell>
          <cell r="R145">
            <v>8.11</v>
          </cell>
        </row>
        <row r="146">
          <cell r="B146">
            <v>2431112136</v>
          </cell>
          <cell r="C146">
            <v>5601207631</v>
          </cell>
          <cell r="D146" t="str">
            <v>ИППСП</v>
          </cell>
          <cell r="E146" t="str">
            <v>24-0107</v>
          </cell>
          <cell r="F146">
            <v>36916</v>
          </cell>
          <cell r="G146" t="str">
            <v>Обстоен преглед за установяване на орален статус</v>
          </cell>
          <cell r="H146">
            <v>101</v>
          </cell>
          <cell r="I146">
            <v>11</v>
          </cell>
          <cell r="J146">
            <v>2.75</v>
          </cell>
          <cell r="K146">
            <v>71.5</v>
          </cell>
          <cell r="L146">
            <v>13.77</v>
          </cell>
          <cell r="M146">
            <v>0</v>
          </cell>
          <cell r="N146">
            <v>15</v>
          </cell>
          <cell r="O146">
            <v>4</v>
          </cell>
          <cell r="P146">
            <v>358.02</v>
          </cell>
          <cell r="Q146">
            <v>0</v>
          </cell>
          <cell r="R146">
            <v>13.77</v>
          </cell>
        </row>
        <row r="147">
          <cell r="B147">
            <v>2431112003</v>
          </cell>
          <cell r="C147">
            <v>7306227572</v>
          </cell>
          <cell r="D147" t="str">
            <v>ИППСП</v>
          </cell>
          <cell r="E147" t="str">
            <v>24-0146</v>
          </cell>
          <cell r="F147">
            <v>36917</v>
          </cell>
          <cell r="G147" t="str">
            <v>Обстоен преглед за установяване на орален статус</v>
          </cell>
          <cell r="H147">
            <v>101</v>
          </cell>
          <cell r="I147">
            <v>11</v>
          </cell>
          <cell r="J147">
            <v>2.75</v>
          </cell>
          <cell r="K147">
            <v>71.5</v>
          </cell>
          <cell r="L147">
            <v>11.77</v>
          </cell>
          <cell r="M147">
            <v>10.3</v>
          </cell>
          <cell r="N147">
            <v>20</v>
          </cell>
          <cell r="O147">
            <v>2</v>
          </cell>
          <cell r="P147">
            <v>572</v>
          </cell>
          <cell r="Q147">
            <v>10.23</v>
          </cell>
          <cell r="R147">
            <v>11.77</v>
          </cell>
        </row>
        <row r="148">
          <cell r="B148">
            <v>2431112010</v>
          </cell>
          <cell r="C148">
            <v>6202087646</v>
          </cell>
          <cell r="D148" t="str">
            <v>ИППСП</v>
          </cell>
          <cell r="E148" t="str">
            <v>24-0232</v>
          </cell>
          <cell r="F148">
            <v>36917</v>
          </cell>
          <cell r="G148" t="str">
            <v>Обстоен преглед за установяване на орален статус</v>
          </cell>
          <cell r="H148">
            <v>101</v>
          </cell>
          <cell r="I148">
            <v>9</v>
          </cell>
          <cell r="J148">
            <v>2.25</v>
          </cell>
          <cell r="K148">
            <v>58.5</v>
          </cell>
          <cell r="L148">
            <v>20.21</v>
          </cell>
          <cell r="M148">
            <v>0</v>
          </cell>
          <cell r="N148">
            <v>20</v>
          </cell>
          <cell r="O148">
            <v>0</v>
          </cell>
          <cell r="P148">
            <v>520</v>
          </cell>
          <cell r="Q148">
            <v>0</v>
          </cell>
          <cell r="R148">
            <v>20</v>
          </cell>
        </row>
        <row r="149">
          <cell r="B149">
            <v>2431112038</v>
          </cell>
          <cell r="C149">
            <v>5101277630</v>
          </cell>
          <cell r="D149" t="str">
            <v>ИППСП</v>
          </cell>
          <cell r="E149" t="str">
            <v>24-0227</v>
          </cell>
          <cell r="F149">
            <v>36917</v>
          </cell>
          <cell r="G149" t="str">
            <v>Обстоен преглед за установяване на орален статус</v>
          </cell>
          <cell r="H149">
            <v>101</v>
          </cell>
          <cell r="I149">
            <v>10</v>
          </cell>
          <cell r="J149">
            <v>2.5</v>
          </cell>
          <cell r="K149">
            <v>65</v>
          </cell>
          <cell r="L149">
            <v>14.85</v>
          </cell>
          <cell r="M149">
            <v>5.13</v>
          </cell>
          <cell r="N149">
            <v>15</v>
          </cell>
          <cell r="O149">
            <v>5</v>
          </cell>
          <cell r="P149">
            <v>519.48</v>
          </cell>
          <cell r="Q149">
            <v>5.13</v>
          </cell>
          <cell r="R149">
            <v>14.85</v>
          </cell>
        </row>
        <row r="150">
          <cell r="B150">
            <v>2431112065</v>
          </cell>
          <cell r="C150">
            <v>7006287713</v>
          </cell>
          <cell r="D150" t="str">
            <v>ИППСП</v>
          </cell>
          <cell r="E150" t="str">
            <v>24-0125</v>
          </cell>
          <cell r="F150">
            <v>36916</v>
          </cell>
          <cell r="G150" t="str">
            <v>Обстоен преглед за установяване на орален статус</v>
          </cell>
          <cell r="H150">
            <v>101</v>
          </cell>
          <cell r="I150">
            <v>14</v>
          </cell>
          <cell r="J150">
            <v>3.5</v>
          </cell>
          <cell r="K150">
            <v>91</v>
          </cell>
          <cell r="L150">
            <v>14.57</v>
          </cell>
          <cell r="M150">
            <v>4.42</v>
          </cell>
          <cell r="N150">
            <v>15</v>
          </cell>
          <cell r="O150">
            <v>4</v>
          </cell>
          <cell r="P150">
            <v>493.74</v>
          </cell>
          <cell r="Q150">
            <v>4.42</v>
          </cell>
          <cell r="R150">
            <v>14.57</v>
          </cell>
        </row>
        <row r="151">
          <cell r="B151">
            <v>2431112029</v>
          </cell>
          <cell r="C151">
            <v>7103077532</v>
          </cell>
          <cell r="D151" t="str">
            <v>ИППСП</v>
          </cell>
          <cell r="E151" t="str">
            <v>24-0220</v>
          </cell>
          <cell r="F151">
            <v>36917</v>
          </cell>
          <cell r="G151" t="str">
            <v>Обстоен преглед за установяване на орален статус</v>
          </cell>
          <cell r="H151">
            <v>101</v>
          </cell>
          <cell r="I151">
            <v>10</v>
          </cell>
          <cell r="J151">
            <v>2.5</v>
          </cell>
          <cell r="K151">
            <v>65</v>
          </cell>
          <cell r="L151">
            <v>15.02</v>
          </cell>
          <cell r="M151">
            <v>7.12</v>
          </cell>
          <cell r="N151">
            <v>17</v>
          </cell>
          <cell r="O151">
            <v>5</v>
          </cell>
          <cell r="P151">
            <v>572</v>
          </cell>
          <cell r="Q151">
            <v>6.98</v>
          </cell>
          <cell r="R151">
            <v>15.02</v>
          </cell>
        </row>
        <row r="152">
          <cell r="B152">
            <v>2431112156</v>
          </cell>
          <cell r="C152">
            <v>6811137593</v>
          </cell>
          <cell r="D152" t="str">
            <v>ИППСП</v>
          </cell>
          <cell r="E152" t="str">
            <v>24-0229</v>
          </cell>
          <cell r="F152">
            <v>36917</v>
          </cell>
          <cell r="G152" t="str">
            <v>Обстоен преглед за установяване на орален статус</v>
          </cell>
          <cell r="H152">
            <v>101</v>
          </cell>
          <cell r="I152">
            <v>12</v>
          </cell>
          <cell r="J152">
            <v>3</v>
          </cell>
          <cell r="K152">
            <v>78</v>
          </cell>
          <cell r="L152">
            <v>15</v>
          </cell>
          <cell r="M152">
            <v>7</v>
          </cell>
          <cell r="N152">
            <v>15</v>
          </cell>
          <cell r="O152">
            <v>7</v>
          </cell>
          <cell r="P152">
            <v>572</v>
          </cell>
          <cell r="Q152">
            <v>7</v>
          </cell>
          <cell r="R152">
            <v>15</v>
          </cell>
        </row>
        <row r="153">
          <cell r="B153">
            <v>2431112091</v>
          </cell>
          <cell r="C153">
            <v>7404197549</v>
          </cell>
          <cell r="D153" t="str">
            <v>ИППСП</v>
          </cell>
          <cell r="E153" t="str">
            <v>24-0150</v>
          </cell>
          <cell r="F153">
            <v>36919</v>
          </cell>
          <cell r="G153" t="str">
            <v>Обстоен преглед за установяване на орален статус</v>
          </cell>
          <cell r="H153">
            <v>101</v>
          </cell>
          <cell r="I153">
            <v>21</v>
          </cell>
          <cell r="J153">
            <v>5.25</v>
          </cell>
          <cell r="K153">
            <v>136.5</v>
          </cell>
          <cell r="L153">
            <v>15.02</v>
          </cell>
          <cell r="M153">
            <v>7.05</v>
          </cell>
          <cell r="N153">
            <v>15</v>
          </cell>
          <cell r="O153">
            <v>7</v>
          </cell>
          <cell r="P153">
            <v>572</v>
          </cell>
          <cell r="Q153">
            <v>7</v>
          </cell>
          <cell r="R153">
            <v>15</v>
          </cell>
        </row>
        <row r="154">
          <cell r="B154">
            <v>2431112023</v>
          </cell>
          <cell r="C154">
            <v>6111050970</v>
          </cell>
          <cell r="D154" t="str">
            <v>ИППСП</v>
          </cell>
          <cell r="E154" t="str">
            <v>24-0205</v>
          </cell>
          <cell r="F154">
            <v>36918</v>
          </cell>
          <cell r="G154" t="str">
            <v>Обстоен преглед за установяване на орален статус</v>
          </cell>
          <cell r="H154">
            <v>101</v>
          </cell>
          <cell r="I154">
            <v>7</v>
          </cell>
          <cell r="J154">
            <v>1.75</v>
          </cell>
          <cell r="K154">
            <v>45.5</v>
          </cell>
          <cell r="L154">
            <v>9.98</v>
          </cell>
          <cell r="M154">
            <v>9.1300000000000008</v>
          </cell>
          <cell r="N154">
            <v>15</v>
          </cell>
          <cell r="O154">
            <v>4</v>
          </cell>
          <cell r="P154">
            <v>494</v>
          </cell>
          <cell r="Q154">
            <v>9.02</v>
          </cell>
          <cell r="R154">
            <v>9.98</v>
          </cell>
        </row>
        <row r="155">
          <cell r="B155">
            <v>2431112155</v>
          </cell>
          <cell r="C155">
            <v>7003197690</v>
          </cell>
          <cell r="D155" t="str">
            <v>ИППСП</v>
          </cell>
          <cell r="E155" t="str">
            <v>24-0295</v>
          </cell>
          <cell r="F155">
            <v>36918</v>
          </cell>
          <cell r="G155" t="str">
            <v>Обстоен преглед за установяване на орален статус</v>
          </cell>
          <cell r="H155">
            <v>101</v>
          </cell>
          <cell r="I155">
            <v>3</v>
          </cell>
          <cell r="J155">
            <v>0.75</v>
          </cell>
          <cell r="K155">
            <v>19.5</v>
          </cell>
          <cell r="L155">
            <v>8.85</v>
          </cell>
          <cell r="M155">
            <v>1.39</v>
          </cell>
          <cell r="N155">
            <v>9</v>
          </cell>
          <cell r="O155">
            <v>1</v>
          </cell>
          <cell r="P155">
            <v>260</v>
          </cell>
          <cell r="Q155">
            <v>1.1499999999999999</v>
          </cell>
          <cell r="R155">
            <v>8.85</v>
          </cell>
        </row>
        <row r="156">
          <cell r="B156">
            <v>2431112157</v>
          </cell>
          <cell r="C156" t="str">
            <v>6006243591</v>
          </cell>
          <cell r="D156" t="str">
            <v>ИППСП</v>
          </cell>
          <cell r="E156" t="str">
            <v>24-0294</v>
          </cell>
          <cell r="F156">
            <v>36918</v>
          </cell>
          <cell r="G156" t="str">
            <v>Обстоен преглед за установяване на орален статус</v>
          </cell>
          <cell r="H156">
            <v>101</v>
          </cell>
          <cell r="I156">
            <v>16</v>
          </cell>
          <cell r="J156">
            <v>4</v>
          </cell>
          <cell r="K156">
            <v>104</v>
          </cell>
          <cell r="L156">
            <v>15.07</v>
          </cell>
          <cell r="M156">
            <v>7.1</v>
          </cell>
          <cell r="N156">
            <v>15</v>
          </cell>
          <cell r="O156">
            <v>7</v>
          </cell>
          <cell r="P156">
            <v>572</v>
          </cell>
          <cell r="Q156">
            <v>7</v>
          </cell>
          <cell r="R156">
            <v>15</v>
          </cell>
        </row>
        <row r="157">
          <cell r="B157">
            <v>2431112053</v>
          </cell>
          <cell r="C157">
            <v>4910169106</v>
          </cell>
          <cell r="D157" t="str">
            <v>ИППСП</v>
          </cell>
          <cell r="E157" t="str">
            <v>24-0269</v>
          </cell>
          <cell r="F157">
            <v>36920</v>
          </cell>
          <cell r="G157" t="str">
            <v>Обстоен преглед за установяване на орален статус</v>
          </cell>
          <cell r="H157">
            <v>101</v>
          </cell>
          <cell r="I157">
            <v>13</v>
          </cell>
          <cell r="J157">
            <v>3.25</v>
          </cell>
          <cell r="K157">
            <v>84.5</v>
          </cell>
          <cell r="L157">
            <v>14.51</v>
          </cell>
          <cell r="M157">
            <v>7.49</v>
          </cell>
          <cell r="N157">
            <v>15</v>
          </cell>
          <cell r="O157">
            <v>7</v>
          </cell>
          <cell r="P157">
            <v>572</v>
          </cell>
          <cell r="Q157">
            <v>7.49</v>
          </cell>
          <cell r="R157">
            <v>14.51</v>
          </cell>
        </row>
        <row r="158">
          <cell r="B158">
            <v>2431112097</v>
          </cell>
          <cell r="C158">
            <v>6005025893</v>
          </cell>
          <cell r="D158" t="str">
            <v>ИППСП</v>
          </cell>
          <cell r="E158" t="str">
            <v>24-0157</v>
          </cell>
          <cell r="F158">
            <v>36920</v>
          </cell>
          <cell r="G158" t="str">
            <v>Обстоен преглед за установяване на орален статус</v>
          </cell>
          <cell r="H158">
            <v>101</v>
          </cell>
          <cell r="J158">
            <v>0</v>
          </cell>
          <cell r="K158">
            <v>0</v>
          </cell>
          <cell r="L158">
            <v>0</v>
          </cell>
          <cell r="M158">
            <v>10.02</v>
          </cell>
          <cell r="N158">
            <v>9</v>
          </cell>
          <cell r="O158">
            <v>1</v>
          </cell>
          <cell r="P158">
            <v>260</v>
          </cell>
          <cell r="Q158">
            <v>10</v>
          </cell>
          <cell r="R158">
            <v>0</v>
          </cell>
        </row>
        <row r="159">
          <cell r="B159">
            <v>2431112078</v>
          </cell>
          <cell r="C159">
            <v>5707277727</v>
          </cell>
          <cell r="D159" t="str">
            <v>ИППСП</v>
          </cell>
          <cell r="E159" t="str">
            <v>24-0149</v>
          </cell>
          <cell r="F159">
            <v>36920</v>
          </cell>
          <cell r="G159" t="str">
            <v>Обстоен преглед за установяване на орален статус</v>
          </cell>
          <cell r="H159">
            <v>101</v>
          </cell>
          <cell r="I159">
            <v>10</v>
          </cell>
          <cell r="J159">
            <v>2.5</v>
          </cell>
          <cell r="K159">
            <v>65</v>
          </cell>
          <cell r="L159">
            <v>14</v>
          </cell>
          <cell r="M159">
            <v>7.09</v>
          </cell>
          <cell r="N159">
            <v>15</v>
          </cell>
          <cell r="O159">
            <v>7</v>
          </cell>
          <cell r="P159">
            <v>548.34</v>
          </cell>
          <cell r="Q159">
            <v>7.09</v>
          </cell>
          <cell r="R159">
            <v>14</v>
          </cell>
        </row>
        <row r="160">
          <cell r="B160">
            <v>2431112083</v>
          </cell>
          <cell r="C160">
            <v>5909037553</v>
          </cell>
          <cell r="D160" t="str">
            <v>ИППСП</v>
          </cell>
          <cell r="E160" t="str">
            <v>24-0271</v>
          </cell>
          <cell r="F160">
            <v>36920</v>
          </cell>
          <cell r="G160" t="str">
            <v>Обстоен преглед за установяване на орален статус</v>
          </cell>
          <cell r="H160">
            <v>101</v>
          </cell>
          <cell r="I160">
            <v>22</v>
          </cell>
          <cell r="J160">
            <v>5.5</v>
          </cell>
          <cell r="K160">
            <v>143</v>
          </cell>
          <cell r="L160">
            <v>20.23</v>
          </cell>
          <cell r="M160">
            <v>2.6</v>
          </cell>
          <cell r="N160">
            <v>20</v>
          </cell>
          <cell r="O160">
            <v>2</v>
          </cell>
          <cell r="P160">
            <v>572</v>
          </cell>
          <cell r="Q160">
            <v>2</v>
          </cell>
          <cell r="R160">
            <v>20</v>
          </cell>
        </row>
        <row r="161">
          <cell r="B161">
            <v>2431112132</v>
          </cell>
          <cell r="C161">
            <v>5807093997</v>
          </cell>
          <cell r="D161" t="str">
            <v>ИППСП</v>
          </cell>
          <cell r="E161" t="str">
            <v>24-0153</v>
          </cell>
          <cell r="F161">
            <v>36920</v>
          </cell>
          <cell r="G161" t="str">
            <v>Обстоен преглед за установяване на орален статус</v>
          </cell>
          <cell r="H161">
            <v>101</v>
          </cell>
          <cell r="I161">
            <v>16</v>
          </cell>
          <cell r="J161">
            <v>4</v>
          </cell>
          <cell r="K161">
            <v>104</v>
          </cell>
          <cell r="L161">
            <v>19.23</v>
          </cell>
          <cell r="M161">
            <v>3.16</v>
          </cell>
          <cell r="N161">
            <v>19</v>
          </cell>
          <cell r="O161">
            <v>3</v>
          </cell>
          <cell r="P161">
            <v>572</v>
          </cell>
          <cell r="Q161">
            <v>3</v>
          </cell>
          <cell r="R161">
            <v>19</v>
          </cell>
        </row>
        <row r="162">
          <cell r="B162">
            <v>2431112076</v>
          </cell>
          <cell r="C162">
            <v>5001025785</v>
          </cell>
          <cell r="D162" t="str">
            <v>ИППСП</v>
          </cell>
          <cell r="E162" t="str">
            <v>24-0147</v>
          </cell>
          <cell r="F162">
            <v>36919</v>
          </cell>
          <cell r="G162" t="str">
            <v>Обстоен преглед за установяване на орален статус</v>
          </cell>
          <cell r="H162">
            <v>101</v>
          </cell>
          <cell r="I162">
            <v>18</v>
          </cell>
          <cell r="J162">
            <v>4.5</v>
          </cell>
          <cell r="K162">
            <v>117</v>
          </cell>
          <cell r="L162">
            <v>19.600000000000001</v>
          </cell>
          <cell r="M162">
            <v>2.73</v>
          </cell>
          <cell r="N162">
            <v>20</v>
          </cell>
          <cell r="O162">
            <v>2</v>
          </cell>
          <cell r="P162">
            <v>572</v>
          </cell>
          <cell r="Q162">
            <v>2.4</v>
          </cell>
          <cell r="R162">
            <v>19.600000000000001</v>
          </cell>
        </row>
        <row r="163">
          <cell r="B163">
            <v>2431112147</v>
          </cell>
          <cell r="C163">
            <v>6007117617</v>
          </cell>
          <cell r="D163" t="str">
            <v>ИППСП</v>
          </cell>
          <cell r="E163" t="str">
            <v>24-0371</v>
          </cell>
          <cell r="F163">
            <v>36919</v>
          </cell>
          <cell r="G163" t="str">
            <v>Обстоен преглед за установяване на орален статус</v>
          </cell>
          <cell r="H163">
            <v>101</v>
          </cell>
          <cell r="I163">
            <v>22</v>
          </cell>
          <cell r="J163">
            <v>5.5</v>
          </cell>
          <cell r="K163">
            <v>143</v>
          </cell>
          <cell r="L163">
            <v>20</v>
          </cell>
          <cell r="M163">
            <v>2.06</v>
          </cell>
          <cell r="N163">
            <v>20</v>
          </cell>
          <cell r="O163">
            <v>2</v>
          </cell>
          <cell r="P163">
            <v>572</v>
          </cell>
          <cell r="Q163">
            <v>2</v>
          </cell>
          <cell r="R163">
            <v>20</v>
          </cell>
        </row>
        <row r="164">
          <cell r="B164">
            <v>2431112118</v>
          </cell>
          <cell r="C164">
            <v>7401127574</v>
          </cell>
          <cell r="D164" t="str">
            <v>ИППСП</v>
          </cell>
          <cell r="E164" t="str">
            <v>24-0365</v>
          </cell>
          <cell r="F164">
            <v>36919</v>
          </cell>
          <cell r="G164" t="str">
            <v>Обстоен преглед за установяване на орален статус</v>
          </cell>
          <cell r="H164">
            <v>101</v>
          </cell>
          <cell r="I164">
            <v>17</v>
          </cell>
          <cell r="J164">
            <v>4.25</v>
          </cell>
          <cell r="K164">
            <v>110.5</v>
          </cell>
          <cell r="L164">
            <v>17.22</v>
          </cell>
          <cell r="M164">
            <v>5.3</v>
          </cell>
          <cell r="N164">
            <v>17</v>
          </cell>
          <cell r="O164">
            <v>5</v>
          </cell>
          <cell r="P164">
            <v>572</v>
          </cell>
          <cell r="Q164">
            <v>5</v>
          </cell>
          <cell r="R164">
            <v>17</v>
          </cell>
        </row>
        <row r="165">
          <cell r="B165">
            <v>2431112135</v>
          </cell>
          <cell r="C165">
            <v>6310167574</v>
          </cell>
          <cell r="D165" t="str">
            <v>ИППСП</v>
          </cell>
          <cell r="E165" t="str">
            <v>24-0366</v>
          </cell>
          <cell r="F165">
            <v>36919</v>
          </cell>
          <cell r="G165" t="str">
            <v>Обстоен преглед за установяване на орален статус</v>
          </cell>
          <cell r="H165">
            <v>101</v>
          </cell>
          <cell r="I165">
            <v>17</v>
          </cell>
          <cell r="J165">
            <v>4.25</v>
          </cell>
          <cell r="K165">
            <v>110.5</v>
          </cell>
          <cell r="L165">
            <v>15.01</v>
          </cell>
          <cell r="M165">
            <v>7.56</v>
          </cell>
          <cell r="N165">
            <v>15</v>
          </cell>
          <cell r="O165">
            <v>7</v>
          </cell>
          <cell r="P165">
            <v>572</v>
          </cell>
          <cell r="Q165">
            <v>7</v>
          </cell>
          <cell r="R165">
            <v>15</v>
          </cell>
        </row>
        <row r="166">
          <cell r="B166">
            <v>2431112111</v>
          </cell>
          <cell r="C166">
            <v>5506247551</v>
          </cell>
          <cell r="D166" t="str">
            <v>ИППСП</v>
          </cell>
          <cell r="E166" t="str">
            <v>24-0020</v>
          </cell>
          <cell r="F166">
            <v>36915</v>
          </cell>
          <cell r="G166" t="str">
            <v>Обстоен преглед за установяване на орален статус</v>
          </cell>
          <cell r="H166">
            <v>101</v>
          </cell>
          <cell r="I166">
            <v>1</v>
          </cell>
          <cell r="J166">
            <v>0.25</v>
          </cell>
          <cell r="K166">
            <v>6.5</v>
          </cell>
          <cell r="L166">
            <v>5.38</v>
          </cell>
          <cell r="M166">
            <v>16.75</v>
          </cell>
          <cell r="N166">
            <v>15</v>
          </cell>
          <cell r="O166">
            <v>7</v>
          </cell>
          <cell r="P166">
            <v>572</v>
          </cell>
          <cell r="Q166">
            <v>16.62</v>
          </cell>
          <cell r="R166">
            <v>5.38</v>
          </cell>
        </row>
        <row r="167">
          <cell r="B167">
            <v>2431112048</v>
          </cell>
          <cell r="C167">
            <v>5205084818</v>
          </cell>
          <cell r="D167" t="str">
            <v>ИППСП</v>
          </cell>
          <cell r="E167" t="str">
            <v>24-0066</v>
          </cell>
          <cell r="F167">
            <v>36915</v>
          </cell>
          <cell r="G167" t="str">
            <v>Обстоен преглед за установяване на орален статус</v>
          </cell>
          <cell r="H167">
            <v>101</v>
          </cell>
          <cell r="I167">
            <v>16</v>
          </cell>
          <cell r="J167">
            <v>4</v>
          </cell>
          <cell r="K167">
            <v>104</v>
          </cell>
          <cell r="L167">
            <v>15.08</v>
          </cell>
          <cell r="M167">
            <v>7.2</v>
          </cell>
          <cell r="N167">
            <v>15</v>
          </cell>
          <cell r="O167">
            <v>7</v>
          </cell>
          <cell r="P167">
            <v>572</v>
          </cell>
          <cell r="Q167">
            <v>7</v>
          </cell>
          <cell r="R167">
            <v>15</v>
          </cell>
        </row>
        <row r="168">
          <cell r="B168">
            <v>2431112129</v>
          </cell>
          <cell r="C168">
            <v>6410067542</v>
          </cell>
          <cell r="D168" t="str">
            <v>ИППСП</v>
          </cell>
          <cell r="E168" t="str">
            <v>24-007</v>
          </cell>
          <cell r="F168">
            <v>36914</v>
          </cell>
          <cell r="G168" t="str">
            <v>Обстоен преглед за установяване на орален статус</v>
          </cell>
          <cell r="H168">
            <v>101</v>
          </cell>
          <cell r="J168">
            <v>0</v>
          </cell>
          <cell r="K168">
            <v>0</v>
          </cell>
          <cell r="L168">
            <v>5.25</v>
          </cell>
          <cell r="M168">
            <v>17.13</v>
          </cell>
          <cell r="N168">
            <v>15</v>
          </cell>
          <cell r="O168">
            <v>7</v>
          </cell>
          <cell r="P168">
            <v>572</v>
          </cell>
          <cell r="Q168">
            <v>16.75</v>
          </cell>
          <cell r="R168">
            <v>5.25</v>
          </cell>
        </row>
        <row r="169">
          <cell r="B169">
            <v>2431112025</v>
          </cell>
          <cell r="C169">
            <v>6211247541</v>
          </cell>
          <cell r="D169" t="str">
            <v>ИППСП</v>
          </cell>
          <cell r="E169" t="str">
            <v>24-0123</v>
          </cell>
          <cell r="F169">
            <v>36916</v>
          </cell>
          <cell r="G169" t="str">
            <v>Обстоен преглед за установяване на орален статус</v>
          </cell>
          <cell r="H169">
            <v>101</v>
          </cell>
          <cell r="I169">
            <v>12</v>
          </cell>
          <cell r="J169">
            <v>3</v>
          </cell>
          <cell r="K169">
            <v>78</v>
          </cell>
          <cell r="L169">
            <v>14.48</v>
          </cell>
          <cell r="M169">
            <v>7.62</v>
          </cell>
          <cell r="N169">
            <v>17</v>
          </cell>
          <cell r="O169">
            <v>5</v>
          </cell>
          <cell r="P169">
            <v>572</v>
          </cell>
          <cell r="Q169">
            <v>7.52</v>
          </cell>
          <cell r="R169">
            <v>14.48</v>
          </cell>
        </row>
        <row r="170">
          <cell r="B170">
            <v>2431112137</v>
          </cell>
          <cell r="C170">
            <v>5709057573</v>
          </cell>
          <cell r="D170" t="str">
            <v>ИППСП</v>
          </cell>
          <cell r="E170" t="str">
            <v>24-0118</v>
          </cell>
          <cell r="F170">
            <v>36916</v>
          </cell>
          <cell r="G170" t="str">
            <v>Обстоен преглед за установяване на орален статус</v>
          </cell>
          <cell r="H170">
            <v>101</v>
          </cell>
          <cell r="I170">
            <v>7</v>
          </cell>
          <cell r="J170">
            <v>1.75</v>
          </cell>
          <cell r="K170">
            <v>45.5</v>
          </cell>
          <cell r="L170">
            <v>10.42</v>
          </cell>
          <cell r="M170">
            <v>9.7100000000000009</v>
          </cell>
          <cell r="N170">
            <v>15</v>
          </cell>
          <cell r="O170">
            <v>5</v>
          </cell>
          <cell r="P170">
            <v>520</v>
          </cell>
          <cell r="Q170">
            <v>9.58</v>
          </cell>
          <cell r="R170">
            <v>10.42</v>
          </cell>
        </row>
        <row r="171">
          <cell r="B171">
            <v>2431112152</v>
          </cell>
          <cell r="C171">
            <v>6802129131</v>
          </cell>
          <cell r="D171" t="str">
            <v>ИППСП</v>
          </cell>
          <cell r="E171" t="str">
            <v>24-0122</v>
          </cell>
          <cell r="F171">
            <v>36916</v>
          </cell>
          <cell r="G171" t="str">
            <v>Обстоен преглед за установяване на орален статус</v>
          </cell>
          <cell r="H171">
            <v>101</v>
          </cell>
          <cell r="I171">
            <v>7</v>
          </cell>
          <cell r="J171">
            <v>1.75</v>
          </cell>
          <cell r="K171">
            <v>45.5</v>
          </cell>
          <cell r="L171">
            <v>11.99</v>
          </cell>
          <cell r="M171">
            <v>8.02</v>
          </cell>
          <cell r="N171">
            <v>13</v>
          </cell>
          <cell r="O171">
            <v>7</v>
          </cell>
          <cell r="P171">
            <v>520</v>
          </cell>
          <cell r="Q171">
            <v>8.01</v>
          </cell>
          <cell r="R171">
            <v>11.99</v>
          </cell>
        </row>
        <row r="172">
          <cell r="B172">
            <v>2431112073</v>
          </cell>
          <cell r="C172">
            <v>5508287640</v>
          </cell>
          <cell r="D172" t="str">
            <v>ИППСП</v>
          </cell>
          <cell r="E172" t="str">
            <v>24-0406</v>
          </cell>
          <cell r="F172">
            <v>36921</v>
          </cell>
          <cell r="G172" t="str">
            <v>Обстоен преглед за установяване на орален статус</v>
          </cell>
          <cell r="H172">
            <v>101</v>
          </cell>
          <cell r="I172">
            <v>17</v>
          </cell>
          <cell r="J172">
            <v>4.25</v>
          </cell>
          <cell r="K172">
            <v>110.5</v>
          </cell>
          <cell r="L172">
            <v>15.1</v>
          </cell>
          <cell r="M172">
            <v>5.07</v>
          </cell>
          <cell r="N172">
            <v>15</v>
          </cell>
          <cell r="O172">
            <v>5</v>
          </cell>
          <cell r="P172">
            <v>520</v>
          </cell>
          <cell r="Q172">
            <v>5</v>
          </cell>
          <cell r="R172">
            <v>15</v>
          </cell>
        </row>
        <row r="173">
          <cell r="B173">
            <v>2431112114</v>
          </cell>
          <cell r="C173">
            <v>6108137550</v>
          </cell>
          <cell r="D173" t="str">
            <v>ИППСП</v>
          </cell>
          <cell r="E173" t="str">
            <v>24-0412</v>
          </cell>
          <cell r="F173">
            <v>36921</v>
          </cell>
          <cell r="G173" t="str">
            <v>Обстоен преглед за установяване на орален статус</v>
          </cell>
          <cell r="H173">
            <v>101</v>
          </cell>
          <cell r="I173">
            <v>9</v>
          </cell>
          <cell r="J173">
            <v>2.25</v>
          </cell>
          <cell r="K173">
            <v>58.5</v>
          </cell>
          <cell r="L173">
            <v>14.33</v>
          </cell>
          <cell r="M173">
            <v>7.78</v>
          </cell>
          <cell r="N173">
            <v>15</v>
          </cell>
          <cell r="O173">
            <v>7</v>
          </cell>
          <cell r="P173">
            <v>572</v>
          </cell>
          <cell r="Q173">
            <v>7.67</v>
          </cell>
          <cell r="R173">
            <v>14.33</v>
          </cell>
        </row>
        <row r="174">
          <cell r="B174">
            <v>2431112150</v>
          </cell>
          <cell r="C174">
            <v>7112173518</v>
          </cell>
          <cell r="D174" t="str">
            <v>ИППСП</v>
          </cell>
          <cell r="E174" t="str">
            <v>24-0408</v>
          </cell>
          <cell r="F174">
            <v>36921</v>
          </cell>
          <cell r="G174" t="str">
            <v>Обстоен преглед за установяване на орален статус</v>
          </cell>
          <cell r="H174">
            <v>101</v>
          </cell>
          <cell r="I174">
            <v>2</v>
          </cell>
          <cell r="J174">
            <v>0.5</v>
          </cell>
          <cell r="K174">
            <v>13</v>
          </cell>
          <cell r="L174">
            <v>3.1</v>
          </cell>
          <cell r="M174">
            <v>7.07</v>
          </cell>
          <cell r="N174">
            <v>8</v>
          </cell>
          <cell r="O174">
            <v>2</v>
          </cell>
          <cell r="P174">
            <v>260</v>
          </cell>
          <cell r="Q174">
            <v>6.9</v>
          </cell>
          <cell r="R174">
            <v>3.1</v>
          </cell>
        </row>
        <row r="175">
          <cell r="B175">
            <v>2431112103</v>
          </cell>
          <cell r="C175">
            <v>6503227682</v>
          </cell>
          <cell r="D175" t="str">
            <v>ИППСП</v>
          </cell>
          <cell r="E175" t="str">
            <v>24-0367</v>
          </cell>
          <cell r="F175">
            <v>36919</v>
          </cell>
          <cell r="G175" t="str">
            <v>Обстоен преглед за установяване на орален статус</v>
          </cell>
          <cell r="H175">
            <v>101</v>
          </cell>
          <cell r="I175">
            <v>16</v>
          </cell>
          <cell r="J175">
            <v>4</v>
          </cell>
          <cell r="K175">
            <v>104</v>
          </cell>
          <cell r="L175">
            <v>14.85</v>
          </cell>
          <cell r="M175">
            <v>7.75</v>
          </cell>
          <cell r="N175">
            <v>15</v>
          </cell>
          <cell r="O175">
            <v>7</v>
          </cell>
          <cell r="P175">
            <v>572</v>
          </cell>
          <cell r="Q175">
            <v>7.15</v>
          </cell>
          <cell r="R175">
            <v>14.85</v>
          </cell>
        </row>
        <row r="176">
          <cell r="B176">
            <v>2431112044</v>
          </cell>
          <cell r="C176">
            <v>6610097565</v>
          </cell>
          <cell r="D176" t="str">
            <v>ИППСП</v>
          </cell>
          <cell r="E176" t="str">
            <v>24-0221</v>
          </cell>
          <cell r="F176">
            <v>36917</v>
          </cell>
          <cell r="G176" t="str">
            <v>Обстоен преглед за установяване на орален статус</v>
          </cell>
          <cell r="H176">
            <v>101</v>
          </cell>
          <cell r="I176">
            <v>14</v>
          </cell>
          <cell r="J176">
            <v>3.5</v>
          </cell>
          <cell r="K176">
            <v>91</v>
          </cell>
          <cell r="L176">
            <v>13.6</v>
          </cell>
          <cell r="M176">
            <v>4.5</v>
          </cell>
          <cell r="N176">
            <v>13</v>
          </cell>
          <cell r="O176">
            <v>5</v>
          </cell>
          <cell r="P176">
            <v>455</v>
          </cell>
          <cell r="Q176">
            <v>4.5</v>
          </cell>
          <cell r="R176">
            <v>13</v>
          </cell>
        </row>
        <row r="177">
          <cell r="B177">
            <v>2431112046</v>
          </cell>
          <cell r="C177">
            <v>5509107759</v>
          </cell>
          <cell r="D177" t="str">
            <v>ИППСП</v>
          </cell>
          <cell r="E177" t="str">
            <v>24-0401</v>
          </cell>
          <cell r="F177">
            <v>36921</v>
          </cell>
          <cell r="G177" t="str">
            <v>Обстоен преглед за установяване на орален статус</v>
          </cell>
          <cell r="H177">
            <v>101</v>
          </cell>
          <cell r="I177">
            <v>28</v>
          </cell>
          <cell r="J177">
            <v>7</v>
          </cell>
          <cell r="K177">
            <v>182</v>
          </cell>
          <cell r="L177">
            <v>19.93</v>
          </cell>
          <cell r="M177">
            <v>2.0699999999999998</v>
          </cell>
          <cell r="N177">
            <v>20</v>
          </cell>
          <cell r="O177">
            <v>2</v>
          </cell>
          <cell r="P177">
            <v>572</v>
          </cell>
          <cell r="Q177">
            <v>2.0699999999999998</v>
          </cell>
          <cell r="R177">
            <v>19.93</v>
          </cell>
        </row>
        <row r="178">
          <cell r="B178">
            <v>2431112133</v>
          </cell>
          <cell r="C178">
            <v>5301235838</v>
          </cell>
          <cell r="D178" t="str">
            <v>ИППСП</v>
          </cell>
          <cell r="E178" t="str">
            <v>24-0402</v>
          </cell>
          <cell r="F178">
            <v>36921</v>
          </cell>
          <cell r="G178" t="str">
            <v>Обстоен преглед за установяване на орален статус</v>
          </cell>
          <cell r="H178">
            <v>101</v>
          </cell>
          <cell r="I178">
            <v>8</v>
          </cell>
          <cell r="J178">
            <v>2</v>
          </cell>
          <cell r="K178">
            <v>52</v>
          </cell>
          <cell r="L178">
            <v>13.07</v>
          </cell>
          <cell r="M178">
            <v>9.08</v>
          </cell>
          <cell r="N178">
            <v>15</v>
          </cell>
          <cell r="O178">
            <v>7</v>
          </cell>
          <cell r="P178">
            <v>572</v>
          </cell>
          <cell r="Q178">
            <v>8.93</v>
          </cell>
          <cell r="R178">
            <v>13.07</v>
          </cell>
        </row>
        <row r="179">
          <cell r="B179">
            <v>2431112040</v>
          </cell>
          <cell r="C179">
            <v>4607277819</v>
          </cell>
          <cell r="D179" t="str">
            <v>ИППСП</v>
          </cell>
          <cell r="E179" t="str">
            <v>24-0407</v>
          </cell>
          <cell r="F179">
            <v>36921</v>
          </cell>
          <cell r="G179" t="str">
            <v>Обстоен преглед за установяване на орален статус</v>
          </cell>
          <cell r="H179">
            <v>101</v>
          </cell>
          <cell r="I179">
            <v>10</v>
          </cell>
          <cell r="J179">
            <v>2.5</v>
          </cell>
          <cell r="K179">
            <v>65</v>
          </cell>
          <cell r="L179">
            <v>15</v>
          </cell>
          <cell r="M179">
            <v>4.16</v>
          </cell>
          <cell r="N179">
            <v>15</v>
          </cell>
          <cell r="O179">
            <v>4</v>
          </cell>
          <cell r="P179">
            <v>494</v>
          </cell>
          <cell r="Q179">
            <v>4</v>
          </cell>
          <cell r="R179">
            <v>15</v>
          </cell>
        </row>
        <row r="180">
          <cell r="B180">
            <v>2431112055</v>
          </cell>
          <cell r="C180">
            <v>7006187606</v>
          </cell>
          <cell r="D180" t="str">
            <v>ИППСП</v>
          </cell>
          <cell r="E180" t="str">
            <v>24-0413</v>
          </cell>
          <cell r="F180">
            <v>36921</v>
          </cell>
          <cell r="G180" t="str">
            <v>Обстоен преглед за установяване на орален статус</v>
          </cell>
          <cell r="H180">
            <v>101</v>
          </cell>
          <cell r="I180">
            <v>14</v>
          </cell>
          <cell r="J180">
            <v>3.5</v>
          </cell>
          <cell r="K180">
            <v>91</v>
          </cell>
          <cell r="L180">
            <v>15.63</v>
          </cell>
          <cell r="M180">
            <v>7.37</v>
          </cell>
          <cell r="N180">
            <v>15</v>
          </cell>
          <cell r="O180">
            <v>7</v>
          </cell>
          <cell r="P180">
            <v>572</v>
          </cell>
          <cell r="Q180">
            <v>7</v>
          </cell>
          <cell r="R180">
            <v>15</v>
          </cell>
        </row>
        <row r="181">
          <cell r="B181">
            <v>2431112056</v>
          </cell>
          <cell r="C181">
            <v>7209237550</v>
          </cell>
          <cell r="D181" t="str">
            <v>ИППСП</v>
          </cell>
          <cell r="E181" t="str">
            <v>24-0414</v>
          </cell>
          <cell r="F181">
            <v>36921</v>
          </cell>
          <cell r="G181" t="str">
            <v>Обстоен преглед за установяване на орален статус</v>
          </cell>
          <cell r="H181">
            <v>101</v>
          </cell>
          <cell r="I181">
            <v>14</v>
          </cell>
          <cell r="J181">
            <v>3.5</v>
          </cell>
          <cell r="K181">
            <v>91</v>
          </cell>
          <cell r="L181">
            <v>15.63</v>
          </cell>
          <cell r="M181">
            <v>7.37</v>
          </cell>
          <cell r="N181">
            <v>15</v>
          </cell>
          <cell r="O181">
            <v>7</v>
          </cell>
          <cell r="P181">
            <v>572</v>
          </cell>
          <cell r="Q181">
            <v>7</v>
          </cell>
          <cell r="R181">
            <v>15</v>
          </cell>
        </row>
        <row r="182">
          <cell r="B182">
            <v>2431112066</v>
          </cell>
          <cell r="C182">
            <v>6803077578</v>
          </cell>
          <cell r="D182" t="str">
            <v>ИППСП</v>
          </cell>
          <cell r="E182" t="str">
            <v>24-0404</v>
          </cell>
          <cell r="F182">
            <v>36921</v>
          </cell>
          <cell r="G182" t="str">
            <v>Обстоен преглед за установяване на орален статус</v>
          </cell>
          <cell r="H182">
            <v>101</v>
          </cell>
          <cell r="I182">
            <v>10</v>
          </cell>
          <cell r="J182">
            <v>2.5</v>
          </cell>
          <cell r="K182">
            <v>65</v>
          </cell>
          <cell r="L182">
            <v>15.19</v>
          </cell>
          <cell r="M182">
            <v>3.47</v>
          </cell>
          <cell r="N182">
            <v>15</v>
          </cell>
          <cell r="O182">
            <v>3</v>
          </cell>
          <cell r="P182">
            <v>468</v>
          </cell>
          <cell r="Q182">
            <v>3</v>
          </cell>
          <cell r="R182">
            <v>15</v>
          </cell>
        </row>
        <row r="183">
          <cell r="B183">
            <v>2431112051</v>
          </cell>
          <cell r="C183">
            <v>4402167576</v>
          </cell>
          <cell r="D183" t="str">
            <v>ИППСП</v>
          </cell>
          <cell r="E183" t="str">
            <v>24-0409</v>
          </cell>
          <cell r="F183">
            <v>36921</v>
          </cell>
          <cell r="G183" t="str">
            <v>Обстоен преглед за установяване на орален статус</v>
          </cell>
          <cell r="H183">
            <v>101</v>
          </cell>
          <cell r="I183">
            <v>24</v>
          </cell>
          <cell r="J183">
            <v>6</v>
          </cell>
          <cell r="K183">
            <v>156</v>
          </cell>
          <cell r="L183">
            <v>15.16</v>
          </cell>
          <cell r="M183">
            <v>7.8</v>
          </cell>
          <cell r="N183">
            <v>15</v>
          </cell>
          <cell r="O183">
            <v>7</v>
          </cell>
          <cell r="P183">
            <v>572</v>
          </cell>
          <cell r="Q183">
            <v>7</v>
          </cell>
          <cell r="R183">
            <v>15</v>
          </cell>
        </row>
        <row r="184">
          <cell r="B184">
            <v>2431112045</v>
          </cell>
          <cell r="C184">
            <v>5209157620</v>
          </cell>
          <cell r="D184" t="str">
            <v>ИППСП</v>
          </cell>
          <cell r="E184" t="str">
            <v>24-0385</v>
          </cell>
          <cell r="F184">
            <v>36921</v>
          </cell>
          <cell r="G184" t="str">
            <v>Обстоен преглед за установяване на орален статус</v>
          </cell>
          <cell r="H184">
            <v>101</v>
          </cell>
          <cell r="I184">
            <v>24</v>
          </cell>
          <cell r="J184">
            <v>6</v>
          </cell>
          <cell r="K184">
            <v>156</v>
          </cell>
          <cell r="L184">
            <v>18.05</v>
          </cell>
          <cell r="M184">
            <v>0</v>
          </cell>
          <cell r="N184">
            <v>18</v>
          </cell>
          <cell r="O184">
            <v>0</v>
          </cell>
          <cell r="P184">
            <v>468</v>
          </cell>
          <cell r="Q184">
            <v>0</v>
          </cell>
          <cell r="R184">
            <v>18</v>
          </cell>
        </row>
        <row r="185">
          <cell r="B185">
            <v>2431112130</v>
          </cell>
          <cell r="C185">
            <v>5602067792</v>
          </cell>
          <cell r="D185" t="str">
            <v>ИППСП</v>
          </cell>
          <cell r="E185" t="str">
            <v>24-0384</v>
          </cell>
          <cell r="F185">
            <v>36921</v>
          </cell>
          <cell r="G185" t="str">
            <v>Обстоен преглед за установяване на орален статус</v>
          </cell>
          <cell r="H185">
            <v>101</v>
          </cell>
          <cell r="I185">
            <v>2</v>
          </cell>
          <cell r="J185">
            <v>0.5</v>
          </cell>
          <cell r="K185">
            <v>13</v>
          </cell>
          <cell r="L185">
            <v>2.2400000000000002</v>
          </cell>
          <cell r="M185">
            <v>12.99</v>
          </cell>
          <cell r="N185">
            <v>7</v>
          </cell>
          <cell r="O185">
            <v>8</v>
          </cell>
          <cell r="P185">
            <v>390</v>
          </cell>
          <cell r="Q185">
            <v>12.76</v>
          </cell>
          <cell r="R185">
            <v>2.2400000000000002</v>
          </cell>
        </row>
        <row r="186">
          <cell r="B186">
            <v>2431112041</v>
          </cell>
          <cell r="C186">
            <v>7302107603</v>
          </cell>
          <cell r="D186" t="str">
            <v>ИППСП</v>
          </cell>
          <cell r="E186" t="str">
            <v>24-0411</v>
          </cell>
          <cell r="F186">
            <v>36921</v>
          </cell>
          <cell r="G186" t="str">
            <v>Обстоен преглед за установяване на орален статус</v>
          </cell>
          <cell r="H186">
            <v>101</v>
          </cell>
          <cell r="I186">
            <v>24</v>
          </cell>
          <cell r="J186">
            <v>6</v>
          </cell>
          <cell r="K186">
            <v>156</v>
          </cell>
          <cell r="L186">
            <v>20.14</v>
          </cell>
          <cell r="M186">
            <v>6.07</v>
          </cell>
          <cell r="N186">
            <v>20</v>
          </cell>
          <cell r="O186">
            <v>6</v>
          </cell>
          <cell r="P186">
            <v>676</v>
          </cell>
          <cell r="Q186">
            <v>6</v>
          </cell>
          <cell r="R186">
            <v>20</v>
          </cell>
        </row>
        <row r="187">
          <cell r="B187">
            <v>2431112094</v>
          </cell>
          <cell r="C187">
            <v>6810057636</v>
          </cell>
          <cell r="D187" t="str">
            <v>ИППСП</v>
          </cell>
          <cell r="E187" t="str">
            <v>24-013</v>
          </cell>
          <cell r="F187">
            <v>36915</v>
          </cell>
          <cell r="G187" t="str">
            <v>Обстоен преглед за установяване на орален статус</v>
          </cell>
          <cell r="H187">
            <v>101</v>
          </cell>
          <cell r="I187">
            <v>15</v>
          </cell>
          <cell r="J187">
            <v>3.75</v>
          </cell>
          <cell r="K187">
            <v>97.5</v>
          </cell>
          <cell r="L187">
            <v>15.16</v>
          </cell>
          <cell r="M187">
            <v>7.16</v>
          </cell>
          <cell r="N187">
            <v>15</v>
          </cell>
          <cell r="O187">
            <v>7</v>
          </cell>
          <cell r="P187">
            <v>572</v>
          </cell>
          <cell r="Q187">
            <v>7</v>
          </cell>
          <cell r="R187">
            <v>15</v>
          </cell>
        </row>
        <row r="188">
          <cell r="B188">
            <v>2431112033</v>
          </cell>
          <cell r="C188">
            <v>6403117568</v>
          </cell>
          <cell r="D188" t="str">
            <v>ИППСП</v>
          </cell>
          <cell r="E188" t="str">
            <v>24-022</v>
          </cell>
          <cell r="F188">
            <v>36915</v>
          </cell>
          <cell r="G188" t="str">
            <v>Обстоен преглед за установяване на орален статус</v>
          </cell>
          <cell r="H188">
            <v>101</v>
          </cell>
          <cell r="I188">
            <v>9</v>
          </cell>
          <cell r="J188">
            <v>2.25</v>
          </cell>
          <cell r="K188">
            <v>58.5</v>
          </cell>
          <cell r="L188">
            <v>14.65</v>
          </cell>
          <cell r="M188">
            <v>7.45</v>
          </cell>
          <cell r="N188">
            <v>20</v>
          </cell>
          <cell r="O188">
            <v>2</v>
          </cell>
          <cell r="P188">
            <v>572</v>
          </cell>
          <cell r="Q188">
            <v>7.35</v>
          </cell>
          <cell r="R188">
            <v>14.65</v>
          </cell>
        </row>
        <row r="189">
          <cell r="B189">
            <v>2431112074</v>
          </cell>
          <cell r="C189">
            <v>6104237593</v>
          </cell>
          <cell r="D189" t="str">
            <v>ИППСП</v>
          </cell>
          <cell r="E189" t="str">
            <v>24-0026</v>
          </cell>
          <cell r="F189">
            <v>36915</v>
          </cell>
          <cell r="G189" t="str">
            <v>Обстоен преглед за установяване на орален статус</v>
          </cell>
          <cell r="H189">
            <v>101</v>
          </cell>
          <cell r="I189">
            <v>17</v>
          </cell>
          <cell r="J189">
            <v>4.25</v>
          </cell>
          <cell r="K189">
            <v>110.5</v>
          </cell>
          <cell r="L189">
            <v>14.03</v>
          </cell>
          <cell r="M189">
            <v>7.58</v>
          </cell>
          <cell r="N189">
            <v>15</v>
          </cell>
          <cell r="O189">
            <v>7</v>
          </cell>
          <cell r="P189">
            <v>561.86</v>
          </cell>
          <cell r="Q189">
            <v>7.58</v>
          </cell>
          <cell r="R189">
            <v>14.03</v>
          </cell>
        </row>
        <row r="190">
          <cell r="B190">
            <v>2431112102</v>
          </cell>
          <cell r="C190">
            <v>7006087525</v>
          </cell>
          <cell r="D190" t="str">
            <v>ИППСП</v>
          </cell>
          <cell r="E190" t="str">
            <v>24-0564</v>
          </cell>
          <cell r="F190">
            <v>36921</v>
          </cell>
          <cell r="G190" t="str">
            <v>Обстоен преглед за установяване на орален статус</v>
          </cell>
          <cell r="H190">
            <v>101</v>
          </cell>
          <cell r="I190">
            <v>5</v>
          </cell>
          <cell r="J190">
            <v>1.25</v>
          </cell>
          <cell r="K190">
            <v>32.5</v>
          </cell>
          <cell r="L190">
            <v>9.4700000000000006</v>
          </cell>
          <cell r="M190">
            <v>12.13</v>
          </cell>
          <cell r="N190">
            <v>20</v>
          </cell>
          <cell r="O190">
            <v>1</v>
          </cell>
          <cell r="P190">
            <v>546</v>
          </cell>
          <cell r="Q190">
            <v>11.53</v>
          </cell>
          <cell r="R190">
            <v>9.4700000000000006</v>
          </cell>
        </row>
        <row r="191">
          <cell r="B191">
            <v>2431112043</v>
          </cell>
          <cell r="C191">
            <v>5601317618</v>
          </cell>
          <cell r="D191" t="str">
            <v>ИППСП</v>
          </cell>
          <cell r="E191" t="str">
            <v>24-0236</v>
          </cell>
          <cell r="F191">
            <v>36921</v>
          </cell>
          <cell r="G191" t="str">
            <v>Обстоен преглед за установяване на орален статус</v>
          </cell>
          <cell r="H191">
            <v>101</v>
          </cell>
          <cell r="I191">
            <v>19</v>
          </cell>
          <cell r="J191">
            <v>4.75</v>
          </cell>
          <cell r="K191">
            <v>123.5</v>
          </cell>
          <cell r="L191">
            <v>22.02</v>
          </cell>
          <cell r="M191">
            <v>5.03</v>
          </cell>
          <cell r="N191">
            <v>22</v>
          </cell>
          <cell r="O191">
            <v>5</v>
          </cell>
          <cell r="P191">
            <v>702</v>
          </cell>
          <cell r="Q191">
            <v>5</v>
          </cell>
          <cell r="R191">
            <v>22</v>
          </cell>
        </row>
        <row r="192">
          <cell r="B192">
            <v>2431112139</v>
          </cell>
          <cell r="C192">
            <v>7509177657</v>
          </cell>
          <cell r="D192" t="str">
            <v>ИППСП</v>
          </cell>
          <cell r="E192" t="str">
            <v>24-0440</v>
          </cell>
          <cell r="F192">
            <v>36923</v>
          </cell>
          <cell r="G192" t="str">
            <v>Обстоен преглед за установяване на орален статус</v>
          </cell>
          <cell r="H192">
            <v>101</v>
          </cell>
          <cell r="I192">
            <v>12</v>
          </cell>
          <cell r="J192">
            <v>3</v>
          </cell>
          <cell r="K192">
            <v>78</v>
          </cell>
          <cell r="L192">
            <v>14.86</v>
          </cell>
          <cell r="M192">
            <v>5.14</v>
          </cell>
          <cell r="N192">
            <v>16</v>
          </cell>
          <cell r="O192">
            <v>4</v>
          </cell>
          <cell r="P192">
            <v>520</v>
          </cell>
          <cell r="Q192">
            <v>5.14</v>
          </cell>
          <cell r="R192">
            <v>14.86</v>
          </cell>
        </row>
        <row r="193">
          <cell r="B193">
            <v>2431112067</v>
          </cell>
          <cell r="C193">
            <v>6705047584</v>
          </cell>
          <cell r="D193" t="str">
            <v>ИППСП</v>
          </cell>
          <cell r="E193" t="str">
            <v>24-0447</v>
          </cell>
          <cell r="F193">
            <v>36923</v>
          </cell>
          <cell r="G193" t="str">
            <v>Обстоен преглед за установяване на орален статус</v>
          </cell>
          <cell r="H193">
            <v>101</v>
          </cell>
          <cell r="I193">
            <v>17</v>
          </cell>
          <cell r="J193">
            <v>4.25</v>
          </cell>
          <cell r="K193">
            <v>110.5</v>
          </cell>
          <cell r="L193">
            <v>25.05</v>
          </cell>
          <cell r="M193">
            <v>5.33</v>
          </cell>
          <cell r="N193">
            <v>25</v>
          </cell>
          <cell r="O193">
            <v>5</v>
          </cell>
          <cell r="P193">
            <v>780</v>
          </cell>
          <cell r="Q193">
            <v>5</v>
          </cell>
          <cell r="R193">
            <v>25</v>
          </cell>
        </row>
        <row r="194">
          <cell r="B194">
            <v>2431112112</v>
          </cell>
          <cell r="C194">
            <v>3401036841</v>
          </cell>
          <cell r="D194" t="str">
            <v>ИППСП</v>
          </cell>
          <cell r="E194" t="str">
            <v>24-0341</v>
          </cell>
          <cell r="F194">
            <v>36923</v>
          </cell>
          <cell r="G194" t="str">
            <v>Обстоен преглед за установяване на орален статус</v>
          </cell>
          <cell r="H194">
            <v>101</v>
          </cell>
          <cell r="I194">
            <v>16</v>
          </cell>
          <cell r="J194">
            <v>4</v>
          </cell>
          <cell r="K194">
            <v>104</v>
          </cell>
          <cell r="L194">
            <v>15.48</v>
          </cell>
          <cell r="M194">
            <v>7.13</v>
          </cell>
          <cell r="N194">
            <v>15</v>
          </cell>
          <cell r="O194">
            <v>7</v>
          </cell>
          <cell r="P194">
            <v>572</v>
          </cell>
          <cell r="Q194">
            <v>7</v>
          </cell>
          <cell r="R194">
            <v>15</v>
          </cell>
        </row>
        <row r="195">
          <cell r="B195">
            <v>2431112153</v>
          </cell>
          <cell r="C195">
            <v>4504117618</v>
          </cell>
          <cell r="D195" t="str">
            <v>ИППСП</v>
          </cell>
          <cell r="E195" t="str">
            <v>24-0444</v>
          </cell>
          <cell r="F195">
            <v>36923</v>
          </cell>
          <cell r="G195" t="str">
            <v>Обстоен преглед за установяване на орален статус</v>
          </cell>
          <cell r="H195">
            <v>101</v>
          </cell>
          <cell r="I195">
            <v>13</v>
          </cell>
          <cell r="J195">
            <v>3.25</v>
          </cell>
          <cell r="K195">
            <v>84.5</v>
          </cell>
          <cell r="L195">
            <v>20.13</v>
          </cell>
          <cell r="M195">
            <v>2.1</v>
          </cell>
          <cell r="N195">
            <v>20</v>
          </cell>
          <cell r="O195">
            <v>2</v>
          </cell>
          <cell r="P195">
            <v>572</v>
          </cell>
          <cell r="Q195">
            <v>2</v>
          </cell>
          <cell r="R195">
            <v>20</v>
          </cell>
        </row>
        <row r="196">
          <cell r="B196">
            <v>2431112120</v>
          </cell>
          <cell r="C196">
            <v>5101027591</v>
          </cell>
          <cell r="D196" t="str">
            <v>ИППСП</v>
          </cell>
          <cell r="E196" t="str">
            <v>24-0028</v>
          </cell>
          <cell r="F196">
            <v>36921</v>
          </cell>
          <cell r="G196" t="str">
            <v>Обстоен преглед за установяване на орален статус</v>
          </cell>
          <cell r="H196">
            <v>101</v>
          </cell>
          <cell r="I196">
            <v>25</v>
          </cell>
          <cell r="J196">
            <v>6.25</v>
          </cell>
          <cell r="K196">
            <v>162.5</v>
          </cell>
          <cell r="L196">
            <v>19.23</v>
          </cell>
          <cell r="M196">
            <v>6.13</v>
          </cell>
          <cell r="N196">
            <v>20</v>
          </cell>
          <cell r="O196">
            <v>5</v>
          </cell>
          <cell r="P196">
            <v>650</v>
          </cell>
          <cell r="Q196">
            <v>5.77</v>
          </cell>
          <cell r="R196">
            <v>19.23</v>
          </cell>
        </row>
        <row r="197">
          <cell r="B197">
            <v>2431112017</v>
          </cell>
          <cell r="C197">
            <v>5111057546</v>
          </cell>
          <cell r="D197" t="str">
            <v>ИППСП</v>
          </cell>
          <cell r="E197" t="str">
            <v>24-0024</v>
          </cell>
          <cell r="F197">
            <v>36915</v>
          </cell>
          <cell r="G197" t="str">
            <v>Обстоен преглед за установяване на орален статус</v>
          </cell>
          <cell r="H197">
            <v>101</v>
          </cell>
          <cell r="I197">
            <v>21</v>
          </cell>
          <cell r="J197">
            <v>5.25</v>
          </cell>
          <cell r="K197">
            <v>136.5</v>
          </cell>
          <cell r="L197">
            <v>15.75</v>
          </cell>
          <cell r="M197">
            <v>6.35</v>
          </cell>
          <cell r="N197">
            <v>16</v>
          </cell>
          <cell r="O197">
            <v>6</v>
          </cell>
          <cell r="P197">
            <v>572</v>
          </cell>
          <cell r="Q197">
            <v>6.25</v>
          </cell>
          <cell r="R197">
            <v>15.75</v>
          </cell>
        </row>
        <row r="198">
          <cell r="B198">
            <v>2431112018</v>
          </cell>
          <cell r="C198">
            <v>5607248751</v>
          </cell>
          <cell r="D198" t="str">
            <v>ИППСП</v>
          </cell>
          <cell r="E198" t="str">
            <v>24-029</v>
          </cell>
          <cell r="F198">
            <v>36915</v>
          </cell>
          <cell r="G198" t="str">
            <v>Обстоен преглед за установяване на орален статус</v>
          </cell>
          <cell r="H198">
            <v>101</v>
          </cell>
          <cell r="I198">
            <v>17</v>
          </cell>
          <cell r="J198">
            <v>4.25</v>
          </cell>
          <cell r="K198">
            <v>110.5</v>
          </cell>
          <cell r="L198">
            <v>14.79</v>
          </cell>
          <cell r="M198">
            <v>7.2</v>
          </cell>
          <cell r="N198">
            <v>15</v>
          </cell>
          <cell r="O198">
            <v>7</v>
          </cell>
          <cell r="P198">
            <v>571.74</v>
          </cell>
          <cell r="Q198">
            <v>7.2</v>
          </cell>
          <cell r="R198">
            <v>14.79</v>
          </cell>
        </row>
        <row r="199">
          <cell r="B199">
            <v>2431112002</v>
          </cell>
          <cell r="C199">
            <v>5202155902</v>
          </cell>
          <cell r="D199" t="str">
            <v>ИППСП</v>
          </cell>
          <cell r="E199" t="str">
            <v>24-017</v>
          </cell>
          <cell r="F199">
            <v>36915</v>
          </cell>
          <cell r="G199" t="str">
            <v>Обстоен преглед за установяване на орален статус</v>
          </cell>
          <cell r="H199">
            <v>101</v>
          </cell>
          <cell r="I199">
            <v>15</v>
          </cell>
          <cell r="J199">
            <v>3.75</v>
          </cell>
          <cell r="K199">
            <v>97.5</v>
          </cell>
          <cell r="L199">
            <v>16.559999999999999</v>
          </cell>
          <cell r="M199">
            <v>6.5</v>
          </cell>
          <cell r="N199">
            <v>20</v>
          </cell>
          <cell r="O199">
            <v>3</v>
          </cell>
          <cell r="P199">
            <v>598</v>
          </cell>
          <cell r="Q199">
            <v>6.44</v>
          </cell>
          <cell r="R199">
            <v>16.559999999999999</v>
          </cell>
        </row>
        <row r="200">
          <cell r="B200">
            <v>2431112134</v>
          </cell>
          <cell r="C200">
            <v>5407247552</v>
          </cell>
          <cell r="D200" t="str">
            <v>ИППСП</v>
          </cell>
          <cell r="E200" t="str">
            <v>24-0027</v>
          </cell>
          <cell r="F200">
            <v>36915</v>
          </cell>
          <cell r="G200" t="str">
            <v>Обстоен преглед за установяване на орален статус</v>
          </cell>
          <cell r="H200">
            <v>101</v>
          </cell>
          <cell r="I200">
            <v>5</v>
          </cell>
          <cell r="J200">
            <v>1.25</v>
          </cell>
          <cell r="K200">
            <v>32.5</v>
          </cell>
          <cell r="L200">
            <v>9.86</v>
          </cell>
          <cell r="M200">
            <v>12.17</v>
          </cell>
          <cell r="N200">
            <v>15</v>
          </cell>
          <cell r="O200">
            <v>7</v>
          </cell>
          <cell r="P200">
            <v>572</v>
          </cell>
          <cell r="Q200">
            <v>12.14</v>
          </cell>
          <cell r="R200">
            <v>9.86</v>
          </cell>
        </row>
        <row r="201">
          <cell r="B201">
            <v>2431112071</v>
          </cell>
          <cell r="C201">
            <v>5503287606</v>
          </cell>
          <cell r="D201" t="str">
            <v>ИППСП</v>
          </cell>
          <cell r="E201" t="str">
            <v>24-0405</v>
          </cell>
          <cell r="F201">
            <v>36921</v>
          </cell>
          <cell r="G201" t="str">
            <v>Обстоен преглед за установяване на орален статус</v>
          </cell>
          <cell r="H201">
            <v>101</v>
          </cell>
          <cell r="I201">
            <v>33</v>
          </cell>
          <cell r="J201">
            <v>8.25</v>
          </cell>
          <cell r="K201">
            <v>214.5</v>
          </cell>
          <cell r="L201">
            <v>21.99</v>
          </cell>
          <cell r="M201">
            <v>3.14</v>
          </cell>
          <cell r="N201">
            <v>22</v>
          </cell>
          <cell r="O201">
            <v>3</v>
          </cell>
          <cell r="P201">
            <v>650</v>
          </cell>
          <cell r="Q201">
            <v>3.01</v>
          </cell>
          <cell r="R201">
            <v>21.99</v>
          </cell>
        </row>
        <row r="202">
          <cell r="B202">
            <v>2431112109</v>
          </cell>
          <cell r="C202">
            <v>6012058530</v>
          </cell>
          <cell r="D202" t="str">
            <v>ИППСП</v>
          </cell>
          <cell r="E202" t="str">
            <v>24-0441</v>
          </cell>
          <cell r="F202">
            <v>36923</v>
          </cell>
          <cell r="G202" t="str">
            <v>Обстоен преглед за установяване на орален статус</v>
          </cell>
          <cell r="H202">
            <v>101</v>
          </cell>
          <cell r="I202">
            <v>10</v>
          </cell>
          <cell r="J202">
            <v>2.5</v>
          </cell>
          <cell r="K202">
            <v>65</v>
          </cell>
          <cell r="L202">
            <v>15.07</v>
          </cell>
          <cell r="M202">
            <v>7</v>
          </cell>
          <cell r="N202">
            <v>15</v>
          </cell>
          <cell r="O202">
            <v>7</v>
          </cell>
          <cell r="P202">
            <v>572</v>
          </cell>
          <cell r="Q202">
            <v>7</v>
          </cell>
          <cell r="R202">
            <v>15</v>
          </cell>
        </row>
        <row r="203">
          <cell r="B203">
            <v>2431112128</v>
          </cell>
          <cell r="C203">
            <v>5801187260</v>
          </cell>
          <cell r="D203" t="str">
            <v>ИППСП</v>
          </cell>
          <cell r="E203" t="str">
            <v>24-0496</v>
          </cell>
          <cell r="F203">
            <v>36923</v>
          </cell>
          <cell r="G203" t="str">
            <v>Обстоен преглед за установяване на орален статус</v>
          </cell>
          <cell r="H203">
            <v>101</v>
          </cell>
          <cell r="I203">
            <v>5</v>
          </cell>
          <cell r="J203">
            <v>1.25</v>
          </cell>
          <cell r="K203">
            <v>32.5</v>
          </cell>
          <cell r="L203">
            <v>19.170000000000002</v>
          </cell>
          <cell r="M203">
            <v>0</v>
          </cell>
          <cell r="N203">
            <v>19</v>
          </cell>
          <cell r="O203">
            <v>0</v>
          </cell>
          <cell r="P203">
            <v>494</v>
          </cell>
          <cell r="Q203">
            <v>0</v>
          </cell>
          <cell r="R203">
            <v>19</v>
          </cell>
        </row>
        <row r="204">
          <cell r="B204">
            <v>2431112085</v>
          </cell>
          <cell r="C204">
            <v>3406037291</v>
          </cell>
          <cell r="D204" t="str">
            <v>ИППСП</v>
          </cell>
          <cell r="E204" t="str">
            <v>24-0497</v>
          </cell>
          <cell r="F204">
            <v>36923</v>
          </cell>
          <cell r="G204" t="str">
            <v>Обстоен преглед за установяване на орален статус</v>
          </cell>
          <cell r="H204">
            <v>101</v>
          </cell>
          <cell r="I204">
            <v>9</v>
          </cell>
          <cell r="J204">
            <v>2.25</v>
          </cell>
          <cell r="K204">
            <v>58.5</v>
          </cell>
          <cell r="L204">
            <v>19.18</v>
          </cell>
          <cell r="M204">
            <v>0</v>
          </cell>
          <cell r="N204">
            <v>19</v>
          </cell>
          <cell r="O204">
            <v>0</v>
          </cell>
          <cell r="P204">
            <v>494</v>
          </cell>
          <cell r="Q204">
            <v>0</v>
          </cell>
          <cell r="R204">
            <v>19</v>
          </cell>
        </row>
        <row r="205">
          <cell r="B205">
            <v>2431112089</v>
          </cell>
          <cell r="C205">
            <v>5110017615</v>
          </cell>
          <cell r="D205" t="str">
            <v>ИППСП</v>
          </cell>
          <cell r="E205" t="str">
            <v>24-0446</v>
          </cell>
          <cell r="F205">
            <v>36923</v>
          </cell>
          <cell r="G205" t="str">
            <v>Обстоен преглед за установяване на орален статус</v>
          </cell>
          <cell r="H205">
            <v>101</v>
          </cell>
          <cell r="I205">
            <v>13</v>
          </cell>
          <cell r="J205">
            <v>3.25</v>
          </cell>
          <cell r="K205">
            <v>84.5</v>
          </cell>
          <cell r="L205">
            <v>16.690000000000001</v>
          </cell>
          <cell r="M205">
            <v>8.5299999999999994</v>
          </cell>
          <cell r="N205">
            <v>20</v>
          </cell>
          <cell r="O205">
            <v>5</v>
          </cell>
          <cell r="P205">
            <v>650</v>
          </cell>
          <cell r="Q205">
            <v>8.31</v>
          </cell>
          <cell r="R205">
            <v>16.690000000000001</v>
          </cell>
        </row>
        <row r="206">
          <cell r="B206">
            <v>2431112035</v>
          </cell>
          <cell r="C206">
            <v>7104287636</v>
          </cell>
          <cell r="D206" t="str">
            <v>ИППСП</v>
          </cell>
          <cell r="E206" t="str">
            <v>24-0222</v>
          </cell>
          <cell r="F206">
            <v>36917</v>
          </cell>
          <cell r="G206" t="str">
            <v>Обстоен преглед за установяване на орален статус</v>
          </cell>
          <cell r="H206">
            <v>101</v>
          </cell>
          <cell r="I206">
            <v>8</v>
          </cell>
          <cell r="J206">
            <v>2</v>
          </cell>
          <cell r="K206">
            <v>52</v>
          </cell>
          <cell r="L206">
            <v>15.44</v>
          </cell>
          <cell r="M206">
            <v>5</v>
          </cell>
          <cell r="N206">
            <v>15</v>
          </cell>
          <cell r="O206">
            <v>5</v>
          </cell>
          <cell r="P206">
            <v>520</v>
          </cell>
          <cell r="Q206">
            <v>5</v>
          </cell>
          <cell r="R206">
            <v>15</v>
          </cell>
        </row>
        <row r="207">
          <cell r="B207">
            <v>2431112030</v>
          </cell>
          <cell r="C207">
            <v>4810267705</v>
          </cell>
          <cell r="D207" t="str">
            <v>ИППСП</v>
          </cell>
          <cell r="E207" t="str">
            <v>24-0155</v>
          </cell>
          <cell r="F207">
            <v>36918</v>
          </cell>
          <cell r="G207" t="str">
            <v>Обстоен преглед за установяване на орален статус</v>
          </cell>
          <cell r="H207">
            <v>101</v>
          </cell>
          <cell r="I207">
            <v>11</v>
          </cell>
          <cell r="J207">
            <v>2.75</v>
          </cell>
          <cell r="K207">
            <v>71.5</v>
          </cell>
          <cell r="L207">
            <v>16.600000000000001</v>
          </cell>
          <cell r="M207">
            <v>5.5</v>
          </cell>
          <cell r="N207">
            <v>17</v>
          </cell>
          <cell r="O207">
            <v>5</v>
          </cell>
          <cell r="P207">
            <v>572</v>
          </cell>
          <cell r="Q207">
            <v>5.4</v>
          </cell>
          <cell r="R207">
            <v>16.600000000000001</v>
          </cell>
        </row>
        <row r="208">
          <cell r="B208">
            <v>2431112072</v>
          </cell>
          <cell r="C208">
            <v>5904262612</v>
          </cell>
          <cell r="D208" t="str">
            <v>ИППСП</v>
          </cell>
          <cell r="E208" t="str">
            <v>24-0364</v>
          </cell>
          <cell r="F208">
            <v>36919</v>
          </cell>
          <cell r="G208" t="str">
            <v>Обстоен преглед за установяване на орален статус</v>
          </cell>
          <cell r="H208">
            <v>101</v>
          </cell>
          <cell r="I208">
            <v>27</v>
          </cell>
          <cell r="J208">
            <v>6.75</v>
          </cell>
          <cell r="K208">
            <v>175.5</v>
          </cell>
          <cell r="L208">
            <v>18.239999999999998</v>
          </cell>
          <cell r="M208">
            <v>4</v>
          </cell>
          <cell r="N208">
            <v>18</v>
          </cell>
          <cell r="O208">
            <v>4</v>
          </cell>
          <cell r="P208">
            <v>572</v>
          </cell>
          <cell r="Q208">
            <v>4</v>
          </cell>
          <cell r="R208">
            <v>18</v>
          </cell>
        </row>
        <row r="209">
          <cell r="B209">
            <v>2431112009</v>
          </cell>
          <cell r="C209">
            <v>6801107591</v>
          </cell>
          <cell r="D209" t="str">
            <v>ИППСП</v>
          </cell>
          <cell r="E209" t="str">
            <v>24-0158</v>
          </cell>
          <cell r="F209">
            <v>36917</v>
          </cell>
          <cell r="G209" t="str">
            <v>Обстоен преглед за установяване на орален статус</v>
          </cell>
          <cell r="H209">
            <v>101</v>
          </cell>
          <cell r="I209">
            <v>4</v>
          </cell>
          <cell r="J209">
            <v>1</v>
          </cell>
          <cell r="K209">
            <v>26</v>
          </cell>
          <cell r="L209">
            <v>9.23</v>
          </cell>
          <cell r="M209">
            <v>11.88</v>
          </cell>
          <cell r="N209">
            <v>15</v>
          </cell>
          <cell r="O209">
            <v>6</v>
          </cell>
          <cell r="P209">
            <v>546</v>
          </cell>
          <cell r="Q209">
            <v>11.77</v>
          </cell>
          <cell r="R209">
            <v>9.23</v>
          </cell>
        </row>
        <row r="210">
          <cell r="B210">
            <v>2431112149</v>
          </cell>
          <cell r="C210">
            <v>6008257594</v>
          </cell>
          <cell r="D210" t="str">
            <v>ИППСП</v>
          </cell>
          <cell r="E210" t="str">
            <v>24-0213</v>
          </cell>
          <cell r="F210">
            <v>36917</v>
          </cell>
          <cell r="G210" t="str">
            <v>Обстоен преглед за установяване на орален статус</v>
          </cell>
          <cell r="H210">
            <v>101</v>
          </cell>
          <cell r="I210">
            <v>15</v>
          </cell>
          <cell r="J210">
            <v>3.75</v>
          </cell>
          <cell r="K210">
            <v>97.5</v>
          </cell>
          <cell r="L210">
            <v>13.07</v>
          </cell>
          <cell r="M210">
            <v>4.95</v>
          </cell>
          <cell r="N210">
            <v>15</v>
          </cell>
          <cell r="O210">
            <v>3</v>
          </cell>
          <cell r="P210">
            <v>468</v>
          </cell>
          <cell r="Q210">
            <v>4.93</v>
          </cell>
          <cell r="R210">
            <v>13.07</v>
          </cell>
        </row>
        <row r="211">
          <cell r="B211">
            <v>2431112105</v>
          </cell>
          <cell r="C211">
            <v>6903307627</v>
          </cell>
          <cell r="D211" t="str">
            <v>ИППСП</v>
          </cell>
          <cell r="E211" t="str">
            <v>24-0164</v>
          </cell>
          <cell r="F211">
            <v>36917</v>
          </cell>
          <cell r="G211" t="str">
            <v>Обстоен преглед за установяване на орален статус</v>
          </cell>
          <cell r="H211">
            <v>101</v>
          </cell>
          <cell r="I211">
            <v>25</v>
          </cell>
          <cell r="J211">
            <v>6.25</v>
          </cell>
          <cell r="K211">
            <v>162.5</v>
          </cell>
          <cell r="L211">
            <v>21.63</v>
          </cell>
          <cell r="M211">
            <v>1.1499999999999999</v>
          </cell>
          <cell r="N211">
            <v>20</v>
          </cell>
          <cell r="O211">
            <v>2</v>
          </cell>
          <cell r="P211">
            <v>549.9</v>
          </cell>
          <cell r="Q211">
            <v>1.1499999999999999</v>
          </cell>
          <cell r="R211">
            <v>20</v>
          </cell>
        </row>
        <row r="212">
          <cell r="B212">
            <v>2431112036</v>
          </cell>
          <cell r="C212">
            <v>6901237618</v>
          </cell>
          <cell r="D212" t="str">
            <v>ИППСП</v>
          </cell>
          <cell r="E212" t="str">
            <v>14-0189</v>
          </cell>
          <cell r="F212">
            <v>36913</v>
          </cell>
          <cell r="G212" t="str">
            <v>Обстоен преглед за установяване на орален статус</v>
          </cell>
          <cell r="H212">
            <v>101</v>
          </cell>
          <cell r="I212">
            <v>20</v>
          </cell>
          <cell r="J212">
            <v>5</v>
          </cell>
          <cell r="K212">
            <v>130</v>
          </cell>
          <cell r="L212">
            <v>20.440000000000001</v>
          </cell>
          <cell r="M212">
            <v>5.22</v>
          </cell>
          <cell r="N212">
            <v>20</v>
          </cell>
          <cell r="O212">
            <v>5</v>
          </cell>
          <cell r="P212">
            <v>650</v>
          </cell>
          <cell r="Q212">
            <v>5</v>
          </cell>
          <cell r="R212">
            <v>20</v>
          </cell>
        </row>
        <row r="213">
          <cell r="B213">
            <v>2431112057</v>
          </cell>
          <cell r="C213">
            <v>5302167614</v>
          </cell>
          <cell r="D213" t="str">
            <v>ИППСП</v>
          </cell>
          <cell r="E213" t="str">
            <v>24-0012</v>
          </cell>
          <cell r="F213">
            <v>36914</v>
          </cell>
          <cell r="G213" t="str">
            <v>Обстоен преглед за установяване на орален статус</v>
          </cell>
          <cell r="H213">
            <v>101</v>
          </cell>
          <cell r="I213">
            <v>25</v>
          </cell>
          <cell r="J213">
            <v>6.25</v>
          </cell>
          <cell r="K213">
            <v>162.5</v>
          </cell>
          <cell r="L213">
            <v>19.38</v>
          </cell>
          <cell r="M213">
            <v>2.82</v>
          </cell>
          <cell r="N213">
            <v>20</v>
          </cell>
          <cell r="O213">
            <v>2</v>
          </cell>
          <cell r="P213">
            <v>572</v>
          </cell>
          <cell r="Q213">
            <v>2.62</v>
          </cell>
          <cell r="R213">
            <v>19.38</v>
          </cell>
        </row>
        <row r="214">
          <cell r="B214">
            <v>2431112162</v>
          </cell>
          <cell r="C214" t="str">
            <v>7404137616</v>
          </cell>
          <cell r="D214" t="str">
            <v>ИППСП</v>
          </cell>
          <cell r="E214" t="str">
            <v>24-014</v>
          </cell>
          <cell r="F214">
            <v>36915</v>
          </cell>
          <cell r="G214" t="str">
            <v>Обстоен преглед за установяване на орален статус</v>
          </cell>
          <cell r="H214">
            <v>101</v>
          </cell>
          <cell r="I214">
            <v>6</v>
          </cell>
          <cell r="J214">
            <v>1.5</v>
          </cell>
          <cell r="K214">
            <v>39</v>
          </cell>
          <cell r="L214">
            <v>15</v>
          </cell>
          <cell r="M214">
            <v>0</v>
          </cell>
          <cell r="N214">
            <v>15</v>
          </cell>
          <cell r="O214">
            <v>0</v>
          </cell>
          <cell r="P214">
            <v>390</v>
          </cell>
          <cell r="Q214">
            <v>0</v>
          </cell>
          <cell r="R214">
            <v>15</v>
          </cell>
        </row>
        <row r="215">
          <cell r="B215">
            <v>2431112113</v>
          </cell>
          <cell r="C215">
            <v>5611267561</v>
          </cell>
          <cell r="D215" t="str">
            <v>ИППСП</v>
          </cell>
          <cell r="E215" t="str">
            <v>24-0018</v>
          </cell>
          <cell r="F215">
            <v>36915</v>
          </cell>
          <cell r="G215" t="str">
            <v>Обстоен преглед за установяване на орален статус</v>
          </cell>
          <cell r="H215">
            <v>101</v>
          </cell>
          <cell r="I215">
            <v>42</v>
          </cell>
          <cell r="J215">
            <v>10.5</v>
          </cell>
          <cell r="K215">
            <v>273</v>
          </cell>
          <cell r="L215">
            <v>30.08</v>
          </cell>
          <cell r="M215">
            <v>5.39</v>
          </cell>
          <cell r="N215">
            <v>30</v>
          </cell>
          <cell r="O215">
            <v>5</v>
          </cell>
          <cell r="P215">
            <v>910</v>
          </cell>
          <cell r="Q215">
            <v>5</v>
          </cell>
          <cell r="R215">
            <v>30</v>
          </cell>
        </row>
        <row r="216">
          <cell r="B216">
            <v>2431112146</v>
          </cell>
          <cell r="C216">
            <v>6502277610</v>
          </cell>
          <cell r="D216" t="str">
            <v>ИППСП</v>
          </cell>
          <cell r="E216" t="str">
            <v>24-0369</v>
          </cell>
          <cell r="F216">
            <v>36919</v>
          </cell>
          <cell r="G216" t="str">
            <v>Обстоен преглед за установяване на орален статус</v>
          </cell>
          <cell r="H216">
            <v>101</v>
          </cell>
          <cell r="I216">
            <v>19</v>
          </cell>
          <cell r="J216">
            <v>4.75</v>
          </cell>
          <cell r="K216">
            <v>123.5</v>
          </cell>
          <cell r="L216">
            <v>14.83</v>
          </cell>
          <cell r="M216">
            <v>7.32</v>
          </cell>
          <cell r="N216">
            <v>15</v>
          </cell>
          <cell r="O216">
            <v>7</v>
          </cell>
          <cell r="P216">
            <v>572</v>
          </cell>
          <cell r="Q216">
            <v>7.17</v>
          </cell>
          <cell r="R216">
            <v>14.83</v>
          </cell>
        </row>
        <row r="217">
          <cell r="B217">
            <v>2431112039</v>
          </cell>
          <cell r="C217">
            <v>5203107560</v>
          </cell>
          <cell r="D217" t="str">
            <v>ИППСП</v>
          </cell>
          <cell r="E217" t="str">
            <v>24-0215</v>
          </cell>
          <cell r="F217">
            <v>36917</v>
          </cell>
          <cell r="G217" t="str">
            <v>Обстоен преглед за установяване на орален статус</v>
          </cell>
          <cell r="H217">
            <v>101</v>
          </cell>
          <cell r="I217">
            <v>6</v>
          </cell>
          <cell r="J217">
            <v>1.5</v>
          </cell>
          <cell r="K217">
            <v>39</v>
          </cell>
          <cell r="L217">
            <v>9.1</v>
          </cell>
          <cell r="M217">
            <v>0.86</v>
          </cell>
          <cell r="N217">
            <v>9</v>
          </cell>
          <cell r="O217">
            <v>1</v>
          </cell>
          <cell r="P217">
            <v>256.36</v>
          </cell>
          <cell r="Q217">
            <v>0.86</v>
          </cell>
          <cell r="R217">
            <v>9</v>
          </cell>
        </row>
        <row r="218">
          <cell r="B218">
            <v>2431112062</v>
          </cell>
          <cell r="C218">
            <v>5702117650</v>
          </cell>
          <cell r="D218" t="str">
            <v>ИППСП</v>
          </cell>
          <cell r="E218" t="str">
            <v>24-0225</v>
          </cell>
          <cell r="F218">
            <v>36917</v>
          </cell>
          <cell r="G218" t="str">
            <v>Обстоен преглед за установяване на орален статус</v>
          </cell>
          <cell r="H218">
            <v>101</v>
          </cell>
          <cell r="I218">
            <v>17</v>
          </cell>
          <cell r="J218">
            <v>4.25</v>
          </cell>
          <cell r="K218">
            <v>110.5</v>
          </cell>
          <cell r="L218">
            <v>15.95</v>
          </cell>
          <cell r="M218">
            <v>6.07</v>
          </cell>
          <cell r="N218">
            <v>18</v>
          </cell>
          <cell r="O218">
            <v>4</v>
          </cell>
          <cell r="P218">
            <v>572</v>
          </cell>
          <cell r="Q218">
            <v>6.05</v>
          </cell>
          <cell r="R218">
            <v>15.95</v>
          </cell>
        </row>
        <row r="219">
          <cell r="B219">
            <v>2431112098</v>
          </cell>
          <cell r="C219">
            <v>5701287610</v>
          </cell>
          <cell r="D219" t="str">
            <v>ИППСП</v>
          </cell>
          <cell r="E219" t="str">
            <v>24-0498</v>
          </cell>
          <cell r="F219">
            <v>36923</v>
          </cell>
          <cell r="G219" t="str">
            <v>Обстоен преглед за установяване на орален статус</v>
          </cell>
          <cell r="H219">
            <v>101</v>
          </cell>
          <cell r="I219">
            <v>17</v>
          </cell>
          <cell r="J219">
            <v>4.25</v>
          </cell>
          <cell r="K219">
            <v>110.5</v>
          </cell>
          <cell r="L219">
            <v>18.12</v>
          </cell>
          <cell r="M219">
            <v>4</v>
          </cell>
          <cell r="N219">
            <v>18</v>
          </cell>
          <cell r="O219">
            <v>4</v>
          </cell>
          <cell r="P219">
            <v>572</v>
          </cell>
          <cell r="Q219">
            <v>4</v>
          </cell>
          <cell r="R219">
            <v>18</v>
          </cell>
        </row>
        <row r="220">
          <cell r="B220">
            <v>2431112061</v>
          </cell>
          <cell r="C220">
            <v>5810285790</v>
          </cell>
          <cell r="D220" t="str">
            <v>ИППСП</v>
          </cell>
          <cell r="E220" t="str">
            <v>24-0445</v>
          </cell>
          <cell r="F220">
            <v>36923</v>
          </cell>
          <cell r="G220" t="str">
            <v>Обстоен преглед за установяване на орален статус</v>
          </cell>
          <cell r="H220">
            <v>101</v>
          </cell>
          <cell r="I220">
            <v>19</v>
          </cell>
          <cell r="J220">
            <v>4.75</v>
          </cell>
          <cell r="K220">
            <v>123.5</v>
          </cell>
          <cell r="L220">
            <v>16.510000000000002</v>
          </cell>
          <cell r="M220">
            <v>8.69</v>
          </cell>
          <cell r="N220">
            <v>20</v>
          </cell>
          <cell r="O220">
            <v>5</v>
          </cell>
          <cell r="P220">
            <v>650</v>
          </cell>
          <cell r="Q220">
            <v>8.49</v>
          </cell>
          <cell r="R220">
            <v>16.510000000000002</v>
          </cell>
        </row>
        <row r="221">
          <cell r="B221">
            <v>2431112013</v>
          </cell>
          <cell r="C221">
            <v>5708317531</v>
          </cell>
          <cell r="D221" t="str">
            <v>ИППСП</v>
          </cell>
          <cell r="E221" t="str">
            <v>24-0546</v>
          </cell>
          <cell r="F221">
            <v>36923</v>
          </cell>
          <cell r="G221" t="str">
            <v>Обстоен преглед за установяване на орален статус</v>
          </cell>
          <cell r="H221">
            <v>101</v>
          </cell>
          <cell r="I221">
            <v>14</v>
          </cell>
          <cell r="J221">
            <v>3.5</v>
          </cell>
          <cell r="K221">
            <v>91</v>
          </cell>
          <cell r="L221">
            <v>15</v>
          </cell>
          <cell r="M221">
            <v>7.15</v>
          </cell>
          <cell r="N221">
            <v>15</v>
          </cell>
          <cell r="O221">
            <v>7</v>
          </cell>
          <cell r="P221">
            <v>572</v>
          </cell>
          <cell r="Q221">
            <v>7</v>
          </cell>
          <cell r="R221">
            <v>15</v>
          </cell>
        </row>
        <row r="222">
          <cell r="B222">
            <v>2431112063</v>
          </cell>
          <cell r="C222">
            <v>5901275895</v>
          </cell>
          <cell r="D222" t="str">
            <v>ИППСП</v>
          </cell>
          <cell r="E222" t="str">
            <v>24-0435</v>
          </cell>
          <cell r="F222">
            <v>36923</v>
          </cell>
          <cell r="G222" t="str">
            <v>Обстоен преглед за установяване на орален статус</v>
          </cell>
          <cell r="H222">
            <v>101</v>
          </cell>
          <cell r="I222">
            <v>27</v>
          </cell>
          <cell r="J222">
            <v>6.75</v>
          </cell>
          <cell r="K222">
            <v>175.5</v>
          </cell>
          <cell r="L222">
            <v>20.010000000000002</v>
          </cell>
          <cell r="M222">
            <v>2.0299999999999998</v>
          </cell>
          <cell r="N222">
            <v>20</v>
          </cell>
          <cell r="O222">
            <v>2</v>
          </cell>
          <cell r="P222">
            <v>572</v>
          </cell>
          <cell r="Q222">
            <v>2</v>
          </cell>
          <cell r="R222">
            <v>20</v>
          </cell>
        </row>
        <row r="223">
          <cell r="B223">
            <v>2431112154</v>
          </cell>
          <cell r="C223" t="str">
            <v>5703087740</v>
          </cell>
          <cell r="D223" t="str">
            <v>ИППСП</v>
          </cell>
          <cell r="E223" t="str">
            <v>24-0337</v>
          </cell>
          <cell r="F223">
            <v>36923</v>
          </cell>
          <cell r="G223" t="str">
            <v>Обстоен преглед за установяване на орален статус</v>
          </cell>
          <cell r="H223">
            <v>101</v>
          </cell>
          <cell r="I223">
            <v>5</v>
          </cell>
          <cell r="J223">
            <v>1.25</v>
          </cell>
          <cell r="K223">
            <v>32.5</v>
          </cell>
          <cell r="L223">
            <v>10.07</v>
          </cell>
          <cell r="M223">
            <v>5.05</v>
          </cell>
          <cell r="N223">
            <v>10</v>
          </cell>
          <cell r="O223">
            <v>5</v>
          </cell>
          <cell r="P223">
            <v>390</v>
          </cell>
          <cell r="Q223">
            <v>5</v>
          </cell>
          <cell r="R223">
            <v>10</v>
          </cell>
        </row>
        <row r="224">
          <cell r="B224">
            <v>2431112086</v>
          </cell>
          <cell r="C224">
            <v>6211147687</v>
          </cell>
          <cell r="D224" t="str">
            <v>ИППСП</v>
          </cell>
          <cell r="E224" t="str">
            <v>24-0458</v>
          </cell>
          <cell r="F224">
            <v>36923</v>
          </cell>
          <cell r="G224" t="str">
            <v>Обстоен преглед за установяване на орален статус</v>
          </cell>
          <cell r="H224">
            <v>101</v>
          </cell>
          <cell r="I224">
            <v>17</v>
          </cell>
          <cell r="J224">
            <v>4.25</v>
          </cell>
          <cell r="K224">
            <v>110.5</v>
          </cell>
          <cell r="L224">
            <v>20.260000000000002</v>
          </cell>
          <cell r="M224">
            <v>0</v>
          </cell>
          <cell r="N224">
            <v>20</v>
          </cell>
          <cell r="O224">
            <v>0</v>
          </cell>
          <cell r="P224">
            <v>520</v>
          </cell>
          <cell r="Q224">
            <v>0</v>
          </cell>
          <cell r="R224">
            <v>20</v>
          </cell>
        </row>
        <row r="225">
          <cell r="B225">
            <v>2431112026</v>
          </cell>
          <cell r="C225">
            <v>6004137667</v>
          </cell>
          <cell r="D225" t="str">
            <v>ИППСП</v>
          </cell>
          <cell r="E225" t="str">
            <v>24-0257</v>
          </cell>
          <cell r="F225">
            <v>36923</v>
          </cell>
          <cell r="G225" t="str">
            <v>Обстоен преглед за установяване на орален статус</v>
          </cell>
          <cell r="H225">
            <v>101</v>
          </cell>
          <cell r="I225">
            <v>14</v>
          </cell>
          <cell r="J225">
            <v>3.5</v>
          </cell>
          <cell r="K225">
            <v>91</v>
          </cell>
          <cell r="L225">
            <v>16.07</v>
          </cell>
          <cell r="M225">
            <v>6.01</v>
          </cell>
          <cell r="N225">
            <v>17</v>
          </cell>
          <cell r="O225">
            <v>5</v>
          </cell>
          <cell r="P225">
            <v>572</v>
          </cell>
          <cell r="Q225">
            <v>5.93</v>
          </cell>
          <cell r="R225">
            <v>16.07</v>
          </cell>
        </row>
        <row r="226">
          <cell r="B226">
            <v>2431112005</v>
          </cell>
          <cell r="C226">
            <v>7402017566</v>
          </cell>
          <cell r="D226" t="str">
            <v>ИППСП</v>
          </cell>
          <cell r="E226" t="str">
            <v>24-0374</v>
          </cell>
          <cell r="F226">
            <v>36923</v>
          </cell>
          <cell r="G226" t="str">
            <v>Обстоен преглед за установяване на орален статус</v>
          </cell>
          <cell r="H226">
            <v>101</v>
          </cell>
          <cell r="I226">
            <v>18</v>
          </cell>
          <cell r="J226">
            <v>4.5</v>
          </cell>
          <cell r="K226">
            <v>117</v>
          </cell>
          <cell r="L226">
            <v>16.559999999999999</v>
          </cell>
          <cell r="M226">
            <v>4.58</v>
          </cell>
          <cell r="N226">
            <v>17</v>
          </cell>
          <cell r="O226">
            <v>5</v>
          </cell>
          <cell r="P226">
            <v>549.64</v>
          </cell>
          <cell r="Q226">
            <v>4.58</v>
          </cell>
          <cell r="R226">
            <v>16.559999999999999</v>
          </cell>
        </row>
        <row r="227">
          <cell r="B227">
            <v>2431112011</v>
          </cell>
          <cell r="C227">
            <v>5107157680</v>
          </cell>
          <cell r="D227" t="str">
            <v>ИППСП</v>
          </cell>
          <cell r="E227" t="str">
            <v>24-0375</v>
          </cell>
          <cell r="F227">
            <v>36923</v>
          </cell>
          <cell r="G227" t="str">
            <v>Обстоен преглед за установяване на орален статус</v>
          </cell>
          <cell r="H227">
            <v>101</v>
          </cell>
          <cell r="I227">
            <v>21</v>
          </cell>
          <cell r="J227">
            <v>5.25</v>
          </cell>
          <cell r="K227">
            <v>136.5</v>
          </cell>
          <cell r="L227">
            <v>16.91</v>
          </cell>
          <cell r="M227">
            <v>3.42</v>
          </cell>
          <cell r="N227">
            <v>17</v>
          </cell>
          <cell r="O227">
            <v>5</v>
          </cell>
          <cell r="P227">
            <v>528.58000000000004</v>
          </cell>
          <cell r="Q227">
            <v>3.42</v>
          </cell>
          <cell r="R227">
            <v>16.91</v>
          </cell>
        </row>
        <row r="228">
          <cell r="B228">
            <v>2431112138</v>
          </cell>
          <cell r="C228">
            <v>6002183616</v>
          </cell>
          <cell r="D228" t="str">
            <v>ИППСП</v>
          </cell>
          <cell r="E228" t="str">
            <v>24-0438</v>
          </cell>
          <cell r="F228">
            <v>36923</v>
          </cell>
          <cell r="G228" t="str">
            <v>Обстоен преглед за установяване на орален статус</v>
          </cell>
          <cell r="H228">
            <v>101</v>
          </cell>
          <cell r="I228">
            <v>12</v>
          </cell>
          <cell r="J228">
            <v>3</v>
          </cell>
          <cell r="K228">
            <v>78</v>
          </cell>
          <cell r="L228">
            <v>11.74</v>
          </cell>
          <cell r="M228">
            <v>10.38</v>
          </cell>
          <cell r="N228">
            <v>15</v>
          </cell>
          <cell r="O228">
            <v>7</v>
          </cell>
          <cell r="P228">
            <v>572</v>
          </cell>
          <cell r="Q228">
            <v>10.26</v>
          </cell>
          <cell r="R228">
            <v>11.74</v>
          </cell>
        </row>
        <row r="229">
          <cell r="B229">
            <v>2431112022</v>
          </cell>
          <cell r="C229">
            <v>6109237678</v>
          </cell>
          <cell r="D229" t="str">
            <v>ИППСП</v>
          </cell>
          <cell r="E229" t="str">
            <v>24-0437</v>
          </cell>
          <cell r="F229">
            <v>36923</v>
          </cell>
          <cell r="G229" t="str">
            <v>Обстоен преглед за установяване на орален статус</v>
          </cell>
          <cell r="H229">
            <v>101</v>
          </cell>
          <cell r="I229">
            <v>5</v>
          </cell>
          <cell r="J229">
            <v>1.25</v>
          </cell>
          <cell r="K229">
            <v>32.5</v>
          </cell>
          <cell r="L229">
            <v>15.06</v>
          </cell>
          <cell r="M229">
            <v>7.36</v>
          </cell>
          <cell r="N229">
            <v>15</v>
          </cell>
          <cell r="O229">
            <v>7</v>
          </cell>
          <cell r="P229">
            <v>572</v>
          </cell>
          <cell r="Q229">
            <v>7</v>
          </cell>
          <cell r="R229">
            <v>15</v>
          </cell>
        </row>
        <row r="230">
          <cell r="B230">
            <v>2431112158</v>
          </cell>
          <cell r="C230">
            <v>6211147624</v>
          </cell>
          <cell r="D230" t="str">
            <v>ИППСП</v>
          </cell>
          <cell r="E230" t="str">
            <v>24-0552</v>
          </cell>
          <cell r="F230">
            <v>36924</v>
          </cell>
          <cell r="G230" t="str">
            <v>Обстоен преглед за установяване на орален статус</v>
          </cell>
          <cell r="H230">
            <v>101</v>
          </cell>
          <cell r="I230">
            <v>13</v>
          </cell>
          <cell r="J230">
            <v>3.25</v>
          </cell>
          <cell r="K230">
            <v>84.5</v>
          </cell>
          <cell r="L230">
            <v>14.26</v>
          </cell>
          <cell r="M230">
            <v>7.8</v>
          </cell>
          <cell r="N230">
            <v>13</v>
          </cell>
          <cell r="O230">
            <v>7</v>
          </cell>
          <cell r="P230">
            <v>520</v>
          </cell>
          <cell r="Q230">
            <v>7</v>
          </cell>
          <cell r="R230">
            <v>13</v>
          </cell>
        </row>
        <row r="231">
          <cell r="B231">
            <v>2431112068</v>
          </cell>
          <cell r="C231">
            <v>5303087621</v>
          </cell>
          <cell r="D231" t="str">
            <v>ИППСП</v>
          </cell>
          <cell r="E231" t="str">
            <v>24-0525</v>
          </cell>
          <cell r="F231">
            <v>36924</v>
          </cell>
          <cell r="G231" t="str">
            <v>Обстоен преглед за установяване на орален статус</v>
          </cell>
          <cell r="H231">
            <v>101</v>
          </cell>
          <cell r="I231">
            <v>11</v>
          </cell>
          <cell r="J231">
            <v>2.75</v>
          </cell>
          <cell r="K231">
            <v>71.5</v>
          </cell>
          <cell r="L231">
            <v>12.89</v>
          </cell>
          <cell r="M231">
            <v>8.43</v>
          </cell>
          <cell r="N231">
            <v>17</v>
          </cell>
          <cell r="O231">
            <v>5</v>
          </cell>
          <cell r="P231">
            <v>554.32000000000005</v>
          </cell>
          <cell r="Q231">
            <v>8.43</v>
          </cell>
          <cell r="R231">
            <v>12.89</v>
          </cell>
        </row>
        <row r="232">
          <cell r="B232">
            <v>2431112108</v>
          </cell>
          <cell r="C232">
            <v>6311298537</v>
          </cell>
          <cell r="D232" t="str">
            <v>ИППСП</v>
          </cell>
          <cell r="E232" t="str">
            <v>24-0575</v>
          </cell>
          <cell r="F232">
            <v>36924</v>
          </cell>
          <cell r="G232" t="str">
            <v>Обстоен преглед за установяване на орален статус</v>
          </cell>
          <cell r="H232">
            <v>101</v>
          </cell>
          <cell r="I232">
            <v>5</v>
          </cell>
          <cell r="J232">
            <v>1.25</v>
          </cell>
          <cell r="K232">
            <v>32.5</v>
          </cell>
          <cell r="L232">
            <v>11.59</v>
          </cell>
          <cell r="M232">
            <v>10.46</v>
          </cell>
          <cell r="N232">
            <v>15</v>
          </cell>
          <cell r="O232">
            <v>7</v>
          </cell>
          <cell r="P232">
            <v>572</v>
          </cell>
          <cell r="Q232">
            <v>10.41</v>
          </cell>
          <cell r="R232">
            <v>11.59</v>
          </cell>
        </row>
        <row r="233">
          <cell r="B233">
            <v>2431112077</v>
          </cell>
          <cell r="C233">
            <v>5411117630</v>
          </cell>
          <cell r="D233" t="str">
            <v>ИППСП</v>
          </cell>
          <cell r="E233" t="str">
            <v>24-0595</v>
          </cell>
          <cell r="F233">
            <v>36924</v>
          </cell>
          <cell r="G233" t="str">
            <v>Обстоен преглед за установяване на орален статус</v>
          </cell>
          <cell r="H233">
            <v>101</v>
          </cell>
          <cell r="I233">
            <v>7</v>
          </cell>
          <cell r="J233">
            <v>1.75</v>
          </cell>
          <cell r="K233">
            <v>45.5</v>
          </cell>
          <cell r="L233">
            <v>16.510000000000002</v>
          </cell>
          <cell r="M233">
            <v>5.62</v>
          </cell>
          <cell r="N233">
            <v>18</v>
          </cell>
          <cell r="O233">
            <v>4</v>
          </cell>
          <cell r="P233">
            <v>572</v>
          </cell>
          <cell r="Q233">
            <v>5.49</v>
          </cell>
          <cell r="R233">
            <v>16.510000000000002</v>
          </cell>
        </row>
        <row r="234">
          <cell r="B234">
            <v>2431112058</v>
          </cell>
          <cell r="C234">
            <v>7407017553</v>
          </cell>
          <cell r="D234" t="str">
            <v>ИППСП</v>
          </cell>
          <cell r="E234" t="str">
            <v>24-0507</v>
          </cell>
          <cell r="F234">
            <v>36924</v>
          </cell>
          <cell r="G234" t="str">
            <v>Обстоен преглед за установяване на орален статус</v>
          </cell>
          <cell r="H234">
            <v>101</v>
          </cell>
          <cell r="I234">
            <v>19</v>
          </cell>
          <cell r="J234">
            <v>4.75</v>
          </cell>
          <cell r="K234">
            <v>123.5</v>
          </cell>
          <cell r="L234">
            <v>15.57</v>
          </cell>
          <cell r="M234">
            <v>6.59</v>
          </cell>
          <cell r="N234">
            <v>17</v>
          </cell>
          <cell r="O234">
            <v>5</v>
          </cell>
          <cell r="P234">
            <v>572</v>
          </cell>
          <cell r="Q234">
            <v>6.43</v>
          </cell>
          <cell r="R234">
            <v>15.57</v>
          </cell>
        </row>
        <row r="235">
          <cell r="B235">
            <v>2431112064</v>
          </cell>
          <cell r="C235">
            <v>5305137655</v>
          </cell>
          <cell r="D235" t="str">
            <v>ИППСП</v>
          </cell>
          <cell r="E235" t="str">
            <v>24-0611</v>
          </cell>
          <cell r="F235">
            <v>36924</v>
          </cell>
          <cell r="G235" t="str">
            <v>Обстоен преглед за установяване на орален статус</v>
          </cell>
          <cell r="H235">
            <v>101</v>
          </cell>
          <cell r="I235">
            <v>13</v>
          </cell>
          <cell r="J235">
            <v>3.25</v>
          </cell>
          <cell r="K235">
            <v>84.5</v>
          </cell>
          <cell r="L235">
            <v>15.04</v>
          </cell>
          <cell r="M235">
            <v>7.03</v>
          </cell>
          <cell r="N235">
            <v>15</v>
          </cell>
          <cell r="O235">
            <v>7</v>
          </cell>
          <cell r="P235">
            <v>572</v>
          </cell>
          <cell r="Q235">
            <v>7</v>
          </cell>
          <cell r="R235">
            <v>15</v>
          </cell>
        </row>
        <row r="236">
          <cell r="B236">
            <v>2431112075</v>
          </cell>
          <cell r="C236">
            <v>6402177602</v>
          </cell>
          <cell r="D236" t="str">
            <v>ИППСП</v>
          </cell>
          <cell r="E236" t="str">
            <v>24-0571</v>
          </cell>
          <cell r="F236">
            <v>36924</v>
          </cell>
          <cell r="G236" t="str">
            <v>Обстоен преглед за установяване на орален статус</v>
          </cell>
          <cell r="H236">
            <v>101</v>
          </cell>
          <cell r="I236">
            <v>11</v>
          </cell>
          <cell r="J236">
            <v>2.75</v>
          </cell>
          <cell r="K236">
            <v>71.5</v>
          </cell>
          <cell r="L236">
            <v>17.100000000000001</v>
          </cell>
          <cell r="M236">
            <v>5.03</v>
          </cell>
          <cell r="N236">
            <v>17</v>
          </cell>
          <cell r="O236">
            <v>5</v>
          </cell>
          <cell r="P236">
            <v>572</v>
          </cell>
          <cell r="Q236">
            <v>5</v>
          </cell>
          <cell r="R236">
            <v>17</v>
          </cell>
        </row>
        <row r="237">
          <cell r="B237">
            <v>2431112131</v>
          </cell>
          <cell r="C237">
            <v>5706297631</v>
          </cell>
          <cell r="D237" t="str">
            <v>ИППСП</v>
          </cell>
          <cell r="E237" t="str">
            <v>24-0574</v>
          </cell>
          <cell r="F237">
            <v>36924</v>
          </cell>
          <cell r="G237" t="str">
            <v>Обстоен преглед за установяване на орален статус</v>
          </cell>
          <cell r="H237">
            <v>101</v>
          </cell>
          <cell r="I237">
            <v>5</v>
          </cell>
          <cell r="J237">
            <v>1.25</v>
          </cell>
          <cell r="K237">
            <v>32.5</v>
          </cell>
          <cell r="L237">
            <v>10.15</v>
          </cell>
          <cell r="M237">
            <v>10.02</v>
          </cell>
          <cell r="N237">
            <v>14</v>
          </cell>
          <cell r="O237">
            <v>6</v>
          </cell>
          <cell r="P237">
            <v>520</v>
          </cell>
          <cell r="Q237">
            <v>9.85</v>
          </cell>
          <cell r="R237">
            <v>10.15</v>
          </cell>
        </row>
        <row r="238">
          <cell r="B238">
            <v>2431112124</v>
          </cell>
          <cell r="C238">
            <v>5104197591</v>
          </cell>
          <cell r="D238" t="str">
            <v>ИППСП</v>
          </cell>
          <cell r="E238" t="str">
            <v>24-0573</v>
          </cell>
          <cell r="F238">
            <v>36924</v>
          </cell>
          <cell r="G238" t="str">
            <v>Обстоен преглед за установяване на орален статус</v>
          </cell>
          <cell r="H238">
            <v>101</v>
          </cell>
          <cell r="I238">
            <v>20</v>
          </cell>
          <cell r="J238">
            <v>5</v>
          </cell>
          <cell r="K238">
            <v>130</v>
          </cell>
          <cell r="L238">
            <v>15.4</v>
          </cell>
          <cell r="M238">
            <v>4.9000000000000004</v>
          </cell>
          <cell r="N238">
            <v>15</v>
          </cell>
          <cell r="O238">
            <v>5</v>
          </cell>
          <cell r="P238">
            <v>517.4</v>
          </cell>
          <cell r="Q238">
            <v>4.9000000000000004</v>
          </cell>
          <cell r="R238">
            <v>15</v>
          </cell>
        </row>
        <row r="239">
          <cell r="B239">
            <v>2431112121</v>
          </cell>
          <cell r="C239">
            <v>5108125970</v>
          </cell>
          <cell r="D239" t="str">
            <v>ИППСП</v>
          </cell>
          <cell r="E239" t="str">
            <v>24-0587</v>
          </cell>
          <cell r="F239">
            <v>36924</v>
          </cell>
          <cell r="G239" t="str">
            <v>Обстоен преглед за установяване на орален статус</v>
          </cell>
          <cell r="H239">
            <v>101</v>
          </cell>
          <cell r="I239">
            <v>19</v>
          </cell>
          <cell r="J239">
            <v>4.75</v>
          </cell>
          <cell r="K239">
            <v>123.5</v>
          </cell>
          <cell r="L239">
            <v>16.010000000000002</v>
          </cell>
          <cell r="M239">
            <v>6.14</v>
          </cell>
          <cell r="N239">
            <v>20</v>
          </cell>
          <cell r="O239">
            <v>2</v>
          </cell>
          <cell r="P239">
            <v>572</v>
          </cell>
          <cell r="Q239">
            <v>5.99</v>
          </cell>
          <cell r="R239">
            <v>16.010000000000002</v>
          </cell>
        </row>
        <row r="240">
          <cell r="B240">
            <v>2431112096</v>
          </cell>
          <cell r="C240">
            <v>7203287569</v>
          </cell>
          <cell r="D240" t="str">
            <v>ИППСП</v>
          </cell>
          <cell r="E240" t="str">
            <v>24-0275</v>
          </cell>
          <cell r="F240">
            <v>36924</v>
          </cell>
          <cell r="G240" t="str">
            <v>Обстоен преглед за установяване на орален статус</v>
          </cell>
          <cell r="H240">
            <v>101</v>
          </cell>
          <cell r="I240">
            <v>1</v>
          </cell>
          <cell r="J240">
            <v>0.25</v>
          </cell>
          <cell r="K240">
            <v>6.5</v>
          </cell>
          <cell r="L240">
            <v>4.8899999999999997</v>
          </cell>
          <cell r="M240">
            <v>19.920000000000002</v>
          </cell>
          <cell r="N240">
            <v>18</v>
          </cell>
          <cell r="O240">
            <v>7</v>
          </cell>
          <cell r="P240">
            <v>645.05999999999995</v>
          </cell>
          <cell r="Q240">
            <v>19.920000000000002</v>
          </cell>
          <cell r="R240">
            <v>4.8899999999999997</v>
          </cell>
        </row>
        <row r="241">
          <cell r="B241">
            <v>2431112142</v>
          </cell>
          <cell r="C241">
            <v>6410017541</v>
          </cell>
          <cell r="D241" t="str">
            <v>ИППСП</v>
          </cell>
          <cell r="E241" t="str">
            <v>24-0542</v>
          </cell>
          <cell r="F241">
            <v>36924</v>
          </cell>
          <cell r="G241" t="str">
            <v>Обстоен преглед за установяване на орален статус</v>
          </cell>
          <cell r="H241">
            <v>101</v>
          </cell>
          <cell r="I241">
            <v>11</v>
          </cell>
          <cell r="J241">
            <v>2.75</v>
          </cell>
          <cell r="K241">
            <v>71.5</v>
          </cell>
          <cell r="L241">
            <v>7.23</v>
          </cell>
          <cell r="M241">
            <v>8.35</v>
          </cell>
          <cell r="N241">
            <v>12</v>
          </cell>
          <cell r="O241">
            <v>3</v>
          </cell>
          <cell r="P241">
            <v>390</v>
          </cell>
          <cell r="Q241">
            <v>7.77</v>
          </cell>
          <cell r="R241">
            <v>7.23</v>
          </cell>
        </row>
        <row r="242">
          <cell r="B242">
            <v>2431112080</v>
          </cell>
          <cell r="C242">
            <v>7101027743</v>
          </cell>
          <cell r="D242" t="str">
            <v>ИППСП</v>
          </cell>
          <cell r="E242" t="str">
            <v>24-0591</v>
          </cell>
          <cell r="F242">
            <v>36924</v>
          </cell>
          <cell r="G242" t="str">
            <v>Обстоен преглед за установяване на орален статус</v>
          </cell>
          <cell r="H242">
            <v>101</v>
          </cell>
          <cell r="I242">
            <v>5</v>
          </cell>
          <cell r="J242">
            <v>1.25</v>
          </cell>
          <cell r="K242">
            <v>32.5</v>
          </cell>
          <cell r="L242">
            <v>8.83</v>
          </cell>
          <cell r="M242">
            <v>3.87</v>
          </cell>
          <cell r="N242">
            <v>15</v>
          </cell>
          <cell r="O242">
            <v>7</v>
          </cell>
          <cell r="P242">
            <v>330.2</v>
          </cell>
          <cell r="Q242">
            <v>3.87</v>
          </cell>
          <cell r="R242">
            <v>8.83</v>
          </cell>
        </row>
        <row r="243">
          <cell r="B243">
            <v>2431112019</v>
          </cell>
          <cell r="C243">
            <v>5503200231</v>
          </cell>
          <cell r="D243" t="str">
            <v>ИППСП</v>
          </cell>
          <cell r="E243" t="str">
            <v>24-0576</v>
          </cell>
          <cell r="F243">
            <v>36924</v>
          </cell>
          <cell r="G243" t="str">
            <v>Обстоен преглед за установяване на орален статус</v>
          </cell>
          <cell r="H243">
            <v>101</v>
          </cell>
          <cell r="I243">
            <v>3</v>
          </cell>
          <cell r="J243">
            <v>0.75</v>
          </cell>
          <cell r="K243">
            <v>19.5</v>
          </cell>
          <cell r="L243">
            <v>11.43</v>
          </cell>
          <cell r="M243">
            <v>10.76</v>
          </cell>
          <cell r="N243">
            <v>15</v>
          </cell>
          <cell r="O243">
            <v>7</v>
          </cell>
          <cell r="P243">
            <v>572</v>
          </cell>
          <cell r="Q243">
            <v>10.57</v>
          </cell>
          <cell r="R243">
            <v>11.43</v>
          </cell>
        </row>
        <row r="244">
          <cell r="B244">
            <v>2431112123</v>
          </cell>
          <cell r="C244">
            <v>6211267595</v>
          </cell>
          <cell r="D244" t="str">
            <v>ИППСП</v>
          </cell>
          <cell r="E244" t="str">
            <v>24-0383</v>
          </cell>
          <cell r="F244">
            <v>36923</v>
          </cell>
          <cell r="G244" t="str">
            <v>Обстоен преглед за установяване на орален статус</v>
          </cell>
          <cell r="H244">
            <v>101</v>
          </cell>
          <cell r="I244">
            <v>7</v>
          </cell>
          <cell r="J244">
            <v>1.75</v>
          </cell>
          <cell r="K244">
            <v>45.5</v>
          </cell>
          <cell r="L244">
            <v>16.93</v>
          </cell>
          <cell r="M244">
            <v>5.0999999999999996</v>
          </cell>
          <cell r="N244">
            <v>17</v>
          </cell>
          <cell r="O244">
            <v>5</v>
          </cell>
          <cell r="P244">
            <v>572</v>
          </cell>
          <cell r="Q244">
            <v>5.07</v>
          </cell>
          <cell r="R244">
            <v>16.93</v>
          </cell>
        </row>
        <row r="245">
          <cell r="B245">
            <v>2431112099</v>
          </cell>
          <cell r="C245">
            <v>5508277534</v>
          </cell>
          <cell r="D245" t="str">
            <v>ИППСП</v>
          </cell>
          <cell r="E245" t="str">
            <v>24-0442</v>
          </cell>
          <cell r="F245">
            <v>36923</v>
          </cell>
          <cell r="G245" t="str">
            <v>Обстоен преглед за установяване на орален статус</v>
          </cell>
          <cell r="H245">
            <v>101</v>
          </cell>
          <cell r="I245">
            <v>10</v>
          </cell>
          <cell r="J245">
            <v>2.5</v>
          </cell>
          <cell r="K245">
            <v>65</v>
          </cell>
          <cell r="L245">
            <v>15.07</v>
          </cell>
          <cell r="M245">
            <v>5.07</v>
          </cell>
          <cell r="N245">
            <v>15</v>
          </cell>
          <cell r="O245">
            <v>5</v>
          </cell>
          <cell r="P245">
            <v>520</v>
          </cell>
          <cell r="Q245">
            <v>5</v>
          </cell>
          <cell r="R245">
            <v>15</v>
          </cell>
        </row>
        <row r="246">
          <cell r="B246">
            <v>2431112016</v>
          </cell>
          <cell r="C246">
            <v>5507247670</v>
          </cell>
          <cell r="D246" t="str">
            <v>ИППСП</v>
          </cell>
          <cell r="E246" t="str">
            <v>24-0284</v>
          </cell>
          <cell r="F246">
            <v>36923</v>
          </cell>
          <cell r="G246" t="str">
            <v>Обстоен преглед за установяване на орален статус</v>
          </cell>
          <cell r="H246">
            <v>101</v>
          </cell>
          <cell r="I246">
            <v>19</v>
          </cell>
          <cell r="J246">
            <v>4.75</v>
          </cell>
          <cell r="K246">
            <v>123.5</v>
          </cell>
          <cell r="L246">
            <v>14.66</v>
          </cell>
          <cell r="M246">
            <v>7.49</v>
          </cell>
          <cell r="N246">
            <v>17</v>
          </cell>
          <cell r="O246">
            <v>5</v>
          </cell>
          <cell r="P246">
            <v>572</v>
          </cell>
          <cell r="Q246">
            <v>7.34</v>
          </cell>
          <cell r="R246">
            <v>14.66</v>
          </cell>
        </row>
        <row r="247">
          <cell r="B247">
            <v>2431112012</v>
          </cell>
          <cell r="C247">
            <v>6008283510</v>
          </cell>
          <cell r="D247" t="str">
            <v>ИППСП</v>
          </cell>
          <cell r="E247" t="str">
            <v>24-0340</v>
          </cell>
          <cell r="F247">
            <v>36923</v>
          </cell>
          <cell r="G247" t="str">
            <v>Обстоен преглед за установяване на орален статус</v>
          </cell>
          <cell r="H247">
            <v>101</v>
          </cell>
          <cell r="I247">
            <v>13</v>
          </cell>
          <cell r="J247">
            <v>3.25</v>
          </cell>
          <cell r="K247">
            <v>84.5</v>
          </cell>
          <cell r="L247">
            <v>18</v>
          </cell>
          <cell r="M247">
            <v>7.05</v>
          </cell>
          <cell r="N247">
            <v>18</v>
          </cell>
          <cell r="O247">
            <v>7</v>
          </cell>
          <cell r="P247">
            <v>650</v>
          </cell>
          <cell r="Q247">
            <v>7</v>
          </cell>
          <cell r="R247">
            <v>18</v>
          </cell>
        </row>
        <row r="248">
          <cell r="B248">
            <v>2431112081</v>
          </cell>
          <cell r="C248">
            <v>5011234632</v>
          </cell>
          <cell r="D248" t="str">
            <v>ИППСП</v>
          </cell>
          <cell r="E248" t="str">
            <v>24-0625</v>
          </cell>
          <cell r="F248">
            <v>36927</v>
          </cell>
          <cell r="G248" t="str">
            <v>Обстоен преглед за установяване на орален статус</v>
          </cell>
          <cell r="H248">
            <v>101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B249">
            <v>2431112087</v>
          </cell>
          <cell r="C249">
            <v>6402287657</v>
          </cell>
          <cell r="D249" t="str">
            <v>ИППСП</v>
          </cell>
          <cell r="E249" t="str">
            <v>24-0531</v>
          </cell>
          <cell r="F249">
            <v>36922</v>
          </cell>
          <cell r="G249" t="str">
            <v>Обстоен преглед за установяване на орален статус</v>
          </cell>
          <cell r="H249">
            <v>101</v>
          </cell>
          <cell r="I249">
            <v>8</v>
          </cell>
          <cell r="J249">
            <v>2</v>
          </cell>
          <cell r="K249">
            <v>52</v>
          </cell>
          <cell r="L249">
            <v>10.31</v>
          </cell>
          <cell r="M249">
            <v>12.11</v>
          </cell>
          <cell r="N249">
            <v>16</v>
          </cell>
          <cell r="O249">
            <v>6</v>
          </cell>
          <cell r="P249">
            <v>572</v>
          </cell>
          <cell r="Q249">
            <v>11.69</v>
          </cell>
          <cell r="R249">
            <v>10.31</v>
          </cell>
        </row>
        <row r="250">
          <cell r="B250">
            <v>2431112034</v>
          </cell>
          <cell r="C250">
            <v>4012277616</v>
          </cell>
          <cell r="D250" t="str">
            <v>ИППСП</v>
          </cell>
          <cell r="E250" t="str">
            <v>24-0154</v>
          </cell>
          <cell r="F250">
            <v>36930</v>
          </cell>
          <cell r="G250" t="str">
            <v>Обстоен преглед за установяване на орален статус</v>
          </cell>
          <cell r="H250">
            <v>101</v>
          </cell>
          <cell r="I250">
            <v>15</v>
          </cell>
          <cell r="J250">
            <v>3.75</v>
          </cell>
          <cell r="K250">
            <v>97.5</v>
          </cell>
          <cell r="L250">
            <v>13.98</v>
          </cell>
          <cell r="M250">
            <v>6.07</v>
          </cell>
          <cell r="N250">
            <v>15</v>
          </cell>
          <cell r="O250">
            <v>5</v>
          </cell>
          <cell r="P250">
            <v>520</v>
          </cell>
          <cell r="Q250">
            <v>6.02</v>
          </cell>
          <cell r="R250">
            <v>13.98</v>
          </cell>
        </row>
        <row r="251">
          <cell r="B251">
            <v>2431112054</v>
          </cell>
          <cell r="C251">
            <v>6508227577</v>
          </cell>
          <cell r="D251" t="str">
            <v>ИППСП</v>
          </cell>
          <cell r="E251" t="str">
            <v>24-0624</v>
          </cell>
          <cell r="F251">
            <v>36931</v>
          </cell>
          <cell r="G251" t="str">
            <v>Обстоен преглед за установяване на орален статус</v>
          </cell>
          <cell r="H251">
            <v>101</v>
          </cell>
          <cell r="I251">
            <v>3</v>
          </cell>
          <cell r="J251">
            <v>0.75</v>
          </cell>
          <cell r="K251">
            <v>19.5</v>
          </cell>
          <cell r="L251">
            <v>8.68</v>
          </cell>
          <cell r="M251">
            <v>13.47</v>
          </cell>
          <cell r="N251">
            <v>15</v>
          </cell>
          <cell r="O251">
            <v>7</v>
          </cell>
          <cell r="P251">
            <v>572</v>
          </cell>
          <cell r="Q251">
            <v>13.32</v>
          </cell>
          <cell r="R251">
            <v>8.68</v>
          </cell>
        </row>
        <row r="252">
          <cell r="B252">
            <v>2431114001</v>
          </cell>
          <cell r="C252" t="str">
            <v>5907087560</v>
          </cell>
          <cell r="D252" t="str">
            <v>"ГППСП-ДЕНТАСТОМ" ООД</v>
          </cell>
          <cell r="E252" t="str">
            <v>24-0594</v>
          </cell>
          <cell r="F252" t="str">
            <v>02.02.2001</v>
          </cell>
          <cell r="G252" t="str">
            <v>Обстоен преглед за установяване на орален статус</v>
          </cell>
          <cell r="H252">
            <v>101</v>
          </cell>
          <cell r="I252">
            <v>13</v>
          </cell>
          <cell r="J252">
            <v>3.25</v>
          </cell>
          <cell r="K252">
            <v>84.5</v>
          </cell>
          <cell r="L252">
            <v>15.18</v>
          </cell>
          <cell r="M252">
            <v>11.83</v>
          </cell>
          <cell r="N252">
            <v>20</v>
          </cell>
          <cell r="O252">
            <v>7</v>
          </cell>
          <cell r="P252">
            <v>702</v>
          </cell>
          <cell r="Q252">
            <v>11.82</v>
          </cell>
          <cell r="R252">
            <v>15.18</v>
          </cell>
        </row>
        <row r="253">
          <cell r="B253">
            <v>2431112164</v>
          </cell>
          <cell r="C253" t="str">
            <v>7202177612</v>
          </cell>
          <cell r="D253" t="str">
            <v>ИППСП</v>
          </cell>
          <cell r="E253" t="str">
            <v>24-0666</v>
          </cell>
          <cell r="F253">
            <v>36992</v>
          </cell>
          <cell r="G253" t="str">
            <v>Обстоен преглед за установяване на орален статус</v>
          </cell>
          <cell r="H253">
            <v>101</v>
          </cell>
          <cell r="I253">
            <v>11</v>
          </cell>
          <cell r="J253">
            <v>2.75</v>
          </cell>
          <cell r="K253">
            <v>71.5</v>
          </cell>
          <cell r="L253">
            <v>11.06</v>
          </cell>
          <cell r="M253">
            <v>0</v>
          </cell>
          <cell r="N253">
            <v>10</v>
          </cell>
          <cell r="O253">
            <v>0</v>
          </cell>
          <cell r="P253">
            <v>260</v>
          </cell>
          <cell r="Q253">
            <v>0</v>
          </cell>
          <cell r="R253">
            <v>10</v>
          </cell>
        </row>
        <row r="254">
          <cell r="B254">
            <v>2431112166</v>
          </cell>
          <cell r="C254">
            <v>7503027602</v>
          </cell>
          <cell r="D254" t="str">
            <v>ИППСП</v>
          </cell>
          <cell r="E254" t="str">
            <v>24-0693</v>
          </cell>
          <cell r="F254">
            <v>37135</v>
          </cell>
          <cell r="G254" t="str">
            <v>Обстоен преглед за установяване на орален статус</v>
          </cell>
          <cell r="H254">
            <v>101</v>
          </cell>
          <cell r="I254">
            <v>5</v>
          </cell>
          <cell r="J254">
            <v>1.25</v>
          </cell>
          <cell r="K254">
            <v>32.5</v>
          </cell>
          <cell r="L254">
            <v>5.36</v>
          </cell>
          <cell r="M254">
            <v>2.67</v>
          </cell>
          <cell r="N254">
            <v>7</v>
          </cell>
          <cell r="O254">
            <v>1</v>
          </cell>
          <cell r="P254">
            <v>208</v>
          </cell>
          <cell r="Q254">
            <v>2.64</v>
          </cell>
          <cell r="R254">
            <v>5.36</v>
          </cell>
        </row>
        <row r="255">
          <cell r="B255">
            <v>2431112165</v>
          </cell>
          <cell r="C255">
            <v>7407277566</v>
          </cell>
          <cell r="D255" t="str">
            <v>ИППСП</v>
          </cell>
          <cell r="E255" t="str">
            <v>24-0694</v>
          </cell>
          <cell r="F255">
            <v>37135</v>
          </cell>
          <cell r="G255" t="str">
            <v>Обстоен преглед за установяване на орален статус</v>
          </cell>
          <cell r="H255">
            <v>101</v>
          </cell>
          <cell r="I255">
            <v>6</v>
          </cell>
          <cell r="J255">
            <v>1.5</v>
          </cell>
          <cell r="K255">
            <v>39</v>
          </cell>
          <cell r="L255">
            <v>8</v>
          </cell>
          <cell r="M255">
            <v>0</v>
          </cell>
          <cell r="N255">
            <v>8</v>
          </cell>
          <cell r="O255">
            <v>0</v>
          </cell>
          <cell r="P255">
            <v>208</v>
          </cell>
          <cell r="Q255">
            <v>0</v>
          </cell>
          <cell r="R255">
            <v>8</v>
          </cell>
        </row>
        <row r="256">
          <cell r="B256">
            <v>2436112002</v>
          </cell>
          <cell r="C256">
            <v>6707067661</v>
          </cell>
          <cell r="D256" t="str">
            <v>ИППСП</v>
          </cell>
          <cell r="E256" t="str">
            <v>24-0290</v>
          </cell>
          <cell r="F256">
            <v>36918</v>
          </cell>
          <cell r="G256" t="str">
            <v>Обстоен преглед за установяване на орален статус</v>
          </cell>
          <cell r="H256">
            <v>101</v>
          </cell>
          <cell r="I256">
            <v>23</v>
          </cell>
          <cell r="J256">
            <v>5.75</v>
          </cell>
          <cell r="K256">
            <v>149.5</v>
          </cell>
          <cell r="L256">
            <v>22.6</v>
          </cell>
          <cell r="M256">
            <v>15.15</v>
          </cell>
          <cell r="N256">
            <v>32</v>
          </cell>
          <cell r="O256">
            <v>5</v>
          </cell>
          <cell r="P256">
            <v>962</v>
          </cell>
          <cell r="Q256">
            <v>14.4</v>
          </cell>
          <cell r="R256">
            <v>22.6</v>
          </cell>
        </row>
        <row r="257">
          <cell r="B257">
            <v>2436112003</v>
          </cell>
          <cell r="C257">
            <v>6808091711</v>
          </cell>
          <cell r="D257" t="str">
            <v>ИППСП</v>
          </cell>
          <cell r="E257" t="str">
            <v>24-0423</v>
          </cell>
          <cell r="F257">
            <v>36922</v>
          </cell>
          <cell r="G257" t="str">
            <v>Обстоен преглед за установяване на орален статус</v>
          </cell>
          <cell r="H257">
            <v>101</v>
          </cell>
          <cell r="I257">
            <v>13</v>
          </cell>
          <cell r="J257">
            <v>3.25</v>
          </cell>
          <cell r="K257">
            <v>84.5</v>
          </cell>
          <cell r="L257">
            <v>18.170000000000002</v>
          </cell>
          <cell r="M257">
            <v>9.84</v>
          </cell>
          <cell r="N257">
            <v>23</v>
          </cell>
          <cell r="O257">
            <v>5</v>
          </cell>
          <cell r="P257">
            <v>728</v>
          </cell>
          <cell r="Q257">
            <v>9.83</v>
          </cell>
          <cell r="R257">
            <v>18.170000000000002</v>
          </cell>
        </row>
        <row r="258">
          <cell r="B258">
            <v>2436112004</v>
          </cell>
          <cell r="C258">
            <v>5712157557</v>
          </cell>
          <cell r="D258" t="str">
            <v>ИППСП</v>
          </cell>
          <cell r="E258" t="str">
            <v>24-0112</v>
          </cell>
          <cell r="F258">
            <v>36916</v>
          </cell>
          <cell r="G258" t="str">
            <v>Обстоен преглед за установяване на орален статус</v>
          </cell>
          <cell r="H258">
            <v>101</v>
          </cell>
          <cell r="I258">
            <v>29</v>
          </cell>
          <cell r="J258">
            <v>7.25</v>
          </cell>
          <cell r="K258">
            <v>188.5</v>
          </cell>
          <cell r="L258">
            <v>23.12</v>
          </cell>
          <cell r="M258">
            <v>7.13</v>
          </cell>
          <cell r="N258">
            <v>23</v>
          </cell>
          <cell r="O258">
            <v>7</v>
          </cell>
          <cell r="P258">
            <v>780</v>
          </cell>
          <cell r="Q258">
            <v>7</v>
          </cell>
          <cell r="R258">
            <v>23</v>
          </cell>
        </row>
        <row r="259">
          <cell r="B259">
            <v>2436112005</v>
          </cell>
          <cell r="C259">
            <v>6004297639</v>
          </cell>
          <cell r="D259" t="str">
            <v>ИППСП</v>
          </cell>
          <cell r="E259" t="str">
            <v>24-031</v>
          </cell>
          <cell r="F259">
            <v>36914</v>
          </cell>
          <cell r="G259" t="str">
            <v>Обстоен преглед за установяване на орален статус</v>
          </cell>
          <cell r="H259">
            <v>101</v>
          </cell>
          <cell r="I259">
            <v>18</v>
          </cell>
          <cell r="J259">
            <v>4.5</v>
          </cell>
          <cell r="K259">
            <v>117</v>
          </cell>
          <cell r="L259">
            <v>16.03</v>
          </cell>
          <cell r="M259">
            <v>6.01</v>
          </cell>
          <cell r="N259">
            <v>18</v>
          </cell>
          <cell r="O259">
            <v>4</v>
          </cell>
          <cell r="P259">
            <v>572</v>
          </cell>
          <cell r="Q259">
            <v>5.97</v>
          </cell>
          <cell r="R259">
            <v>16.03</v>
          </cell>
        </row>
        <row r="260">
          <cell r="B260">
            <v>2436112007</v>
          </cell>
          <cell r="C260">
            <v>5612307545</v>
          </cell>
          <cell r="D260" t="str">
            <v>ИППСП</v>
          </cell>
          <cell r="E260" t="str">
            <v>24-0258</v>
          </cell>
          <cell r="F260">
            <v>36923</v>
          </cell>
          <cell r="G260" t="str">
            <v>Обстоен преглед за установяване на орален статус</v>
          </cell>
          <cell r="H260">
            <v>101</v>
          </cell>
          <cell r="I260">
            <v>9</v>
          </cell>
          <cell r="J260">
            <v>2.25</v>
          </cell>
          <cell r="K260">
            <v>58.5</v>
          </cell>
          <cell r="L260">
            <v>16.190000000000001</v>
          </cell>
          <cell r="M260">
            <v>1.78</v>
          </cell>
          <cell r="N260">
            <v>17</v>
          </cell>
          <cell r="O260">
            <v>1</v>
          </cell>
          <cell r="P260">
            <v>467.22</v>
          </cell>
          <cell r="Q260">
            <v>1.78</v>
          </cell>
          <cell r="R260">
            <v>16.190000000000001</v>
          </cell>
        </row>
        <row r="261">
          <cell r="B261">
            <v>2436112008</v>
          </cell>
          <cell r="C261">
            <v>5803114556</v>
          </cell>
          <cell r="D261" t="str">
            <v>ИППСП</v>
          </cell>
          <cell r="E261" t="str">
            <v>24-0569</v>
          </cell>
          <cell r="F261">
            <v>36924</v>
          </cell>
          <cell r="G261" t="str">
            <v>Обстоен преглед за установяване на орален статус</v>
          </cell>
          <cell r="H261">
            <v>101</v>
          </cell>
          <cell r="I261">
            <v>20</v>
          </cell>
          <cell r="J261">
            <v>5</v>
          </cell>
          <cell r="K261">
            <v>130</v>
          </cell>
          <cell r="L261">
            <v>19.43</v>
          </cell>
          <cell r="M261">
            <v>8.6300000000000008</v>
          </cell>
          <cell r="N261">
            <v>25</v>
          </cell>
          <cell r="O261">
            <v>3</v>
          </cell>
          <cell r="P261">
            <v>728</v>
          </cell>
          <cell r="Q261">
            <v>8.57</v>
          </cell>
          <cell r="R261">
            <v>19.43</v>
          </cell>
        </row>
        <row r="262">
          <cell r="B262">
            <v>2436112009</v>
          </cell>
          <cell r="C262">
            <v>6207127525</v>
          </cell>
          <cell r="D262" t="str">
            <v>ИППСП</v>
          </cell>
          <cell r="E262" t="str">
            <v>24-0570</v>
          </cell>
          <cell r="F262">
            <v>36924</v>
          </cell>
          <cell r="G262" t="str">
            <v>Обстоен преглед за установяване на орален статус</v>
          </cell>
          <cell r="H262">
            <v>101</v>
          </cell>
          <cell r="I262">
            <v>9</v>
          </cell>
          <cell r="J262">
            <v>2.25</v>
          </cell>
          <cell r="K262">
            <v>58.5</v>
          </cell>
          <cell r="L262">
            <v>21.21</v>
          </cell>
          <cell r="M262">
            <v>8.93</v>
          </cell>
          <cell r="N262">
            <v>25</v>
          </cell>
          <cell r="O262">
            <v>5</v>
          </cell>
          <cell r="P262">
            <v>780</v>
          </cell>
          <cell r="Q262">
            <v>8.7899999999999991</v>
          </cell>
          <cell r="R262">
            <v>21.21</v>
          </cell>
        </row>
        <row r="263">
          <cell r="B263">
            <v>2436112010</v>
          </cell>
          <cell r="C263">
            <v>6107154635</v>
          </cell>
          <cell r="D263" t="str">
            <v>ИППСП</v>
          </cell>
          <cell r="E263" t="str">
            <v>24-0572</v>
          </cell>
          <cell r="F263">
            <v>36924</v>
          </cell>
          <cell r="G263" t="str">
            <v>Обстоен преглед за установяване на орален статус</v>
          </cell>
          <cell r="H263">
            <v>101</v>
          </cell>
          <cell r="I263">
            <v>19</v>
          </cell>
          <cell r="J263">
            <v>4.75</v>
          </cell>
          <cell r="K263">
            <v>123.5</v>
          </cell>
          <cell r="L263">
            <v>21.01</v>
          </cell>
          <cell r="M263">
            <v>6.07</v>
          </cell>
          <cell r="N263">
            <v>22</v>
          </cell>
          <cell r="O263">
            <v>5</v>
          </cell>
          <cell r="P263">
            <v>702</v>
          </cell>
          <cell r="Q263">
            <v>5.99</v>
          </cell>
          <cell r="R263">
            <v>21.01</v>
          </cell>
        </row>
        <row r="264">
          <cell r="B264">
            <v>2436112012</v>
          </cell>
          <cell r="C264">
            <v>7502047559</v>
          </cell>
          <cell r="D264" t="str">
            <v>ИППСП</v>
          </cell>
          <cell r="E264" t="str">
            <v>24-0272</v>
          </cell>
          <cell r="F264">
            <v>36918</v>
          </cell>
          <cell r="G264" t="str">
            <v>Обстоен преглед за установяване на орален статус</v>
          </cell>
          <cell r="H264">
            <v>101</v>
          </cell>
          <cell r="I264">
            <v>17</v>
          </cell>
          <cell r="J264">
            <v>4.25</v>
          </cell>
          <cell r="K264">
            <v>110.5</v>
          </cell>
          <cell r="L264">
            <v>19.489999999999998</v>
          </cell>
          <cell r="M264">
            <v>0</v>
          </cell>
          <cell r="N264">
            <v>20</v>
          </cell>
          <cell r="O264">
            <v>0</v>
          </cell>
          <cell r="P264">
            <v>506.74</v>
          </cell>
          <cell r="Q264">
            <v>0</v>
          </cell>
          <cell r="R264">
            <v>19.489999999999998</v>
          </cell>
        </row>
        <row r="265">
          <cell r="B265">
            <v>2436112011</v>
          </cell>
          <cell r="C265">
            <v>5908244670</v>
          </cell>
          <cell r="D265" t="str">
            <v>ИППСП</v>
          </cell>
          <cell r="E265" t="str">
            <v>24-0523</v>
          </cell>
          <cell r="F265">
            <v>36924</v>
          </cell>
          <cell r="G265" t="str">
            <v>Обстоен преглед за установяване на орален статус</v>
          </cell>
          <cell r="H265">
            <v>101</v>
          </cell>
          <cell r="I265">
            <v>8</v>
          </cell>
          <cell r="J265">
            <v>2</v>
          </cell>
          <cell r="K265">
            <v>52</v>
          </cell>
          <cell r="L265">
            <v>8</v>
          </cell>
          <cell r="M265">
            <v>2.35</v>
          </cell>
          <cell r="N265">
            <v>8</v>
          </cell>
          <cell r="O265">
            <v>2</v>
          </cell>
          <cell r="P265">
            <v>260</v>
          </cell>
          <cell r="Q265">
            <v>2</v>
          </cell>
          <cell r="R265">
            <v>8</v>
          </cell>
        </row>
        <row r="266">
          <cell r="B266">
            <v>2436112001</v>
          </cell>
          <cell r="C266">
            <v>5610287624</v>
          </cell>
          <cell r="D266" t="str">
            <v>ИППСП</v>
          </cell>
          <cell r="E266" t="str">
            <v>24-0226</v>
          </cell>
          <cell r="F266">
            <v>36917</v>
          </cell>
          <cell r="G266" t="str">
            <v>Обстоен преглед за установяване на орален статус</v>
          </cell>
          <cell r="H266">
            <v>101</v>
          </cell>
          <cell r="I266">
            <v>6</v>
          </cell>
          <cell r="J266">
            <v>1.5</v>
          </cell>
          <cell r="K266">
            <v>39</v>
          </cell>
          <cell r="L266">
            <v>8.15</v>
          </cell>
          <cell r="M266">
            <v>21.96</v>
          </cell>
          <cell r="N266">
            <v>27</v>
          </cell>
          <cell r="O266">
            <v>3</v>
          </cell>
          <cell r="P266">
            <v>780</v>
          </cell>
          <cell r="Q266">
            <v>21.85</v>
          </cell>
          <cell r="R266">
            <v>8.15</v>
          </cell>
        </row>
        <row r="267">
          <cell r="B267">
            <v>2437112001</v>
          </cell>
          <cell r="C267">
            <v>6011127641</v>
          </cell>
          <cell r="D267" t="str">
            <v>ИППСП</v>
          </cell>
          <cell r="E267" t="str">
            <v>24-0036</v>
          </cell>
          <cell r="F267">
            <v>36914</v>
          </cell>
          <cell r="G267" t="str">
            <v>Обстоен преглед за установяване на орален статус</v>
          </cell>
          <cell r="H267">
            <v>101</v>
          </cell>
          <cell r="I267">
            <v>19</v>
          </cell>
          <cell r="J267">
            <v>4.75</v>
          </cell>
          <cell r="K267">
            <v>123.5</v>
          </cell>
          <cell r="L267">
            <v>21.81</v>
          </cell>
          <cell r="M267">
            <v>8.1999999999999993</v>
          </cell>
          <cell r="N267">
            <v>22</v>
          </cell>
          <cell r="O267">
            <v>8</v>
          </cell>
          <cell r="P267">
            <v>780</v>
          </cell>
          <cell r="Q267">
            <v>8.19</v>
          </cell>
          <cell r="R267">
            <v>21.81</v>
          </cell>
        </row>
        <row r="268">
          <cell r="B268">
            <v>2438112001</v>
          </cell>
          <cell r="C268">
            <v>4909167597</v>
          </cell>
          <cell r="D268" t="str">
            <v>ИППСП</v>
          </cell>
          <cell r="E268" t="str">
            <v>24-008</v>
          </cell>
          <cell r="F268">
            <v>36915</v>
          </cell>
          <cell r="G268" t="str">
            <v>Обстоен преглед за установяване на орален статус</v>
          </cell>
          <cell r="H268">
            <v>101</v>
          </cell>
          <cell r="I268">
            <v>25</v>
          </cell>
          <cell r="J268">
            <v>6.25</v>
          </cell>
          <cell r="K268">
            <v>162.5</v>
          </cell>
          <cell r="L268">
            <v>20.56</v>
          </cell>
          <cell r="M268">
            <v>10.52</v>
          </cell>
          <cell r="N268">
            <v>20</v>
          </cell>
          <cell r="O268">
            <v>10</v>
          </cell>
          <cell r="P268">
            <v>780</v>
          </cell>
          <cell r="Q268">
            <v>10</v>
          </cell>
          <cell r="R268">
            <v>20</v>
          </cell>
        </row>
        <row r="269">
          <cell r="B269">
            <v>2438112002</v>
          </cell>
          <cell r="C269">
            <v>7502107581</v>
          </cell>
          <cell r="D269" t="str">
            <v>ИППСП</v>
          </cell>
          <cell r="E269" t="str">
            <v>24-011</v>
          </cell>
          <cell r="F269">
            <v>36915</v>
          </cell>
          <cell r="G269" t="str">
            <v>Обстоен преглед за установяване на орален статус</v>
          </cell>
          <cell r="H269">
            <v>101</v>
          </cell>
          <cell r="I269">
            <v>2</v>
          </cell>
          <cell r="J269">
            <v>0.5</v>
          </cell>
          <cell r="K269">
            <v>13</v>
          </cell>
          <cell r="L269">
            <v>3.17</v>
          </cell>
          <cell r="M269">
            <v>7.05</v>
          </cell>
          <cell r="N269">
            <v>9</v>
          </cell>
          <cell r="O269">
            <v>1</v>
          </cell>
          <cell r="P269">
            <v>260</v>
          </cell>
          <cell r="Q269">
            <v>6.83</v>
          </cell>
          <cell r="R269">
            <v>3.17</v>
          </cell>
        </row>
        <row r="270">
          <cell r="B270">
            <v>2431112094</v>
          </cell>
          <cell r="C270">
            <v>6811137593</v>
          </cell>
          <cell r="D270" t="str">
            <v>ИППСП</v>
          </cell>
          <cell r="E270" t="str">
            <v>24-0686</v>
          </cell>
          <cell r="F270">
            <v>37077</v>
          </cell>
          <cell r="G270" t="str">
            <v>Обстоен преглед за установяване на орален статус</v>
          </cell>
          <cell r="H270">
            <v>101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L271">
            <v>3767.91</v>
          </cell>
          <cell r="M271">
            <v>1705.86</v>
          </cell>
          <cell r="N271">
            <v>4331</v>
          </cell>
          <cell r="O271">
            <v>1160</v>
          </cell>
          <cell r="P271">
            <v>140570.56</v>
          </cell>
          <cell r="Q271">
            <v>1660.79</v>
          </cell>
          <cell r="R271">
            <v>3745.77</v>
          </cell>
          <cell r="U271">
            <v>1140.0999999999999</v>
          </cell>
        </row>
        <row r="272">
          <cell r="B272">
            <v>0</v>
          </cell>
        </row>
        <row r="273">
          <cell r="B273">
            <v>0</v>
          </cell>
        </row>
        <row r="274">
          <cell r="B274">
            <v>0</v>
          </cell>
        </row>
        <row r="275">
          <cell r="B275">
            <v>0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nici_НС"/>
    </sheetNames>
    <sheetDataSet>
      <sheetData sheetId="0">
        <row r="1">
          <cell r="A1" t="str">
            <v>РЗОК</v>
          </cell>
          <cell r="B1" t="str">
            <v>Месец на отчета</v>
          </cell>
          <cell r="C1" t="str">
            <v>Регистрационен №</v>
          </cell>
          <cell r="D1" t="str">
            <v>Договор №</v>
          </cell>
          <cell r="E1" t="str">
            <v>Име на лечебно заведение</v>
          </cell>
          <cell r="F1" t="str">
            <v>Изплатена сума за месеца по КП</v>
          </cell>
          <cell r="G1" t="str">
            <v>Корекции, санкции, глоби и др.</v>
          </cell>
          <cell r="H1" t="str">
            <v>Изплатена сума за месеца</v>
          </cell>
        </row>
        <row r="2">
          <cell r="F2">
            <v>19230427.400000002</v>
          </cell>
          <cell r="G2">
            <v>3029.89</v>
          </cell>
          <cell r="H2">
            <v>19233457.290000003</v>
          </cell>
        </row>
        <row r="3">
          <cell r="A3" t="str">
            <v>Благоевград</v>
          </cell>
          <cell r="B3">
            <v>9</v>
          </cell>
          <cell r="C3">
            <v>103211001</v>
          </cell>
          <cell r="D3">
            <v>10660</v>
          </cell>
          <cell r="E3" t="str">
            <v>МБАЛ Благоевград ЕООД</v>
          </cell>
          <cell r="F3">
            <v>180404</v>
          </cell>
          <cell r="H3">
            <v>180404</v>
          </cell>
        </row>
        <row r="4">
          <cell r="B4">
            <v>9</v>
          </cell>
          <cell r="C4">
            <v>103332008</v>
          </cell>
          <cell r="D4">
            <v>10631</v>
          </cell>
          <cell r="E4" t="str">
            <v>ОДПФЗС Свети Иван Рилски ЕООД</v>
          </cell>
          <cell r="F4">
            <v>13614</v>
          </cell>
          <cell r="H4">
            <v>13614</v>
          </cell>
        </row>
        <row r="5">
          <cell r="B5">
            <v>9</v>
          </cell>
          <cell r="C5">
            <v>103334011</v>
          </cell>
          <cell r="D5">
            <v>10652</v>
          </cell>
          <cell r="E5" t="str">
            <v>ОДОЗС Благоевград ЕООД</v>
          </cell>
          <cell r="F5">
            <v>17907.900000000001</v>
          </cell>
          <cell r="H5">
            <v>17907.900000000001</v>
          </cell>
        </row>
        <row r="6">
          <cell r="B6">
            <v>9</v>
          </cell>
          <cell r="C6">
            <v>111133001</v>
          </cell>
          <cell r="D6">
            <v>10034</v>
          </cell>
          <cell r="E6" t="str">
            <v>МСЦ Неврокоп</v>
          </cell>
          <cell r="F6">
            <v>1990</v>
          </cell>
          <cell r="H6">
            <v>1990</v>
          </cell>
        </row>
        <row r="7">
          <cell r="B7">
            <v>9</v>
          </cell>
          <cell r="C7">
            <v>111211004</v>
          </cell>
          <cell r="D7">
            <v>10676</v>
          </cell>
          <cell r="E7" t="str">
            <v>МБАЛ Иван Скендеров ЕООД</v>
          </cell>
          <cell r="F7">
            <v>91478</v>
          </cell>
          <cell r="H7">
            <v>91478</v>
          </cell>
        </row>
        <row r="8">
          <cell r="B8">
            <v>9</v>
          </cell>
          <cell r="C8">
            <v>111212014</v>
          </cell>
          <cell r="D8">
            <v>10666</v>
          </cell>
          <cell r="E8" t="str">
            <v>СХБАЛ Символ на надеждата ЕООД</v>
          </cell>
          <cell r="F8">
            <v>6900</v>
          </cell>
          <cell r="H8">
            <v>6900</v>
          </cell>
        </row>
        <row r="9">
          <cell r="B9">
            <v>9</v>
          </cell>
          <cell r="C9">
            <v>133211005</v>
          </cell>
          <cell r="D9">
            <v>10658</v>
          </cell>
          <cell r="E9" t="str">
            <v>МБАЛ Рокфелер ЕООД</v>
          </cell>
          <cell r="F9">
            <v>79303</v>
          </cell>
          <cell r="H9">
            <v>79303</v>
          </cell>
        </row>
        <row r="10">
          <cell r="B10">
            <v>9</v>
          </cell>
          <cell r="C10">
            <v>137211002</v>
          </cell>
          <cell r="D10">
            <v>10645</v>
          </cell>
          <cell r="E10" t="str">
            <v>МБАЛ Разлог ЕООД</v>
          </cell>
          <cell r="F10">
            <v>89926</v>
          </cell>
          <cell r="H10">
            <v>89926</v>
          </cell>
        </row>
        <row r="11">
          <cell r="B11">
            <v>9</v>
          </cell>
          <cell r="C11">
            <v>140211003</v>
          </cell>
          <cell r="D11">
            <v>10661</v>
          </cell>
          <cell r="E11" t="str">
            <v>МБАЛ Свети Врач ЕООД</v>
          </cell>
          <cell r="F11">
            <v>78115</v>
          </cell>
          <cell r="H11">
            <v>78115</v>
          </cell>
        </row>
        <row r="12">
          <cell r="A12" t="str">
            <v>Бургас</v>
          </cell>
          <cell r="B12">
            <v>9</v>
          </cell>
          <cell r="C12">
            <v>201211002</v>
          </cell>
          <cell r="D12">
            <v>20627</v>
          </cell>
          <cell r="E12" t="str">
            <v>МБАЛ - Айтос ЕООД</v>
          </cell>
          <cell r="F12">
            <v>94688</v>
          </cell>
          <cell r="H12">
            <v>94688</v>
          </cell>
        </row>
        <row r="13">
          <cell r="B13">
            <v>9</v>
          </cell>
          <cell r="C13">
            <v>204131001</v>
          </cell>
          <cell r="D13">
            <v>20791</v>
          </cell>
          <cell r="E13" t="str">
            <v>МЦ Ястреб Медикъл ООД</v>
          </cell>
          <cell r="F13">
            <v>2700</v>
          </cell>
          <cell r="H13">
            <v>2700</v>
          </cell>
        </row>
        <row r="14">
          <cell r="B14">
            <v>9</v>
          </cell>
          <cell r="C14">
            <v>204131007</v>
          </cell>
          <cell r="D14">
            <v>20762</v>
          </cell>
          <cell r="E14" t="str">
            <v>МЦ ОКСИКОМ ООД</v>
          </cell>
          <cell r="F14">
            <v>11896</v>
          </cell>
          <cell r="H14">
            <v>11896</v>
          </cell>
        </row>
        <row r="15">
          <cell r="B15">
            <v>9</v>
          </cell>
          <cell r="C15">
            <v>204211001</v>
          </cell>
          <cell r="D15">
            <v>20623</v>
          </cell>
          <cell r="E15" t="str">
            <v>МБАЛ - Бургас АД</v>
          </cell>
          <cell r="F15">
            <v>392280</v>
          </cell>
          <cell r="H15">
            <v>392280</v>
          </cell>
        </row>
        <row r="16">
          <cell r="B16">
            <v>9</v>
          </cell>
          <cell r="C16">
            <v>204212009</v>
          </cell>
          <cell r="D16">
            <v>20761</v>
          </cell>
          <cell r="E16" t="str">
            <v>СХБАЛ ЕООД - гр. Бургас</v>
          </cell>
          <cell r="F16">
            <v>3140</v>
          </cell>
          <cell r="H16">
            <v>3140</v>
          </cell>
        </row>
        <row r="17">
          <cell r="B17">
            <v>9</v>
          </cell>
          <cell r="C17">
            <v>204212010</v>
          </cell>
          <cell r="D17">
            <v>20624</v>
          </cell>
          <cell r="E17" t="str">
            <v>СБАЛПФЗ - Бургас ЕООД</v>
          </cell>
          <cell r="F17">
            <v>34856</v>
          </cell>
          <cell r="H17">
            <v>34856</v>
          </cell>
        </row>
        <row r="18">
          <cell r="B18">
            <v>9</v>
          </cell>
          <cell r="C18">
            <v>204334013</v>
          </cell>
          <cell r="D18">
            <v>20629</v>
          </cell>
          <cell r="E18" t="str">
            <v>МДОЗС ЕООД</v>
          </cell>
          <cell r="F18">
            <v>61495.8</v>
          </cell>
          <cell r="H18">
            <v>61495.8</v>
          </cell>
        </row>
        <row r="19">
          <cell r="B19">
            <v>9</v>
          </cell>
          <cell r="C19">
            <v>206211005</v>
          </cell>
          <cell r="D19">
            <v>20626</v>
          </cell>
          <cell r="E19" t="str">
            <v>МБАЛ-Средец ЕООД</v>
          </cell>
          <cell r="F19">
            <v>20431</v>
          </cell>
          <cell r="H19">
            <v>20431</v>
          </cell>
        </row>
        <row r="20">
          <cell r="B20">
            <v>9</v>
          </cell>
          <cell r="C20">
            <v>209211003</v>
          </cell>
          <cell r="D20">
            <v>20628</v>
          </cell>
          <cell r="E20" t="str">
            <v>МБАЛ - Карнобат ЕООД</v>
          </cell>
          <cell r="F20">
            <v>55319</v>
          </cell>
          <cell r="H20">
            <v>55319</v>
          </cell>
        </row>
        <row r="21">
          <cell r="B21">
            <v>9</v>
          </cell>
          <cell r="C21">
            <v>213222006</v>
          </cell>
          <cell r="D21">
            <v>20783</v>
          </cell>
          <cell r="E21" t="str">
            <v>Специализирана болница за долекуване и продължително лечение - Царево ЕООД</v>
          </cell>
          <cell r="F21">
            <v>7683</v>
          </cell>
          <cell r="H21">
            <v>7683</v>
          </cell>
        </row>
        <row r="22">
          <cell r="B22">
            <v>9</v>
          </cell>
          <cell r="C22">
            <v>217211004</v>
          </cell>
          <cell r="D22">
            <v>20625</v>
          </cell>
          <cell r="E22" t="str">
            <v>МБАЛ - Поморие ЕООД</v>
          </cell>
          <cell r="F22">
            <v>47207</v>
          </cell>
          <cell r="H22">
            <v>47207</v>
          </cell>
        </row>
        <row r="23">
          <cell r="A23" t="str">
            <v>Варна</v>
          </cell>
          <cell r="B23">
            <v>9</v>
          </cell>
          <cell r="C23">
            <v>306211001</v>
          </cell>
          <cell r="D23">
            <v>30920</v>
          </cell>
          <cell r="E23" t="str">
            <v>МБАЛ Света Марина ЕАД</v>
          </cell>
          <cell r="F23">
            <v>496292.35</v>
          </cell>
          <cell r="H23">
            <v>496292.35</v>
          </cell>
        </row>
        <row r="24">
          <cell r="B24">
            <v>9</v>
          </cell>
          <cell r="C24">
            <v>306211002</v>
          </cell>
          <cell r="D24">
            <v>30940</v>
          </cell>
          <cell r="E24" t="str">
            <v>МБАЛ Света Анна - Варна  АД</v>
          </cell>
          <cell r="F24">
            <v>339488</v>
          </cell>
          <cell r="H24">
            <v>339488</v>
          </cell>
        </row>
        <row r="25">
          <cell r="B25">
            <v>9</v>
          </cell>
          <cell r="C25">
            <v>306211006</v>
          </cell>
          <cell r="D25">
            <v>30948</v>
          </cell>
          <cell r="E25" t="str">
            <v>МБАЛ  Медикс - М  ЕООД</v>
          </cell>
          <cell r="F25">
            <v>840</v>
          </cell>
          <cell r="H25">
            <v>840</v>
          </cell>
        </row>
        <row r="26">
          <cell r="B26">
            <v>9</v>
          </cell>
          <cell r="C26">
            <v>306212007</v>
          </cell>
          <cell r="D26">
            <v>30828</v>
          </cell>
          <cell r="E26" t="str">
            <v>Специализирана болница по очни болести за активно лечение - Варна ЕООД</v>
          </cell>
          <cell r="F26">
            <v>6028</v>
          </cell>
          <cell r="H26">
            <v>6028</v>
          </cell>
        </row>
        <row r="27">
          <cell r="B27">
            <v>9</v>
          </cell>
          <cell r="C27">
            <v>306212008</v>
          </cell>
          <cell r="D27">
            <v>30921</v>
          </cell>
          <cell r="E27" t="str">
            <v>СБАГАЛ - Варна ЕООД</v>
          </cell>
          <cell r="F27">
            <v>51100</v>
          </cell>
          <cell r="H27">
            <v>51100</v>
          </cell>
        </row>
        <row r="28">
          <cell r="B28">
            <v>9</v>
          </cell>
          <cell r="C28">
            <v>306212011</v>
          </cell>
          <cell r="D28">
            <v>30924</v>
          </cell>
          <cell r="E28" t="str">
            <v>Специализирана очна болница за активно лечение - доц. Георгиев  ЕООД</v>
          </cell>
          <cell r="F28">
            <v>3607</v>
          </cell>
          <cell r="H28">
            <v>3607</v>
          </cell>
        </row>
        <row r="29">
          <cell r="B29">
            <v>9</v>
          </cell>
          <cell r="C29">
            <v>306334015</v>
          </cell>
          <cell r="D29">
            <v>30942</v>
          </cell>
          <cell r="E29" t="str">
            <v>МДОЗС  Д-р Марко Антонов Марков  ЕООД</v>
          </cell>
          <cell r="F29">
            <v>60356.15</v>
          </cell>
          <cell r="H29">
            <v>60356.15</v>
          </cell>
        </row>
        <row r="30">
          <cell r="B30">
            <v>9</v>
          </cell>
          <cell r="C30">
            <v>306911012</v>
          </cell>
          <cell r="D30">
            <v>30936</v>
          </cell>
          <cell r="E30" t="str">
            <v>ББАЛ - ВМА - Варна</v>
          </cell>
          <cell r="F30">
            <v>118662</v>
          </cell>
          <cell r="H30">
            <v>118662</v>
          </cell>
        </row>
        <row r="31">
          <cell r="B31">
            <v>9</v>
          </cell>
          <cell r="C31">
            <v>306911013</v>
          </cell>
          <cell r="D31">
            <v>30945</v>
          </cell>
          <cell r="E31" t="str">
            <v>Многопрофилна Транспортна Болница - Варна</v>
          </cell>
          <cell r="F31">
            <v>22393</v>
          </cell>
          <cell r="H31">
            <v>22393</v>
          </cell>
        </row>
        <row r="32">
          <cell r="B32">
            <v>9</v>
          </cell>
          <cell r="C32">
            <v>314134001</v>
          </cell>
          <cell r="D32">
            <v>30922</v>
          </cell>
          <cell r="E32" t="str">
            <v>ДКЦ - 1 Девня ЕООД</v>
          </cell>
          <cell r="F32">
            <v>199</v>
          </cell>
          <cell r="H32">
            <v>199</v>
          </cell>
        </row>
        <row r="33">
          <cell r="B33">
            <v>9</v>
          </cell>
          <cell r="C33">
            <v>324211004</v>
          </cell>
          <cell r="D33">
            <v>30928</v>
          </cell>
          <cell r="E33" t="str">
            <v>МБАЛ  Царица Йоанна - Провадия  ЕООД</v>
          </cell>
          <cell r="F33">
            <v>43932</v>
          </cell>
          <cell r="H33">
            <v>43932</v>
          </cell>
        </row>
        <row r="34">
          <cell r="A34" t="str">
            <v>В.Търново</v>
          </cell>
          <cell r="B34">
            <v>9</v>
          </cell>
          <cell r="C34">
            <v>404211001</v>
          </cell>
          <cell r="D34">
            <v>40438</v>
          </cell>
          <cell r="E34" t="str">
            <v>МОБАЛ  Д-р Стефан Черкезов  АД</v>
          </cell>
          <cell r="F34">
            <v>200970</v>
          </cell>
          <cell r="H34">
            <v>200970</v>
          </cell>
        </row>
        <row r="35">
          <cell r="B35">
            <v>9</v>
          </cell>
          <cell r="C35">
            <v>404332008</v>
          </cell>
          <cell r="D35">
            <v>40353</v>
          </cell>
          <cell r="E35" t="str">
            <v>ОДПФЗС Д-р Трейман  - Велико Търново  ЕООД</v>
          </cell>
          <cell r="F35">
            <v>14492</v>
          </cell>
          <cell r="H35">
            <v>14492</v>
          </cell>
        </row>
        <row r="36">
          <cell r="B36">
            <v>9</v>
          </cell>
          <cell r="C36">
            <v>404334009</v>
          </cell>
          <cell r="D36">
            <v>40372</v>
          </cell>
          <cell r="E36" t="str">
            <v>МДОЗС - Велико Търново  ЕООД</v>
          </cell>
          <cell r="F36">
            <v>71014.95</v>
          </cell>
          <cell r="H36">
            <v>71014.95</v>
          </cell>
        </row>
        <row r="37">
          <cell r="B37">
            <v>9</v>
          </cell>
          <cell r="C37">
            <v>406211002</v>
          </cell>
          <cell r="D37">
            <v>40365</v>
          </cell>
          <cell r="E37" t="str">
            <v>МБАЛ  Св. Иван Рилски  ЕООД</v>
          </cell>
          <cell r="F37">
            <v>198310</v>
          </cell>
          <cell r="H37">
            <v>198310</v>
          </cell>
        </row>
        <row r="38">
          <cell r="B38">
            <v>9</v>
          </cell>
          <cell r="C38">
            <v>413211003</v>
          </cell>
          <cell r="D38">
            <v>40350</v>
          </cell>
          <cell r="E38" t="str">
            <v>МБАЛ  Д-р Димитър Моллов - Елена  ЕООД</v>
          </cell>
          <cell r="F38">
            <v>24732</v>
          </cell>
          <cell r="H38">
            <v>24732</v>
          </cell>
        </row>
        <row r="39">
          <cell r="B39">
            <v>9</v>
          </cell>
          <cell r="C39">
            <v>422211004</v>
          </cell>
          <cell r="D39">
            <v>40418</v>
          </cell>
          <cell r="E39" t="str">
            <v>МБАЛ - Павликени  ЕООД</v>
          </cell>
          <cell r="F39">
            <v>57811</v>
          </cell>
          <cell r="H39">
            <v>57811</v>
          </cell>
        </row>
        <row r="40">
          <cell r="B40">
            <v>9</v>
          </cell>
          <cell r="C40">
            <v>426211005</v>
          </cell>
          <cell r="D40">
            <v>40331</v>
          </cell>
          <cell r="E40" t="str">
            <v>МБАЛ - Полски Тръмбеш  ЕООД</v>
          </cell>
          <cell r="F40">
            <v>21028</v>
          </cell>
          <cell r="H40">
            <v>21028</v>
          </cell>
        </row>
        <row r="41">
          <cell r="B41">
            <v>9</v>
          </cell>
          <cell r="C41">
            <v>428211006</v>
          </cell>
          <cell r="D41">
            <v>40352</v>
          </cell>
          <cell r="E41" t="str">
            <v>МБАЛ - Свищов  ЕООД</v>
          </cell>
          <cell r="F41">
            <v>111219</v>
          </cell>
          <cell r="H41">
            <v>111219</v>
          </cell>
        </row>
        <row r="42">
          <cell r="A42" t="str">
            <v>Видин</v>
          </cell>
          <cell r="B42">
            <v>9</v>
          </cell>
          <cell r="C42">
            <v>501211002</v>
          </cell>
          <cell r="D42">
            <v>50312</v>
          </cell>
          <cell r="E42" t="str">
            <v>МБАЛ Белоградчик</v>
          </cell>
          <cell r="F42">
            <v>36816</v>
          </cell>
          <cell r="H42">
            <v>36816</v>
          </cell>
        </row>
        <row r="43">
          <cell r="B43">
            <v>9</v>
          </cell>
          <cell r="C43">
            <v>509211001</v>
          </cell>
          <cell r="D43">
            <v>50310</v>
          </cell>
          <cell r="E43" t="str">
            <v>МБАЛ Св. Петка</v>
          </cell>
          <cell r="F43">
            <v>149450.25</v>
          </cell>
          <cell r="H43">
            <v>149450.25</v>
          </cell>
        </row>
        <row r="44">
          <cell r="B44">
            <v>9</v>
          </cell>
          <cell r="C44">
            <v>522211003</v>
          </cell>
          <cell r="D44">
            <v>50309</v>
          </cell>
          <cell r="E44" t="str">
            <v>МБАЛ П. Хитов</v>
          </cell>
          <cell r="F44">
            <v>8233</v>
          </cell>
          <cell r="H44">
            <v>8233</v>
          </cell>
        </row>
        <row r="45">
          <cell r="A45" t="str">
            <v>Враца</v>
          </cell>
          <cell r="B45">
            <v>9</v>
          </cell>
          <cell r="C45">
            <v>608211003</v>
          </cell>
          <cell r="D45">
            <v>60007</v>
          </cell>
          <cell r="E45" t="str">
            <v>МБАЛ ЕООД гр. Б. Слатина</v>
          </cell>
          <cell r="F45">
            <v>58762</v>
          </cell>
          <cell r="H45">
            <v>58762</v>
          </cell>
        </row>
        <row r="46">
          <cell r="B46">
            <v>9</v>
          </cell>
          <cell r="C46">
            <v>610211001</v>
          </cell>
          <cell r="D46">
            <v>60001</v>
          </cell>
          <cell r="E46" t="str">
            <v>МБАЛ Хр. Ботев АД</v>
          </cell>
          <cell r="F46">
            <v>256130</v>
          </cell>
          <cell r="H46">
            <v>256130</v>
          </cell>
        </row>
        <row r="47">
          <cell r="B47">
            <v>9</v>
          </cell>
          <cell r="C47">
            <v>610332007</v>
          </cell>
          <cell r="D47">
            <v>60010</v>
          </cell>
          <cell r="E47" t="str">
            <v>ОДПФЗС гр. Враца ЕООД</v>
          </cell>
          <cell r="F47">
            <v>37030</v>
          </cell>
          <cell r="H47">
            <v>37030</v>
          </cell>
        </row>
        <row r="48">
          <cell r="B48">
            <v>9</v>
          </cell>
          <cell r="C48">
            <v>610334010</v>
          </cell>
          <cell r="D48">
            <v>60005</v>
          </cell>
          <cell r="E48" t="str">
            <v>МДОЗС ЕООД гр. Враца</v>
          </cell>
          <cell r="F48">
            <v>95498.9</v>
          </cell>
          <cell r="H48">
            <v>95498.9</v>
          </cell>
        </row>
        <row r="49">
          <cell r="B49">
            <v>9</v>
          </cell>
          <cell r="C49">
            <v>620211004</v>
          </cell>
          <cell r="D49">
            <v>60008</v>
          </cell>
          <cell r="E49" t="str">
            <v>МБАЛ Св. Иван Рилски ЕООД</v>
          </cell>
          <cell r="F49">
            <v>39738</v>
          </cell>
          <cell r="H49">
            <v>39738</v>
          </cell>
        </row>
        <row r="50">
          <cell r="B50">
            <v>9</v>
          </cell>
          <cell r="C50">
            <v>627211002</v>
          </cell>
          <cell r="D50">
            <v>60002</v>
          </cell>
          <cell r="E50" t="str">
            <v>МБАЛ Мездра ЕООД</v>
          </cell>
          <cell r="F50">
            <v>75431</v>
          </cell>
          <cell r="H50">
            <v>75431</v>
          </cell>
        </row>
        <row r="51">
          <cell r="B51">
            <v>9</v>
          </cell>
          <cell r="C51">
            <v>627212013</v>
          </cell>
          <cell r="D51">
            <v>60003</v>
          </cell>
          <cell r="E51" t="str">
            <v>СБРССЗ гр. Мездра</v>
          </cell>
          <cell r="F51">
            <v>40980</v>
          </cell>
          <cell r="H51">
            <v>40980</v>
          </cell>
        </row>
        <row r="52">
          <cell r="B52">
            <v>9</v>
          </cell>
          <cell r="C52">
            <v>631211005</v>
          </cell>
          <cell r="D52">
            <v>60009</v>
          </cell>
          <cell r="E52" t="str">
            <v>МБАЛ ЕООД гр. Оряхово</v>
          </cell>
          <cell r="F52">
            <v>59261</v>
          </cell>
          <cell r="H52">
            <v>59261</v>
          </cell>
        </row>
        <row r="53">
          <cell r="B53">
            <v>9</v>
          </cell>
          <cell r="C53">
            <v>633222014</v>
          </cell>
          <cell r="D53">
            <v>60004</v>
          </cell>
          <cell r="E53" t="str">
            <v>СБДПЛББ ЕООД гр. Роман</v>
          </cell>
          <cell r="F53">
            <v>41016</v>
          </cell>
          <cell r="H53">
            <v>41016</v>
          </cell>
        </row>
        <row r="54">
          <cell r="A54" t="str">
            <v>Габрово</v>
          </cell>
          <cell r="B54">
            <v>9</v>
          </cell>
          <cell r="C54">
            <v>705131001</v>
          </cell>
          <cell r="D54">
            <v>70301</v>
          </cell>
          <cell r="E54" t="str">
            <v>МЦ Апогей Д-р Ангелов и сие</v>
          </cell>
          <cell r="F54">
            <v>7275</v>
          </cell>
          <cell r="H54">
            <v>7275</v>
          </cell>
        </row>
        <row r="55">
          <cell r="B55">
            <v>9</v>
          </cell>
          <cell r="C55">
            <v>705134001</v>
          </cell>
          <cell r="D55">
            <v>70307</v>
          </cell>
          <cell r="E55" t="str">
            <v>ДКЦ  І  Габрово  ЕООД</v>
          </cell>
          <cell r="F55">
            <v>995</v>
          </cell>
          <cell r="H55">
            <v>995</v>
          </cell>
        </row>
        <row r="56">
          <cell r="B56">
            <v>9</v>
          </cell>
          <cell r="C56">
            <v>705211001</v>
          </cell>
          <cell r="D56">
            <v>70287</v>
          </cell>
          <cell r="E56" t="str">
            <v>МБАЛ Д-р Тота Венкова АД</v>
          </cell>
          <cell r="F56">
            <v>203311.15</v>
          </cell>
          <cell r="H56">
            <v>203311.15</v>
          </cell>
        </row>
        <row r="57">
          <cell r="B57">
            <v>9</v>
          </cell>
          <cell r="C57">
            <v>705212005</v>
          </cell>
          <cell r="D57">
            <v>70251</v>
          </cell>
          <cell r="E57" t="str">
            <v>СБАЛББ Габрово ЕООД</v>
          </cell>
          <cell r="F57">
            <v>17159</v>
          </cell>
          <cell r="H57">
            <v>17159</v>
          </cell>
        </row>
        <row r="58">
          <cell r="B58">
            <v>9</v>
          </cell>
          <cell r="C58">
            <v>712211002</v>
          </cell>
          <cell r="D58">
            <v>70252</v>
          </cell>
          <cell r="E58" t="str">
            <v>ОМБАЛ Дряново ЕООД</v>
          </cell>
          <cell r="F58">
            <v>24280</v>
          </cell>
          <cell r="H58">
            <v>24280</v>
          </cell>
        </row>
        <row r="59">
          <cell r="B59">
            <v>9</v>
          </cell>
          <cell r="C59">
            <v>729211003</v>
          </cell>
          <cell r="D59">
            <v>70254</v>
          </cell>
          <cell r="E59" t="str">
            <v>МБАЛ Д-р Стойчо Христов ЕООД</v>
          </cell>
          <cell r="F59">
            <v>68525</v>
          </cell>
          <cell r="H59">
            <v>68525</v>
          </cell>
        </row>
        <row r="60">
          <cell r="B60">
            <v>9</v>
          </cell>
          <cell r="C60">
            <v>729212009</v>
          </cell>
          <cell r="D60">
            <v>70250</v>
          </cell>
          <cell r="E60" t="str">
            <v>СБАЛ Акта Медика ЕООД</v>
          </cell>
          <cell r="F60">
            <v>14390</v>
          </cell>
          <cell r="H60">
            <v>14390</v>
          </cell>
        </row>
        <row r="61">
          <cell r="B61">
            <v>9</v>
          </cell>
          <cell r="C61">
            <v>735211004</v>
          </cell>
          <cell r="D61">
            <v>70253</v>
          </cell>
          <cell r="E61" t="str">
            <v>МБАЛ Д-р Теодоси Витанов ЕООД</v>
          </cell>
          <cell r="F61">
            <v>23936</v>
          </cell>
          <cell r="H61">
            <v>23936</v>
          </cell>
        </row>
        <row r="62">
          <cell r="A62" t="str">
            <v>Добрич</v>
          </cell>
          <cell r="B62">
            <v>9</v>
          </cell>
          <cell r="C62">
            <v>803211002</v>
          </cell>
          <cell r="D62">
            <v>80343</v>
          </cell>
          <cell r="E62" t="str">
            <v>МБАЛ - Балчик ЕООД</v>
          </cell>
          <cell r="F62">
            <v>42572</v>
          </cell>
          <cell r="H62">
            <v>42572</v>
          </cell>
        </row>
        <row r="63">
          <cell r="B63">
            <v>9</v>
          </cell>
          <cell r="C63">
            <v>812211004</v>
          </cell>
          <cell r="D63">
            <v>80290</v>
          </cell>
          <cell r="E63" t="str">
            <v>МБАЛ Г. Т. ЕООД</v>
          </cell>
          <cell r="F63">
            <v>34183</v>
          </cell>
          <cell r="H63">
            <v>34183</v>
          </cell>
        </row>
        <row r="64">
          <cell r="B64">
            <v>9</v>
          </cell>
          <cell r="C64">
            <v>817211003</v>
          </cell>
          <cell r="D64">
            <v>80331</v>
          </cell>
          <cell r="E64" t="str">
            <v>МБАЛ - Каварна ЕООД</v>
          </cell>
          <cell r="F64">
            <v>39772</v>
          </cell>
          <cell r="H64">
            <v>39772</v>
          </cell>
        </row>
        <row r="65">
          <cell r="B65">
            <v>9</v>
          </cell>
          <cell r="C65">
            <v>828134001</v>
          </cell>
          <cell r="D65">
            <v>80347</v>
          </cell>
          <cell r="E65" t="str">
            <v>ДКЦ I Добрич</v>
          </cell>
          <cell r="F65">
            <v>398</v>
          </cell>
          <cell r="H65">
            <v>398</v>
          </cell>
        </row>
        <row r="66">
          <cell r="B66">
            <v>9</v>
          </cell>
          <cell r="C66">
            <v>828211001</v>
          </cell>
          <cell r="D66">
            <v>80340</v>
          </cell>
          <cell r="E66" t="str">
            <v>МБАЛ - Добрич АД</v>
          </cell>
          <cell r="F66">
            <v>249675.75</v>
          </cell>
          <cell r="H66">
            <v>249675.75</v>
          </cell>
        </row>
        <row r="67">
          <cell r="A67" t="str">
            <v>Кърджали</v>
          </cell>
          <cell r="B67">
            <v>9</v>
          </cell>
          <cell r="C67">
            <v>902211002</v>
          </cell>
          <cell r="D67">
            <v>90175</v>
          </cell>
          <cell r="E67" t="str">
            <v>МБАЛ Ардино ЕООД</v>
          </cell>
          <cell r="F67">
            <v>12649</v>
          </cell>
          <cell r="H67">
            <v>12649</v>
          </cell>
        </row>
        <row r="68">
          <cell r="B68">
            <v>9</v>
          </cell>
          <cell r="C68">
            <v>915211004</v>
          </cell>
          <cell r="D68">
            <v>90176</v>
          </cell>
          <cell r="E68" t="str">
            <v>МБАЛ - Живот+ ЕООД гр. Крумовград</v>
          </cell>
          <cell r="F68">
            <v>21957</v>
          </cell>
          <cell r="H68">
            <v>21957</v>
          </cell>
        </row>
        <row r="69">
          <cell r="B69">
            <v>9</v>
          </cell>
          <cell r="C69">
            <v>916211001</v>
          </cell>
          <cell r="D69">
            <v>90073</v>
          </cell>
          <cell r="E69" t="str">
            <v>МБАЛ Д-р Атанас Дафовски АД - Кърджали</v>
          </cell>
          <cell r="F69">
            <v>193492</v>
          </cell>
          <cell r="H69">
            <v>193492</v>
          </cell>
        </row>
        <row r="70">
          <cell r="B70">
            <v>9</v>
          </cell>
          <cell r="C70">
            <v>916332005</v>
          </cell>
          <cell r="D70">
            <v>90174</v>
          </cell>
          <cell r="E70" t="str">
            <v>ОДПФЗС Д-р В. Власакев ЕООД гр. Кърджали</v>
          </cell>
          <cell r="F70">
            <v>12687</v>
          </cell>
          <cell r="H70">
            <v>12687</v>
          </cell>
        </row>
        <row r="71">
          <cell r="B71">
            <v>9</v>
          </cell>
          <cell r="C71">
            <v>921211003</v>
          </cell>
          <cell r="D71">
            <v>90173</v>
          </cell>
          <cell r="E71" t="str">
            <v>МБАЛ Д-р С. Ростовцев ЕООД</v>
          </cell>
          <cell r="F71">
            <v>27334</v>
          </cell>
          <cell r="H71">
            <v>27334</v>
          </cell>
        </row>
        <row r="72">
          <cell r="A72" t="str">
            <v>Кюстендил</v>
          </cell>
          <cell r="B72">
            <v>9</v>
          </cell>
          <cell r="C72">
            <v>1004211003</v>
          </cell>
          <cell r="D72">
            <v>100339</v>
          </cell>
          <cell r="E72" t="str">
            <v>МБАЛ  Д-р Стоян Сантев  ЕООД</v>
          </cell>
          <cell r="F72">
            <v>10264</v>
          </cell>
          <cell r="H72">
            <v>10264</v>
          </cell>
        </row>
        <row r="73">
          <cell r="B73">
            <v>9</v>
          </cell>
          <cell r="C73">
            <v>1029211001</v>
          </cell>
          <cell r="D73">
            <v>100337</v>
          </cell>
          <cell r="E73" t="str">
            <v>МБАЛ  Д-р Никола Василиев  АД</v>
          </cell>
          <cell r="F73">
            <v>147734.1</v>
          </cell>
          <cell r="H73">
            <v>147734.1</v>
          </cell>
        </row>
        <row r="74">
          <cell r="B74">
            <v>9</v>
          </cell>
          <cell r="C74">
            <v>1029233006</v>
          </cell>
          <cell r="D74">
            <v>100338</v>
          </cell>
          <cell r="E74" t="str">
            <v>Специализирани болницици за рехабилитация "Национален комплекс"ЕАД филиал Кюстендил</v>
          </cell>
          <cell r="F74">
            <v>600</v>
          </cell>
          <cell r="H74">
            <v>600</v>
          </cell>
        </row>
        <row r="75">
          <cell r="B75">
            <v>9</v>
          </cell>
          <cell r="C75">
            <v>1048131004</v>
          </cell>
          <cell r="D75">
            <v>100341</v>
          </cell>
          <cell r="E75" t="str">
            <v>МЦ  Хипократ ООД</v>
          </cell>
          <cell r="F75">
            <v>11287</v>
          </cell>
          <cell r="H75">
            <v>11287</v>
          </cell>
        </row>
        <row r="76">
          <cell r="B76">
            <v>9</v>
          </cell>
          <cell r="C76">
            <v>1048211002</v>
          </cell>
          <cell r="D76">
            <v>100340</v>
          </cell>
          <cell r="E76" t="str">
            <v>МБАЛ  Св. Иван Рилски  ЕООД</v>
          </cell>
          <cell r="F76">
            <v>68099</v>
          </cell>
          <cell r="H76">
            <v>68099</v>
          </cell>
        </row>
        <row r="77">
          <cell r="A77" t="str">
            <v>Ловеч</v>
          </cell>
          <cell r="B77">
            <v>9</v>
          </cell>
          <cell r="C77">
            <v>1118211001</v>
          </cell>
          <cell r="D77">
            <v>111004</v>
          </cell>
          <cell r="E77" t="str">
            <v>МБАЛ Ловеч АД</v>
          </cell>
          <cell r="F77">
            <v>134326</v>
          </cell>
          <cell r="H77">
            <v>134326</v>
          </cell>
        </row>
        <row r="78">
          <cell r="B78">
            <v>9</v>
          </cell>
          <cell r="C78">
            <v>1119211004</v>
          </cell>
          <cell r="D78">
            <v>111002</v>
          </cell>
          <cell r="E78" t="str">
            <v>МБАЛ Луковит ЕООД</v>
          </cell>
          <cell r="F78">
            <v>74564</v>
          </cell>
          <cell r="H78">
            <v>74564</v>
          </cell>
        </row>
        <row r="79">
          <cell r="B79">
            <v>9</v>
          </cell>
          <cell r="C79">
            <v>1133211003</v>
          </cell>
          <cell r="D79">
            <v>111005</v>
          </cell>
          <cell r="E79" t="str">
            <v>МБАЛ Тетевен ЕООД</v>
          </cell>
          <cell r="F79">
            <v>65924</v>
          </cell>
          <cell r="H79">
            <v>65924</v>
          </cell>
        </row>
        <row r="80">
          <cell r="B80">
            <v>9</v>
          </cell>
          <cell r="C80">
            <v>1134211002</v>
          </cell>
          <cell r="D80">
            <v>111003</v>
          </cell>
          <cell r="E80" t="str">
            <v>МБАЛ Троян ЕООД</v>
          </cell>
          <cell r="F80">
            <v>70295</v>
          </cell>
          <cell r="H80">
            <v>70295</v>
          </cell>
        </row>
        <row r="81">
          <cell r="B81">
            <v>9</v>
          </cell>
          <cell r="C81">
            <v>1134212005</v>
          </cell>
          <cell r="D81">
            <v>111001</v>
          </cell>
          <cell r="E81" t="str">
            <v>СБАЛББ Троян ЕООД</v>
          </cell>
          <cell r="F81">
            <v>25767</v>
          </cell>
          <cell r="H81">
            <v>25767</v>
          </cell>
        </row>
        <row r="82">
          <cell r="A82" t="str">
            <v>Монтана</v>
          </cell>
          <cell r="B82">
            <v>9</v>
          </cell>
          <cell r="C82">
            <v>1202211002</v>
          </cell>
          <cell r="D82">
            <v>120280</v>
          </cell>
          <cell r="E82" t="str">
            <v>МБАЛ ЕООД гр. Берковица</v>
          </cell>
          <cell r="F82">
            <v>35521</v>
          </cell>
          <cell r="H82">
            <v>35521</v>
          </cell>
        </row>
        <row r="83">
          <cell r="B83">
            <v>9</v>
          </cell>
          <cell r="C83">
            <v>1224211003</v>
          </cell>
          <cell r="D83">
            <v>120277</v>
          </cell>
          <cell r="E83" t="str">
            <v>МБАЛ - Лом - ЕООД гр. Лом</v>
          </cell>
          <cell r="F83">
            <v>144606.6</v>
          </cell>
          <cell r="H83">
            <v>144606.6</v>
          </cell>
        </row>
        <row r="84">
          <cell r="B84">
            <v>9</v>
          </cell>
          <cell r="C84">
            <v>1229211001</v>
          </cell>
          <cell r="D84">
            <v>120276</v>
          </cell>
          <cell r="E84" t="str">
            <v>МБАЛ Д-р Стамен Илиев - АД гр. Монтана</v>
          </cell>
          <cell r="F84">
            <v>256757</v>
          </cell>
          <cell r="H84">
            <v>256757</v>
          </cell>
        </row>
        <row r="85">
          <cell r="A85" t="str">
            <v>Пазарджик</v>
          </cell>
          <cell r="B85">
            <v>9</v>
          </cell>
          <cell r="C85">
            <v>1308211004</v>
          </cell>
          <cell r="D85">
            <v>130439</v>
          </cell>
          <cell r="E85" t="str">
            <v>МБАЛ Велинград ЕООД</v>
          </cell>
          <cell r="F85">
            <v>96891</v>
          </cell>
          <cell r="H85">
            <v>96891</v>
          </cell>
        </row>
        <row r="86">
          <cell r="B86">
            <v>9</v>
          </cell>
          <cell r="C86">
            <v>1308233008</v>
          </cell>
          <cell r="D86">
            <v>130450</v>
          </cell>
          <cell r="E86" t="str">
            <v>Специализирани болници за рехабилитация - Национален комплекс ЕАД филиал Велинград</v>
          </cell>
          <cell r="F86">
            <v>2040</v>
          </cell>
          <cell r="H86">
            <v>2040</v>
          </cell>
        </row>
        <row r="87">
          <cell r="B87">
            <v>9</v>
          </cell>
          <cell r="C87">
            <v>1319211001</v>
          </cell>
          <cell r="D87">
            <v>130453</v>
          </cell>
          <cell r="E87" t="str">
            <v>МБАЛ АД</v>
          </cell>
          <cell r="F87">
            <v>362050</v>
          </cell>
          <cell r="H87">
            <v>362050</v>
          </cell>
        </row>
        <row r="88">
          <cell r="B88">
            <v>9</v>
          </cell>
          <cell r="C88">
            <v>1319211012</v>
          </cell>
          <cell r="D88">
            <v>130462</v>
          </cell>
          <cell r="E88" t="str">
            <v>МБАЛ Хигия ООД</v>
          </cell>
          <cell r="F88">
            <v>30362</v>
          </cell>
          <cell r="H88">
            <v>30362</v>
          </cell>
        </row>
        <row r="89">
          <cell r="B89">
            <v>9</v>
          </cell>
          <cell r="C89">
            <v>1319212005</v>
          </cell>
          <cell r="D89">
            <v>130459</v>
          </cell>
          <cell r="E89" t="str">
            <v>СХБ Ескулап ООД</v>
          </cell>
          <cell r="F89">
            <v>6708</v>
          </cell>
          <cell r="H89">
            <v>6708</v>
          </cell>
        </row>
        <row r="90">
          <cell r="B90">
            <v>9</v>
          </cell>
          <cell r="C90">
            <v>1320211002</v>
          </cell>
          <cell r="D90">
            <v>130452</v>
          </cell>
          <cell r="E90" t="str">
            <v>МБАЛ Събо Николов ЕООД</v>
          </cell>
          <cell r="F90">
            <v>29734</v>
          </cell>
          <cell r="H90">
            <v>29734</v>
          </cell>
        </row>
        <row r="91">
          <cell r="B91">
            <v>9</v>
          </cell>
          <cell r="C91">
            <v>1321211003</v>
          </cell>
          <cell r="D91">
            <v>130456</v>
          </cell>
          <cell r="E91" t="str">
            <v>МБАЛ Проф. Димитър Ранев ЕООД</v>
          </cell>
          <cell r="F91">
            <v>52678</v>
          </cell>
          <cell r="H91">
            <v>52678</v>
          </cell>
        </row>
        <row r="92">
          <cell r="A92" t="str">
            <v>Перник</v>
          </cell>
          <cell r="B92">
            <v>9</v>
          </cell>
          <cell r="C92">
            <v>1408212003</v>
          </cell>
          <cell r="D92">
            <v>140082</v>
          </cell>
          <cell r="E92" t="str">
            <v>СБАЛВБ - Д-р Й. Стефанов</v>
          </cell>
          <cell r="F92">
            <v>9633</v>
          </cell>
          <cell r="H92">
            <v>9633</v>
          </cell>
        </row>
        <row r="93">
          <cell r="B93">
            <v>9</v>
          </cell>
          <cell r="C93">
            <v>1432211001</v>
          </cell>
          <cell r="D93">
            <v>140079</v>
          </cell>
          <cell r="E93" t="str">
            <v>МБАЛ Р. Ангелова</v>
          </cell>
          <cell r="F93">
            <v>177908.9</v>
          </cell>
          <cell r="H93">
            <v>177908.9</v>
          </cell>
        </row>
        <row r="94">
          <cell r="B94">
            <v>9</v>
          </cell>
          <cell r="C94">
            <v>1432212005</v>
          </cell>
          <cell r="D94">
            <v>140080</v>
          </cell>
          <cell r="E94" t="str">
            <v>СБАЛББ - Перник - ЕООД</v>
          </cell>
          <cell r="F94">
            <v>26966</v>
          </cell>
          <cell r="H94">
            <v>26966</v>
          </cell>
        </row>
        <row r="95">
          <cell r="B95">
            <v>9</v>
          </cell>
          <cell r="C95">
            <v>1436211002</v>
          </cell>
          <cell r="D95">
            <v>140081</v>
          </cell>
          <cell r="E95" t="str">
            <v>МБАЛ - Радомир - ЕООД</v>
          </cell>
          <cell r="F95">
            <v>19201</v>
          </cell>
          <cell r="G95">
            <v>-300</v>
          </cell>
          <cell r="H95">
            <v>18901</v>
          </cell>
        </row>
        <row r="96">
          <cell r="A96" t="str">
            <v>Плевен</v>
          </cell>
          <cell r="B96">
            <v>9</v>
          </cell>
          <cell r="C96">
            <v>1503211006</v>
          </cell>
          <cell r="D96">
            <v>150606</v>
          </cell>
          <cell r="E96" t="str">
            <v>МБАЛ - Белене ЕООД</v>
          </cell>
          <cell r="F96">
            <v>33530</v>
          </cell>
          <cell r="H96">
            <v>33530</v>
          </cell>
        </row>
        <row r="97">
          <cell r="B97">
            <v>9</v>
          </cell>
          <cell r="C97">
            <v>1508211105</v>
          </cell>
          <cell r="D97">
            <v>150607</v>
          </cell>
          <cell r="E97" t="str">
            <v>МБАЛ - Гулянци  ЕООД</v>
          </cell>
          <cell r="F97">
            <v>37421</v>
          </cell>
          <cell r="H97">
            <v>37421</v>
          </cell>
        </row>
        <row r="98">
          <cell r="B98">
            <v>9</v>
          </cell>
          <cell r="C98">
            <v>1516211003</v>
          </cell>
          <cell r="D98">
            <v>150609</v>
          </cell>
          <cell r="E98" t="str">
            <v>МБАЛ - Левски  ЕООД</v>
          </cell>
          <cell r="F98">
            <v>39548</v>
          </cell>
          <cell r="H98">
            <v>39548</v>
          </cell>
        </row>
        <row r="99">
          <cell r="B99">
            <v>9</v>
          </cell>
          <cell r="C99">
            <v>1521211004</v>
          </cell>
          <cell r="D99">
            <v>150605</v>
          </cell>
          <cell r="E99" t="str">
            <v>МБАЛ - Никопол  ЕООД</v>
          </cell>
          <cell r="F99">
            <v>29679</v>
          </cell>
          <cell r="H99">
            <v>29679</v>
          </cell>
        </row>
        <row r="100">
          <cell r="B100">
            <v>9</v>
          </cell>
          <cell r="C100">
            <v>1524134003</v>
          </cell>
          <cell r="D100">
            <v>150604</v>
          </cell>
          <cell r="E100" t="str">
            <v>ДКЦ ІІ - Плевен  ЕООД</v>
          </cell>
          <cell r="F100">
            <v>4079</v>
          </cell>
          <cell r="H100">
            <v>4079</v>
          </cell>
        </row>
        <row r="101">
          <cell r="B101">
            <v>9</v>
          </cell>
          <cell r="C101">
            <v>1524211001</v>
          </cell>
          <cell r="D101">
            <v>150613</v>
          </cell>
          <cell r="E101" t="str">
            <v>МБАЛ - Плевен  ЕООД</v>
          </cell>
          <cell r="F101">
            <v>454138</v>
          </cell>
          <cell r="H101">
            <v>454138</v>
          </cell>
        </row>
        <row r="102">
          <cell r="B102">
            <v>9</v>
          </cell>
          <cell r="C102">
            <v>1524911008</v>
          </cell>
          <cell r="D102">
            <v>150610</v>
          </cell>
          <cell r="E102" t="str">
            <v>ББАЛ Плевен към ВМА София</v>
          </cell>
          <cell r="F102">
            <v>6027</v>
          </cell>
          <cell r="H102">
            <v>6027</v>
          </cell>
        </row>
        <row r="103">
          <cell r="B103">
            <v>9</v>
          </cell>
          <cell r="C103">
            <v>1537211002</v>
          </cell>
          <cell r="D103">
            <v>150608</v>
          </cell>
          <cell r="E103" t="str">
            <v>МБАЛ - Червен бряг  ЕООД</v>
          </cell>
          <cell r="F103">
            <v>47997</v>
          </cell>
          <cell r="H103">
            <v>47997</v>
          </cell>
        </row>
        <row r="104">
          <cell r="B104">
            <v>9</v>
          </cell>
          <cell r="C104">
            <v>1539211012</v>
          </cell>
          <cell r="D104">
            <v>150611</v>
          </cell>
          <cell r="E104" t="str">
            <v>МБАЛ - Кнежа  ЕООД</v>
          </cell>
          <cell r="F104">
            <v>47563</v>
          </cell>
          <cell r="H104">
            <v>47563</v>
          </cell>
        </row>
        <row r="105">
          <cell r="A105" t="str">
            <v>Пловдив</v>
          </cell>
          <cell r="B105">
            <v>9</v>
          </cell>
          <cell r="C105">
            <v>1601211005</v>
          </cell>
          <cell r="D105">
            <v>161323</v>
          </cell>
          <cell r="E105" t="str">
            <v>МБАЛ Асеновград</v>
          </cell>
          <cell r="F105">
            <v>104642</v>
          </cell>
          <cell r="H105">
            <v>104642</v>
          </cell>
        </row>
        <row r="106">
          <cell r="B106">
            <v>9</v>
          </cell>
          <cell r="C106">
            <v>1601233016</v>
          </cell>
          <cell r="D106">
            <v>161666</v>
          </cell>
          <cell r="E106" t="str">
            <v>Специализирани болницици за рехабилитация "Национален комплекс"ЕАДфилиал Нареченски бани</v>
          </cell>
          <cell r="F106">
            <v>300</v>
          </cell>
          <cell r="H106">
            <v>300</v>
          </cell>
        </row>
        <row r="107">
          <cell r="B107">
            <v>9</v>
          </cell>
          <cell r="C107">
            <v>1613211006</v>
          </cell>
          <cell r="D107">
            <v>161345</v>
          </cell>
          <cell r="E107" t="str">
            <v>МБАЛ Д-р Киро Попов</v>
          </cell>
          <cell r="F107">
            <v>77049</v>
          </cell>
          <cell r="H107">
            <v>77049</v>
          </cell>
        </row>
        <row r="108">
          <cell r="B108">
            <v>9</v>
          </cell>
          <cell r="C108">
            <v>1622131001</v>
          </cell>
          <cell r="D108">
            <v>161705</v>
          </cell>
          <cell r="E108" t="str">
            <v>МЦ Тримонциум ООД</v>
          </cell>
          <cell r="F108">
            <v>15554</v>
          </cell>
          <cell r="H108">
            <v>15554</v>
          </cell>
        </row>
        <row r="109">
          <cell r="B109">
            <v>9</v>
          </cell>
          <cell r="C109">
            <v>1622133001</v>
          </cell>
          <cell r="D109">
            <v>161665</v>
          </cell>
          <cell r="E109" t="str">
            <v>МСЦ Капана</v>
          </cell>
          <cell r="F109">
            <v>1791</v>
          </cell>
          <cell r="H109">
            <v>1791</v>
          </cell>
        </row>
        <row r="110">
          <cell r="B110">
            <v>9</v>
          </cell>
          <cell r="C110">
            <v>1622211001</v>
          </cell>
          <cell r="D110">
            <v>161331</v>
          </cell>
          <cell r="E110" t="str">
            <v>УМБАЛ Св. Георги</v>
          </cell>
          <cell r="F110">
            <v>1041615</v>
          </cell>
          <cell r="H110">
            <v>1041615</v>
          </cell>
        </row>
        <row r="111">
          <cell r="B111">
            <v>9</v>
          </cell>
          <cell r="C111">
            <v>1622211002</v>
          </cell>
          <cell r="D111">
            <v>161327</v>
          </cell>
          <cell r="E111" t="str">
            <v>МБАЛ Пловдив</v>
          </cell>
          <cell r="F111">
            <v>315667</v>
          </cell>
          <cell r="H111">
            <v>315667</v>
          </cell>
        </row>
        <row r="112">
          <cell r="B112">
            <v>9</v>
          </cell>
          <cell r="C112">
            <v>1622211003</v>
          </cell>
          <cell r="D112">
            <v>161325</v>
          </cell>
          <cell r="E112" t="str">
            <v>МБАЛ Св. Мина</v>
          </cell>
          <cell r="F112">
            <v>110296</v>
          </cell>
          <cell r="H112">
            <v>110296</v>
          </cell>
        </row>
        <row r="113">
          <cell r="B113">
            <v>9</v>
          </cell>
          <cell r="C113">
            <v>1622211004</v>
          </cell>
          <cell r="D113">
            <v>161324</v>
          </cell>
          <cell r="E113" t="str">
            <v>МБАЛ Св. Пантелеймон</v>
          </cell>
          <cell r="F113">
            <v>120932.65</v>
          </cell>
          <cell r="H113">
            <v>120932.65</v>
          </cell>
        </row>
        <row r="114">
          <cell r="B114">
            <v>9</v>
          </cell>
          <cell r="C114">
            <v>1622212015</v>
          </cell>
          <cell r="D114">
            <v>161321</v>
          </cell>
          <cell r="E114" t="str">
            <v>СБПФЗАЛ Пловдив</v>
          </cell>
          <cell r="F114">
            <v>43570</v>
          </cell>
          <cell r="H114">
            <v>43570</v>
          </cell>
        </row>
        <row r="115">
          <cell r="B115">
            <v>9</v>
          </cell>
          <cell r="C115">
            <v>1622212025</v>
          </cell>
          <cell r="D115">
            <v>161731</v>
          </cell>
          <cell r="E115" t="str">
            <v>СБАЛ - АГ "Торакс - Пловдив" ЕООД</v>
          </cell>
          <cell r="F115">
            <v>1040</v>
          </cell>
          <cell r="H115">
            <v>1040</v>
          </cell>
        </row>
        <row r="116">
          <cell r="B116">
            <v>9</v>
          </cell>
          <cell r="C116">
            <v>1622212026</v>
          </cell>
          <cell r="D116">
            <v>161706</v>
          </cell>
          <cell r="E116" t="str">
            <v>СХБАЛ Каспела ЕООД - Пловдив</v>
          </cell>
          <cell r="F116">
            <v>6852</v>
          </cell>
          <cell r="H116">
            <v>6852</v>
          </cell>
        </row>
        <row r="117">
          <cell r="B117">
            <v>9</v>
          </cell>
          <cell r="C117">
            <v>1622333018</v>
          </cell>
          <cell r="D117">
            <v>161707</v>
          </cell>
          <cell r="E117" t="str">
            <v>ОДКВЗС Пловдив ЕООД</v>
          </cell>
          <cell r="F117">
            <v>514</v>
          </cell>
          <cell r="H117">
            <v>514</v>
          </cell>
        </row>
        <row r="118">
          <cell r="B118">
            <v>9</v>
          </cell>
          <cell r="C118">
            <v>1622334019</v>
          </cell>
          <cell r="D118">
            <v>161500</v>
          </cell>
          <cell r="E118" t="str">
            <v>ОДОЗС</v>
          </cell>
          <cell r="F118">
            <v>70784.55</v>
          </cell>
          <cell r="H118">
            <v>70784.55</v>
          </cell>
        </row>
        <row r="119">
          <cell r="B119">
            <v>9</v>
          </cell>
          <cell r="C119">
            <v>1622911013</v>
          </cell>
          <cell r="D119">
            <v>161322</v>
          </cell>
          <cell r="E119" t="str">
            <v>ВМАМББАЛ Пловдив</v>
          </cell>
          <cell r="F119">
            <v>24750.1</v>
          </cell>
          <cell r="H119">
            <v>24750.1</v>
          </cell>
        </row>
        <row r="120">
          <cell r="B120">
            <v>9</v>
          </cell>
          <cell r="C120">
            <v>1622911014</v>
          </cell>
          <cell r="D120">
            <v>161344</v>
          </cell>
          <cell r="E120" t="str">
            <v>МТБ Пловдив</v>
          </cell>
          <cell r="F120">
            <v>0</v>
          </cell>
          <cell r="H120">
            <v>0</v>
          </cell>
        </row>
        <row r="121">
          <cell r="B121">
            <v>9</v>
          </cell>
          <cell r="C121">
            <v>1623211007</v>
          </cell>
          <cell r="D121">
            <v>161320</v>
          </cell>
          <cell r="E121" t="str">
            <v>МБАЛ Първомай</v>
          </cell>
          <cell r="F121">
            <v>57768</v>
          </cell>
          <cell r="H121">
            <v>57768</v>
          </cell>
        </row>
        <row r="122">
          <cell r="B122">
            <v>9</v>
          </cell>
          <cell r="C122">
            <v>1625211008</v>
          </cell>
          <cell r="D122">
            <v>161319</v>
          </cell>
          <cell r="E122" t="str">
            <v>МБАЛ Раковски</v>
          </cell>
          <cell r="F122">
            <v>30651.5</v>
          </cell>
          <cell r="H122">
            <v>30651.5</v>
          </cell>
        </row>
        <row r="123">
          <cell r="B123">
            <v>9</v>
          </cell>
          <cell r="C123">
            <v>1641222009</v>
          </cell>
          <cell r="D123">
            <v>161663</v>
          </cell>
          <cell r="E123" t="str">
            <v>СБДПЛ ЕООД Стамболийски</v>
          </cell>
          <cell r="F123">
            <v>2580</v>
          </cell>
          <cell r="H123">
            <v>2580</v>
          </cell>
        </row>
        <row r="124">
          <cell r="A124" t="str">
            <v>Разград</v>
          </cell>
          <cell r="B124">
            <v>9</v>
          </cell>
          <cell r="C124">
            <v>1714211002</v>
          </cell>
          <cell r="D124">
            <v>170193</v>
          </cell>
          <cell r="E124" t="str">
            <v>МБАЛ - Исперих ЕООД</v>
          </cell>
          <cell r="F124">
            <v>53080</v>
          </cell>
          <cell r="H124">
            <v>53080</v>
          </cell>
        </row>
        <row r="125">
          <cell r="B125">
            <v>9</v>
          </cell>
          <cell r="C125">
            <v>1716211003</v>
          </cell>
          <cell r="D125">
            <v>170227</v>
          </cell>
          <cell r="E125" t="str">
            <v>МБАЛ - Кубрат - ЕООД</v>
          </cell>
          <cell r="F125">
            <v>42544</v>
          </cell>
          <cell r="H125">
            <v>42544</v>
          </cell>
        </row>
        <row r="126">
          <cell r="B126">
            <v>9</v>
          </cell>
          <cell r="C126">
            <v>1726211001</v>
          </cell>
          <cell r="D126">
            <v>170176</v>
          </cell>
          <cell r="E126" t="str">
            <v>МБАЛ Св. Иван Рилски - Разград  АД</v>
          </cell>
          <cell r="F126">
            <v>220444</v>
          </cell>
          <cell r="H126">
            <v>220444</v>
          </cell>
        </row>
        <row r="127">
          <cell r="A127" t="str">
            <v>Русе</v>
          </cell>
          <cell r="B127">
            <v>9</v>
          </cell>
          <cell r="C127">
            <v>1804211002</v>
          </cell>
          <cell r="D127">
            <v>180349</v>
          </cell>
          <cell r="E127" t="str">
            <v>МБАЛ Юлия Вревска - Бяла ЕООД</v>
          </cell>
          <cell r="F127">
            <v>43403</v>
          </cell>
          <cell r="H127">
            <v>43403</v>
          </cell>
        </row>
        <row r="128">
          <cell r="B128">
            <v>9</v>
          </cell>
          <cell r="C128">
            <v>1827211001</v>
          </cell>
          <cell r="D128">
            <v>180345</v>
          </cell>
          <cell r="E128" t="str">
            <v>МБАЛ - Русе АД</v>
          </cell>
          <cell r="F128">
            <v>426448</v>
          </cell>
          <cell r="H128">
            <v>426448</v>
          </cell>
        </row>
        <row r="129">
          <cell r="B129">
            <v>9</v>
          </cell>
          <cell r="C129">
            <v>1827212003</v>
          </cell>
          <cell r="D129">
            <v>180369</v>
          </cell>
          <cell r="E129" t="str">
            <v>СБАЛ МЕДИКУС ООД</v>
          </cell>
          <cell r="F129">
            <v>8438</v>
          </cell>
          <cell r="H129">
            <v>8438</v>
          </cell>
        </row>
        <row r="130">
          <cell r="B130">
            <v>9</v>
          </cell>
          <cell r="C130">
            <v>1827212004</v>
          </cell>
          <cell r="D130">
            <v>180404</v>
          </cell>
          <cell r="E130" t="str">
            <v>СБАЛ ЕСКУЛАП НОРД ООД</v>
          </cell>
          <cell r="F130">
            <v>9768</v>
          </cell>
          <cell r="H130">
            <v>9768</v>
          </cell>
        </row>
        <row r="131">
          <cell r="B131">
            <v>9</v>
          </cell>
          <cell r="C131">
            <v>1827212005</v>
          </cell>
          <cell r="D131">
            <v>180400</v>
          </cell>
          <cell r="E131" t="str">
            <v>СБАЛ АГ ЕСКУЛАП - 97 - ООД</v>
          </cell>
          <cell r="F131">
            <v>7020</v>
          </cell>
          <cell r="H131">
            <v>7020</v>
          </cell>
        </row>
        <row r="132">
          <cell r="B132">
            <v>9</v>
          </cell>
          <cell r="C132">
            <v>1827332006</v>
          </cell>
          <cell r="D132">
            <v>180366</v>
          </cell>
          <cell r="E132" t="str">
            <v>ОДПФЗС - Русе ЕООД</v>
          </cell>
          <cell r="F132">
            <v>55548</v>
          </cell>
          <cell r="H132">
            <v>55548</v>
          </cell>
        </row>
        <row r="133">
          <cell r="B133">
            <v>9</v>
          </cell>
          <cell r="C133">
            <v>1827334009</v>
          </cell>
          <cell r="D133">
            <v>180338</v>
          </cell>
          <cell r="E133" t="str">
            <v>МДОЗС - Русе - ЕООД</v>
          </cell>
          <cell r="F133">
            <v>92755.35</v>
          </cell>
          <cell r="H133">
            <v>92755.35</v>
          </cell>
        </row>
        <row r="134">
          <cell r="A134" t="str">
            <v>Силистра</v>
          </cell>
          <cell r="B134">
            <v>9</v>
          </cell>
          <cell r="C134">
            <v>1910211003</v>
          </cell>
          <cell r="D134">
            <v>190196</v>
          </cell>
          <cell r="E134" t="str">
            <v>МБАЛ Дулово ЕООД</v>
          </cell>
          <cell r="F134">
            <v>58640</v>
          </cell>
          <cell r="H134">
            <v>58640</v>
          </cell>
        </row>
        <row r="135">
          <cell r="B135">
            <v>9</v>
          </cell>
          <cell r="C135">
            <v>1931211001</v>
          </cell>
          <cell r="D135">
            <v>190212</v>
          </cell>
          <cell r="E135" t="str">
            <v>МБАЛ Силистра АД</v>
          </cell>
          <cell r="F135">
            <v>234904</v>
          </cell>
          <cell r="H135">
            <v>234904</v>
          </cell>
        </row>
        <row r="136">
          <cell r="B136">
            <v>9</v>
          </cell>
          <cell r="C136">
            <v>1934211002</v>
          </cell>
          <cell r="D136">
            <v>190210</v>
          </cell>
          <cell r="E136" t="str">
            <v>МБАЛ - Тутракан ЕООД</v>
          </cell>
          <cell r="F136">
            <v>47981</v>
          </cell>
          <cell r="H136">
            <v>47981</v>
          </cell>
        </row>
        <row r="137">
          <cell r="A137" t="str">
            <v>Сливен</v>
          </cell>
          <cell r="B137">
            <v>9</v>
          </cell>
          <cell r="C137">
            <v>2011211003</v>
          </cell>
          <cell r="D137">
            <v>200396</v>
          </cell>
          <cell r="E137" t="str">
            <v>МБАЛ Пр. Д-р В. Цончев ЕООД</v>
          </cell>
          <cell r="F137">
            <v>25436</v>
          </cell>
          <cell r="H137">
            <v>25436</v>
          </cell>
        </row>
        <row r="138">
          <cell r="B138">
            <v>9</v>
          </cell>
          <cell r="C138">
            <v>2016211002</v>
          </cell>
          <cell r="D138">
            <v>200382</v>
          </cell>
          <cell r="E138" t="str">
            <v>МБАЛ Св. П. Българска ЕООД</v>
          </cell>
          <cell r="F138">
            <v>92419</v>
          </cell>
          <cell r="H138">
            <v>92419</v>
          </cell>
        </row>
        <row r="139">
          <cell r="B139">
            <v>9</v>
          </cell>
          <cell r="C139">
            <v>2020211001</v>
          </cell>
          <cell r="D139">
            <v>200389</v>
          </cell>
          <cell r="E139" t="str">
            <v>МБАЛ Д-р  Ив. Селимински  АД</v>
          </cell>
          <cell r="F139">
            <v>346232.8</v>
          </cell>
          <cell r="H139">
            <v>346232.8</v>
          </cell>
        </row>
        <row r="140">
          <cell r="B140">
            <v>9</v>
          </cell>
          <cell r="C140">
            <v>2020211013</v>
          </cell>
          <cell r="D140">
            <v>200414</v>
          </cell>
          <cell r="E140" t="str">
            <v>МБАЛ Царица Йоана</v>
          </cell>
          <cell r="F140">
            <v>7821</v>
          </cell>
          <cell r="H140">
            <v>7821</v>
          </cell>
        </row>
        <row r="141">
          <cell r="B141">
            <v>9</v>
          </cell>
          <cell r="C141">
            <v>2020212004</v>
          </cell>
          <cell r="D141">
            <v>200400</v>
          </cell>
          <cell r="E141" t="str">
            <v>СБАЛАГ - Сливен ООД</v>
          </cell>
          <cell r="F141">
            <v>21100</v>
          </cell>
          <cell r="H141">
            <v>21100</v>
          </cell>
        </row>
        <row r="142">
          <cell r="B142">
            <v>9</v>
          </cell>
          <cell r="C142">
            <v>2020212005</v>
          </cell>
          <cell r="D142">
            <v>200405</v>
          </cell>
          <cell r="E142" t="str">
            <v>САГБ Св. Св. Константин и Елена</v>
          </cell>
          <cell r="F142">
            <v>30660</v>
          </cell>
          <cell r="H142">
            <v>30660</v>
          </cell>
        </row>
        <row r="143">
          <cell r="B143">
            <v>9</v>
          </cell>
          <cell r="C143">
            <v>2020212007</v>
          </cell>
          <cell r="D143">
            <v>200383</v>
          </cell>
          <cell r="E143" t="str">
            <v>СБАЛББ - Сливен ЕООД</v>
          </cell>
          <cell r="F143">
            <v>21408</v>
          </cell>
          <cell r="H143">
            <v>21408</v>
          </cell>
        </row>
        <row r="144">
          <cell r="B144">
            <v>9</v>
          </cell>
          <cell r="C144">
            <v>2020212011</v>
          </cell>
          <cell r="D144">
            <v>200397</v>
          </cell>
          <cell r="E144" t="str">
            <v>СБАЛХ - Сливен ООД</v>
          </cell>
          <cell r="F144">
            <v>23655.85</v>
          </cell>
          <cell r="H144">
            <v>23655.85</v>
          </cell>
        </row>
        <row r="145">
          <cell r="B145">
            <v>9</v>
          </cell>
          <cell r="C145">
            <v>2020212012</v>
          </cell>
          <cell r="D145">
            <v>200398</v>
          </cell>
          <cell r="E145" t="str">
            <v>СХБАЛ Амброаз Паре ООД</v>
          </cell>
          <cell r="F145">
            <v>32280</v>
          </cell>
          <cell r="H145">
            <v>32280</v>
          </cell>
        </row>
        <row r="146">
          <cell r="B146">
            <v>9</v>
          </cell>
          <cell r="C146">
            <v>2020911006</v>
          </cell>
          <cell r="D146">
            <v>200399</v>
          </cell>
          <cell r="E146" t="str">
            <v>ВМА МББАЛ - Военна болница</v>
          </cell>
          <cell r="F146">
            <v>30662</v>
          </cell>
          <cell r="H146">
            <v>30662</v>
          </cell>
        </row>
        <row r="147">
          <cell r="A147" t="str">
            <v>Смолян</v>
          </cell>
          <cell r="B147">
            <v>9</v>
          </cell>
          <cell r="C147">
            <v>2103211105</v>
          </cell>
          <cell r="D147">
            <v>210240</v>
          </cell>
          <cell r="E147" t="str">
            <v>МБАЛ - Девин ЕООД</v>
          </cell>
          <cell r="F147">
            <v>12196</v>
          </cell>
          <cell r="H147">
            <v>12196</v>
          </cell>
        </row>
        <row r="148">
          <cell r="B148">
            <v>9</v>
          </cell>
          <cell r="C148">
            <v>2105211104</v>
          </cell>
          <cell r="D148">
            <v>210237</v>
          </cell>
          <cell r="E148" t="str">
            <v>МБАЛ Златоград ЕООД</v>
          </cell>
          <cell r="F148">
            <v>32158</v>
          </cell>
          <cell r="H148">
            <v>32158</v>
          </cell>
        </row>
        <row r="149">
          <cell r="B149">
            <v>9</v>
          </cell>
          <cell r="C149">
            <v>2106211103</v>
          </cell>
          <cell r="D149">
            <v>210238</v>
          </cell>
          <cell r="E149" t="str">
            <v>МБАЛ Проф. д.р К. Чилов - ЕООД - гр. Мадан</v>
          </cell>
          <cell r="F149">
            <v>14469</v>
          </cell>
          <cell r="H149">
            <v>14469</v>
          </cell>
        </row>
        <row r="150">
          <cell r="B150">
            <v>9</v>
          </cell>
          <cell r="C150">
            <v>2108211101</v>
          </cell>
          <cell r="D150">
            <v>210236</v>
          </cell>
          <cell r="E150" t="str">
            <v>МБАЛ - Рудозем  ЕООД</v>
          </cell>
          <cell r="F150">
            <v>8581</v>
          </cell>
          <cell r="H150">
            <v>8581</v>
          </cell>
        </row>
        <row r="151">
          <cell r="B151">
            <v>9</v>
          </cell>
          <cell r="C151">
            <v>2109211202</v>
          </cell>
          <cell r="D151">
            <v>210235</v>
          </cell>
          <cell r="E151" t="str">
            <v>МБАЛ Д-р Братан Шукеров АД</v>
          </cell>
          <cell r="F151">
            <v>117181</v>
          </cell>
          <cell r="H151">
            <v>117181</v>
          </cell>
        </row>
        <row r="152">
          <cell r="B152">
            <v>9</v>
          </cell>
          <cell r="C152">
            <v>2131332006</v>
          </cell>
          <cell r="D152">
            <v>210204</v>
          </cell>
          <cell r="E152" t="str">
            <v>ОДПФЗС - Смолян ЕООД</v>
          </cell>
          <cell r="F152">
            <v>11493</v>
          </cell>
          <cell r="H152">
            <v>11493</v>
          </cell>
        </row>
        <row r="153">
          <cell r="A153" t="str">
            <v>София град</v>
          </cell>
          <cell r="B153">
            <v>9</v>
          </cell>
          <cell r="C153">
            <v>2201211001</v>
          </cell>
          <cell r="D153">
            <v>222747</v>
          </cell>
          <cell r="E153" t="str">
            <v>МБАЛ Св. Анна АД</v>
          </cell>
          <cell r="F153">
            <v>270950</v>
          </cell>
          <cell r="H153">
            <v>270950</v>
          </cell>
        </row>
        <row r="154">
          <cell r="B154">
            <v>9</v>
          </cell>
          <cell r="C154">
            <v>2201211002</v>
          </cell>
          <cell r="D154">
            <v>222791</v>
          </cell>
          <cell r="E154" t="str">
            <v>МБАЛ Царица Йоанна - ЕАД</v>
          </cell>
          <cell r="F154">
            <v>248773</v>
          </cell>
          <cell r="H154">
            <v>248773</v>
          </cell>
        </row>
        <row r="155">
          <cell r="B155">
            <v>9</v>
          </cell>
          <cell r="C155">
            <v>2201211003</v>
          </cell>
          <cell r="D155">
            <v>222765</v>
          </cell>
          <cell r="E155" t="str">
            <v>МБАЛСМ Н. И. Пирогов ЕАД</v>
          </cell>
          <cell r="F155">
            <v>619236</v>
          </cell>
          <cell r="H155">
            <v>619236</v>
          </cell>
        </row>
        <row r="156">
          <cell r="B156">
            <v>9</v>
          </cell>
          <cell r="C156">
            <v>2201211004</v>
          </cell>
          <cell r="D156">
            <v>222727</v>
          </cell>
          <cell r="E156" t="str">
            <v>МБАЛ Св. Ив. Рилски ЕАД</v>
          </cell>
          <cell r="F156">
            <v>99371</v>
          </cell>
          <cell r="H156">
            <v>99371</v>
          </cell>
        </row>
        <row r="157">
          <cell r="B157">
            <v>9</v>
          </cell>
          <cell r="C157">
            <v>2201211032</v>
          </cell>
          <cell r="D157">
            <v>222646</v>
          </cell>
          <cell r="E157" t="str">
            <v>Първа МБАЛ - София - ЕАД</v>
          </cell>
          <cell r="F157">
            <v>157240</v>
          </cell>
          <cell r="H157">
            <v>157240</v>
          </cell>
        </row>
        <row r="158">
          <cell r="B158">
            <v>9</v>
          </cell>
          <cell r="C158">
            <v>2201211033</v>
          </cell>
          <cell r="D158">
            <v>220808</v>
          </cell>
          <cell r="E158" t="str">
            <v>Втора МБАЛ - София - ЕАД</v>
          </cell>
          <cell r="F158">
            <v>163228</v>
          </cell>
          <cell r="H158">
            <v>163228</v>
          </cell>
        </row>
        <row r="159">
          <cell r="B159">
            <v>9</v>
          </cell>
          <cell r="C159">
            <v>2201211034</v>
          </cell>
          <cell r="D159">
            <v>220010</v>
          </cell>
          <cell r="E159" t="str">
            <v>Четвърта МБАЛ - София - ЕАД</v>
          </cell>
          <cell r="F159">
            <v>89888</v>
          </cell>
          <cell r="H159">
            <v>89888</v>
          </cell>
        </row>
        <row r="160">
          <cell r="B160">
            <v>9</v>
          </cell>
          <cell r="C160">
            <v>2201211035</v>
          </cell>
          <cell r="D160">
            <v>222729</v>
          </cell>
          <cell r="E160" t="str">
            <v>Пета МБАЛ - София - ЕАД</v>
          </cell>
          <cell r="F160">
            <v>198671</v>
          </cell>
          <cell r="H160">
            <v>198671</v>
          </cell>
        </row>
        <row r="161">
          <cell r="B161">
            <v>9</v>
          </cell>
          <cell r="C161">
            <v>2201211055</v>
          </cell>
          <cell r="D161">
            <v>222771</v>
          </cell>
          <cell r="E161" t="str">
            <v>МБАЛ Александровска - ЕАД</v>
          </cell>
          <cell r="F161">
            <v>368497</v>
          </cell>
          <cell r="H161">
            <v>368497</v>
          </cell>
        </row>
        <row r="162">
          <cell r="B162">
            <v>9</v>
          </cell>
          <cell r="C162">
            <v>2201212005</v>
          </cell>
          <cell r="D162">
            <v>220011</v>
          </cell>
          <cell r="E162" t="str">
            <v>СБАЛ Св. Екатерина - ЕАД</v>
          </cell>
          <cell r="F162">
            <v>299687</v>
          </cell>
          <cell r="H162">
            <v>299687</v>
          </cell>
        </row>
        <row r="163">
          <cell r="B163">
            <v>9</v>
          </cell>
          <cell r="C163">
            <v>2201212006</v>
          </cell>
          <cell r="D163">
            <v>222776</v>
          </cell>
          <cell r="E163" t="str">
            <v>СБАЛАГ Майчин дом - ЕАД</v>
          </cell>
          <cell r="F163">
            <v>81850</v>
          </cell>
          <cell r="H163">
            <v>81850</v>
          </cell>
        </row>
        <row r="164">
          <cell r="B164">
            <v>9</v>
          </cell>
          <cell r="C164">
            <v>2201212007</v>
          </cell>
          <cell r="D164">
            <v>220023</v>
          </cell>
          <cell r="E164" t="str">
            <v>Първа САГБАЛ Св. София - ЕАД</v>
          </cell>
          <cell r="F164">
            <v>84168</v>
          </cell>
          <cell r="H164">
            <v>84168</v>
          </cell>
        </row>
        <row r="165">
          <cell r="B165">
            <v>9</v>
          </cell>
          <cell r="C165">
            <v>2201212008</v>
          </cell>
          <cell r="D165">
            <v>222374</v>
          </cell>
          <cell r="E165" t="str">
            <v>Втора САГБАЛ Шейново - ЕАД</v>
          </cell>
          <cell r="F165">
            <v>89030</v>
          </cell>
          <cell r="H165">
            <v>89030</v>
          </cell>
        </row>
        <row r="166">
          <cell r="B166">
            <v>9</v>
          </cell>
          <cell r="C166">
            <v>2201212009</v>
          </cell>
          <cell r="D166">
            <v>220007</v>
          </cell>
          <cell r="E166" t="str">
            <v>СБАЛНП Св. Наум - ЕАД</v>
          </cell>
          <cell r="F166">
            <v>34704</v>
          </cell>
          <cell r="H166">
            <v>34704</v>
          </cell>
        </row>
        <row r="167">
          <cell r="B167">
            <v>9</v>
          </cell>
          <cell r="C167">
            <v>2201212010</v>
          </cell>
          <cell r="D167">
            <v>222583</v>
          </cell>
          <cell r="E167" t="str">
            <v>СБАЛО Проф. Бойчо Бойчев - ЕАД</v>
          </cell>
          <cell r="F167">
            <v>25718</v>
          </cell>
          <cell r="H167">
            <v>25718</v>
          </cell>
        </row>
        <row r="168">
          <cell r="B168">
            <v>9</v>
          </cell>
          <cell r="C168">
            <v>2201212011</v>
          </cell>
          <cell r="D168">
            <v>222386</v>
          </cell>
          <cell r="E168" t="str">
            <v>СБАЛЕНГ Акад. Ив. Пенчев - ЕАД</v>
          </cell>
          <cell r="F168">
            <v>29710</v>
          </cell>
          <cell r="H168">
            <v>29710</v>
          </cell>
        </row>
        <row r="169">
          <cell r="B169">
            <v>9</v>
          </cell>
          <cell r="C169">
            <v>2201212012</v>
          </cell>
          <cell r="D169">
            <v>220817</v>
          </cell>
          <cell r="E169" t="str">
            <v>СБАЛДБ - ЕАД</v>
          </cell>
          <cell r="F169">
            <v>50012</v>
          </cell>
          <cell r="H169">
            <v>50012</v>
          </cell>
        </row>
        <row r="170">
          <cell r="B170">
            <v>9</v>
          </cell>
          <cell r="C170">
            <v>2201212013</v>
          </cell>
          <cell r="D170">
            <v>220615</v>
          </cell>
          <cell r="E170" t="str">
            <v>СБАЛББ Св. София - ЕАД</v>
          </cell>
          <cell r="F170">
            <v>145023</v>
          </cell>
          <cell r="H170">
            <v>145023</v>
          </cell>
        </row>
        <row r="171">
          <cell r="B171">
            <v>9</v>
          </cell>
          <cell r="C171">
            <v>2201212014</v>
          </cell>
          <cell r="D171">
            <v>222691</v>
          </cell>
          <cell r="E171" t="str">
            <v>СБАЛИПБ Проф. Ив. Киров ЕАД</v>
          </cell>
          <cell r="F171">
            <v>85428</v>
          </cell>
          <cell r="H171">
            <v>85428</v>
          </cell>
        </row>
        <row r="172">
          <cell r="B172">
            <v>9</v>
          </cell>
          <cell r="C172">
            <v>2201212016</v>
          </cell>
          <cell r="D172">
            <v>220008</v>
          </cell>
          <cell r="E172" t="str">
            <v>СБАЛЛЧХ - ЕООД</v>
          </cell>
          <cell r="F172">
            <v>20189</v>
          </cell>
          <cell r="H172">
            <v>20189</v>
          </cell>
        </row>
        <row r="173">
          <cell r="B173">
            <v>9</v>
          </cell>
          <cell r="C173">
            <v>2201212017</v>
          </cell>
          <cell r="D173">
            <v>220789</v>
          </cell>
          <cell r="E173" t="str">
            <v>СБАЛТОСМ - ЕАД</v>
          </cell>
          <cell r="F173">
            <v>2425</v>
          </cell>
          <cell r="H173">
            <v>2425</v>
          </cell>
        </row>
        <row r="174">
          <cell r="B174">
            <v>9</v>
          </cell>
          <cell r="C174">
            <v>2201212039</v>
          </cell>
          <cell r="D174">
            <v>222789</v>
          </cell>
          <cell r="E174" t="str">
            <v>СБАЛО"Екта" - ООД</v>
          </cell>
          <cell r="F174">
            <v>3042</v>
          </cell>
          <cell r="H174">
            <v>3042</v>
          </cell>
        </row>
        <row r="175">
          <cell r="B175">
            <v>9</v>
          </cell>
          <cell r="C175">
            <v>2201214019</v>
          </cell>
          <cell r="D175">
            <v>222688</v>
          </cell>
          <cell r="E175" t="str">
            <v>СБАЛССЗ ЕАД</v>
          </cell>
          <cell r="F175">
            <v>715519</v>
          </cell>
          <cell r="H175">
            <v>715519</v>
          </cell>
        </row>
        <row r="176">
          <cell r="B176">
            <v>9</v>
          </cell>
          <cell r="C176">
            <v>2201214020</v>
          </cell>
          <cell r="D176">
            <v>222686</v>
          </cell>
          <cell r="E176" t="str">
            <v>СБАЛО - ЕАД</v>
          </cell>
          <cell r="F176">
            <v>131055</v>
          </cell>
          <cell r="H176">
            <v>131055</v>
          </cell>
        </row>
        <row r="177">
          <cell r="B177">
            <v>9</v>
          </cell>
          <cell r="C177">
            <v>2201214022</v>
          </cell>
          <cell r="D177">
            <v>221552</v>
          </cell>
          <cell r="E177" t="str">
            <v>СБАЛДОХЗ - ЕООД</v>
          </cell>
          <cell r="F177">
            <v>29288</v>
          </cell>
          <cell r="H177">
            <v>29288</v>
          </cell>
        </row>
        <row r="178">
          <cell r="B178">
            <v>9</v>
          </cell>
          <cell r="C178">
            <v>2201222025</v>
          </cell>
          <cell r="D178">
            <v>222748</v>
          </cell>
          <cell r="E178" t="str">
            <v>СБДПЛР - Бухово ЕООД</v>
          </cell>
          <cell r="F178">
            <v>600</v>
          </cell>
          <cell r="H178">
            <v>600</v>
          </cell>
        </row>
        <row r="179">
          <cell r="B179">
            <v>9</v>
          </cell>
          <cell r="C179">
            <v>2201222026</v>
          </cell>
          <cell r="D179">
            <v>222645</v>
          </cell>
          <cell r="E179" t="str">
            <v>СБДПЛР "Панчарево" - ЕООД</v>
          </cell>
          <cell r="F179">
            <v>1800</v>
          </cell>
          <cell r="H179">
            <v>1800</v>
          </cell>
        </row>
        <row r="180">
          <cell r="B180">
            <v>9</v>
          </cell>
          <cell r="C180">
            <v>2201233028</v>
          </cell>
          <cell r="D180">
            <v>221818</v>
          </cell>
          <cell r="E180" t="str">
            <v>СБР Здраве - АД - Банкя</v>
          </cell>
          <cell r="F180">
            <v>6180</v>
          </cell>
          <cell r="H180">
            <v>6180</v>
          </cell>
        </row>
        <row r="181">
          <cell r="B181">
            <v>9</v>
          </cell>
          <cell r="C181">
            <v>2201320050</v>
          </cell>
          <cell r="D181">
            <v>222690</v>
          </cell>
          <cell r="E181" t="str">
            <v>НЦХТ</v>
          </cell>
          <cell r="F181">
            <v>87341</v>
          </cell>
          <cell r="H181">
            <v>87341</v>
          </cell>
        </row>
        <row r="182">
          <cell r="B182">
            <v>9</v>
          </cell>
          <cell r="C182">
            <v>2201911040</v>
          </cell>
          <cell r="D182">
            <v>222772</v>
          </cell>
          <cell r="E182" t="str">
            <v>Болница Лозенец</v>
          </cell>
          <cell r="F182">
            <v>556316</v>
          </cell>
          <cell r="H182">
            <v>556316</v>
          </cell>
        </row>
        <row r="183">
          <cell r="B183">
            <v>9</v>
          </cell>
          <cell r="C183">
            <v>2201911041</v>
          </cell>
          <cell r="D183">
            <v>220012</v>
          </cell>
          <cell r="E183" t="str">
            <v>Медицински институт - МВР</v>
          </cell>
          <cell r="F183">
            <v>30725</v>
          </cell>
          <cell r="H183">
            <v>30725</v>
          </cell>
        </row>
        <row r="184">
          <cell r="B184">
            <v>9</v>
          </cell>
          <cell r="C184">
            <v>2201911042</v>
          </cell>
          <cell r="D184">
            <v>222429</v>
          </cell>
          <cell r="E184" t="str">
            <v>Военномедицинска академия</v>
          </cell>
          <cell r="F184">
            <v>257037.55</v>
          </cell>
          <cell r="H184">
            <v>257037.55</v>
          </cell>
        </row>
        <row r="185">
          <cell r="B185">
            <v>9</v>
          </cell>
          <cell r="C185">
            <v>2201911043</v>
          </cell>
          <cell r="D185">
            <v>222746</v>
          </cell>
          <cell r="E185" t="str">
            <v>НМТБ</v>
          </cell>
          <cell r="F185">
            <v>14237</v>
          </cell>
          <cell r="H185">
            <v>14237</v>
          </cell>
        </row>
        <row r="186">
          <cell r="B186">
            <v>9</v>
          </cell>
          <cell r="C186">
            <v>2205131503</v>
          </cell>
          <cell r="D186">
            <v>222801</v>
          </cell>
          <cell r="E186" t="str">
            <v>МЦ "Зора"</v>
          </cell>
          <cell r="F186">
            <v>1500</v>
          </cell>
          <cell r="H186">
            <v>1500</v>
          </cell>
        </row>
        <row r="187">
          <cell r="B187">
            <v>9</v>
          </cell>
          <cell r="C187">
            <v>2206131502</v>
          </cell>
          <cell r="D187">
            <v>222694</v>
          </cell>
          <cell r="E187" t="str">
            <v>МЦ за зрение - проф. К. Пашев - ЕООД</v>
          </cell>
          <cell r="F187">
            <v>900</v>
          </cell>
          <cell r="H187">
            <v>900</v>
          </cell>
        </row>
        <row r="188">
          <cell r="B188">
            <v>9</v>
          </cell>
          <cell r="C188">
            <v>2210131002</v>
          </cell>
          <cell r="D188">
            <v>222787</v>
          </cell>
          <cell r="E188" t="str">
            <v>АСМП "Зрение" - МЦ</v>
          </cell>
          <cell r="F188">
            <v>600</v>
          </cell>
          <cell r="H188">
            <v>600</v>
          </cell>
        </row>
        <row r="189">
          <cell r="A189" t="str">
            <v>София област</v>
          </cell>
          <cell r="B189">
            <v>9</v>
          </cell>
          <cell r="C189">
            <v>2301334016</v>
          </cell>
          <cell r="D189">
            <v>230273</v>
          </cell>
          <cell r="E189" t="str">
            <v>ОДОЗС София област  ЕООД</v>
          </cell>
          <cell r="F189">
            <v>0</v>
          </cell>
          <cell r="G189">
            <v>850</v>
          </cell>
          <cell r="H189">
            <v>850</v>
          </cell>
        </row>
        <row r="190">
          <cell r="B190">
            <v>9</v>
          </cell>
          <cell r="C190">
            <v>2319211108</v>
          </cell>
          <cell r="D190">
            <v>230433</v>
          </cell>
          <cell r="E190" t="str">
            <v>МБАЛ Своге  ЕООД</v>
          </cell>
          <cell r="F190">
            <v>0</v>
          </cell>
          <cell r="G190">
            <v>2479.89</v>
          </cell>
          <cell r="H190">
            <v>2479.89</v>
          </cell>
        </row>
        <row r="191">
          <cell r="A191" t="str">
            <v>Стара Загора</v>
          </cell>
          <cell r="B191">
            <v>9</v>
          </cell>
          <cell r="C191">
            <v>2407211005</v>
          </cell>
          <cell r="D191">
            <v>240873</v>
          </cell>
          <cell r="E191" t="str">
            <v>МБАЛ - Гълъбово</v>
          </cell>
          <cell r="F191">
            <v>38561</v>
          </cell>
          <cell r="H191">
            <v>38561</v>
          </cell>
        </row>
        <row r="192">
          <cell r="B192">
            <v>9</v>
          </cell>
          <cell r="C192">
            <v>2412211003</v>
          </cell>
          <cell r="D192">
            <v>240879</v>
          </cell>
          <cell r="E192" t="str">
            <v>МБАЛ - Казанлък</v>
          </cell>
          <cell r="F192">
            <v>143982</v>
          </cell>
          <cell r="H192">
            <v>143982</v>
          </cell>
        </row>
        <row r="193">
          <cell r="B193">
            <v>9</v>
          </cell>
          <cell r="C193">
            <v>2422222016</v>
          </cell>
          <cell r="D193">
            <v>240883</v>
          </cell>
          <cell r="E193" t="str">
            <v>Специализирана болница за долекуване и продължително  лечение на белодробни болести - Радунци ЕООД</v>
          </cell>
          <cell r="F193">
            <v>6406</v>
          </cell>
          <cell r="H193">
            <v>6406</v>
          </cell>
        </row>
        <row r="194">
          <cell r="B194">
            <v>9</v>
          </cell>
          <cell r="C194">
            <v>2424233014</v>
          </cell>
          <cell r="D194">
            <v>240876</v>
          </cell>
          <cell r="E194" t="str">
            <v>Специализирани болницици за рехабилитация "Национален комплекс"ЕАД филиал Павел баня</v>
          </cell>
          <cell r="F194">
            <v>600</v>
          </cell>
          <cell r="H194">
            <v>600</v>
          </cell>
        </row>
        <row r="195">
          <cell r="B195">
            <v>9</v>
          </cell>
          <cell r="C195">
            <v>2427211006</v>
          </cell>
          <cell r="D195">
            <v>240872</v>
          </cell>
          <cell r="E195" t="str">
            <v>МБАЛ Раднево</v>
          </cell>
          <cell r="F195">
            <v>30054</v>
          </cell>
          <cell r="H195">
            <v>30054</v>
          </cell>
        </row>
        <row r="196">
          <cell r="B196">
            <v>9</v>
          </cell>
          <cell r="C196">
            <v>2431211001</v>
          </cell>
          <cell r="D196">
            <v>240880</v>
          </cell>
          <cell r="E196" t="str">
            <v>МБАЛ - ЕАД</v>
          </cell>
          <cell r="F196">
            <v>175866.2</v>
          </cell>
          <cell r="H196">
            <v>175866.2</v>
          </cell>
        </row>
        <row r="197">
          <cell r="B197">
            <v>9</v>
          </cell>
          <cell r="C197">
            <v>2431211002</v>
          </cell>
          <cell r="D197">
            <v>240875</v>
          </cell>
          <cell r="E197" t="str">
            <v>МБАЛ - Ст. Киркович</v>
          </cell>
          <cell r="F197">
            <v>349048</v>
          </cell>
          <cell r="H197">
            <v>349048</v>
          </cell>
        </row>
        <row r="198">
          <cell r="B198">
            <v>9</v>
          </cell>
          <cell r="C198">
            <v>2431332009</v>
          </cell>
          <cell r="D198">
            <v>240874</v>
          </cell>
          <cell r="E198" t="str">
            <v>ОДПФЗС</v>
          </cell>
          <cell r="F198">
            <v>23603</v>
          </cell>
          <cell r="H198">
            <v>23603</v>
          </cell>
        </row>
        <row r="199">
          <cell r="B199">
            <v>9</v>
          </cell>
          <cell r="C199">
            <v>2431334012</v>
          </cell>
          <cell r="D199">
            <v>240871</v>
          </cell>
          <cell r="E199" t="str">
            <v>МДОЗС - ЕООД</v>
          </cell>
          <cell r="F199">
            <v>46234.55</v>
          </cell>
          <cell r="H199">
            <v>46234.55</v>
          </cell>
        </row>
        <row r="200">
          <cell r="B200">
            <v>9</v>
          </cell>
          <cell r="C200">
            <v>2436211004</v>
          </cell>
          <cell r="D200">
            <v>240878</v>
          </cell>
          <cell r="E200" t="str">
            <v>МБАЛ - Чирпан</v>
          </cell>
          <cell r="F200">
            <v>57011</v>
          </cell>
          <cell r="H200">
            <v>57011</v>
          </cell>
        </row>
        <row r="201">
          <cell r="A201" t="str">
            <v>Търговище</v>
          </cell>
          <cell r="B201">
            <v>9</v>
          </cell>
          <cell r="C201">
            <v>2502211103</v>
          </cell>
          <cell r="D201">
            <v>250063</v>
          </cell>
          <cell r="E201" t="str">
            <v>МБАЛ - Омуртаг ЕООД</v>
          </cell>
          <cell r="F201">
            <v>50766</v>
          </cell>
          <cell r="H201">
            <v>50766</v>
          </cell>
        </row>
        <row r="202">
          <cell r="B202">
            <v>9</v>
          </cell>
          <cell r="C202">
            <v>2504211102</v>
          </cell>
          <cell r="D202">
            <v>250062</v>
          </cell>
          <cell r="E202" t="str">
            <v>МБАЛ - Попово ЕООД</v>
          </cell>
          <cell r="F202">
            <v>49529</v>
          </cell>
          <cell r="H202">
            <v>49529</v>
          </cell>
        </row>
        <row r="203">
          <cell r="B203">
            <v>9</v>
          </cell>
          <cell r="C203">
            <v>2505211201</v>
          </cell>
          <cell r="D203">
            <v>250061</v>
          </cell>
          <cell r="E203" t="str">
            <v>МБАЛ - Търговище АД</v>
          </cell>
          <cell r="F203">
            <v>173448</v>
          </cell>
          <cell r="H203">
            <v>173448</v>
          </cell>
        </row>
        <row r="204">
          <cell r="B204">
            <v>9</v>
          </cell>
          <cell r="C204">
            <v>2535131002</v>
          </cell>
          <cell r="D204">
            <v>250016</v>
          </cell>
          <cell r="E204" t="str">
            <v>МЦ Д-р Тасков ЕООД</v>
          </cell>
          <cell r="F204">
            <v>3600</v>
          </cell>
          <cell r="H204">
            <v>3600</v>
          </cell>
        </row>
        <row r="205">
          <cell r="A205" t="str">
            <v>Хасково</v>
          </cell>
          <cell r="B205">
            <v>9</v>
          </cell>
          <cell r="C205">
            <v>2609211002</v>
          </cell>
          <cell r="D205">
            <v>260392</v>
          </cell>
          <cell r="E205" t="str">
            <v>МБАЛ Св. Екатерина Димитровград</v>
          </cell>
          <cell r="F205">
            <v>139432</v>
          </cell>
          <cell r="H205">
            <v>139432</v>
          </cell>
        </row>
        <row r="206">
          <cell r="B206">
            <v>9</v>
          </cell>
          <cell r="C206">
            <v>2611211005</v>
          </cell>
          <cell r="D206">
            <v>260481</v>
          </cell>
          <cell r="E206" t="str">
            <v>МБАЛ ЕООД Ивайловград</v>
          </cell>
          <cell r="F206">
            <v>2797</v>
          </cell>
          <cell r="H206">
            <v>2797</v>
          </cell>
        </row>
        <row r="207">
          <cell r="B207">
            <v>9</v>
          </cell>
          <cell r="C207">
            <v>2617212008</v>
          </cell>
          <cell r="D207">
            <v>260234</v>
          </cell>
          <cell r="E207" t="str">
            <v>СБАЛВБ ЕООД Любимец</v>
          </cell>
          <cell r="F207">
            <v>661</v>
          </cell>
          <cell r="H207">
            <v>661</v>
          </cell>
        </row>
        <row r="208">
          <cell r="B208">
            <v>9</v>
          </cell>
          <cell r="C208">
            <v>2628211004</v>
          </cell>
          <cell r="D208">
            <v>260090</v>
          </cell>
          <cell r="E208" t="str">
            <v>МБАЛ Свиленград ЕООД</v>
          </cell>
          <cell r="F208">
            <v>37106</v>
          </cell>
          <cell r="H208">
            <v>37106</v>
          </cell>
        </row>
        <row r="209">
          <cell r="B209">
            <v>9</v>
          </cell>
          <cell r="C209">
            <v>2632211006</v>
          </cell>
          <cell r="D209">
            <v>260381</v>
          </cell>
          <cell r="E209" t="str">
            <v>МБАЛ Тополовград ЕООД</v>
          </cell>
          <cell r="F209">
            <v>10013</v>
          </cell>
          <cell r="H209">
            <v>10013</v>
          </cell>
        </row>
        <row r="210">
          <cell r="B210">
            <v>9</v>
          </cell>
          <cell r="C210">
            <v>2633211003</v>
          </cell>
          <cell r="D210">
            <v>260142</v>
          </cell>
          <cell r="E210" t="str">
            <v>МБАЛ Харманли ЕООД</v>
          </cell>
          <cell r="F210">
            <v>44512</v>
          </cell>
          <cell r="H210">
            <v>44512</v>
          </cell>
        </row>
        <row r="211">
          <cell r="B211">
            <v>9</v>
          </cell>
          <cell r="C211">
            <v>2634134002</v>
          </cell>
          <cell r="D211">
            <v>260476</v>
          </cell>
          <cell r="E211" t="str">
            <v>ДКЦ Св. Георги Хасково</v>
          </cell>
          <cell r="F211">
            <v>1500</v>
          </cell>
          <cell r="H211">
            <v>1500</v>
          </cell>
        </row>
        <row r="212">
          <cell r="B212">
            <v>9</v>
          </cell>
          <cell r="C212">
            <v>2634211001</v>
          </cell>
          <cell r="D212">
            <v>260437</v>
          </cell>
          <cell r="E212" t="str">
            <v>МБАЛ АД Хасково</v>
          </cell>
          <cell r="F212">
            <v>269512</v>
          </cell>
          <cell r="H212">
            <v>269512</v>
          </cell>
        </row>
        <row r="213">
          <cell r="B213">
            <v>9</v>
          </cell>
          <cell r="C213">
            <v>2634332009</v>
          </cell>
          <cell r="D213">
            <v>260370</v>
          </cell>
          <cell r="E213" t="str">
            <v>ОДПФЗС ЕООД Хасково</v>
          </cell>
          <cell r="F213">
            <v>14252</v>
          </cell>
          <cell r="H213">
            <v>14252</v>
          </cell>
        </row>
        <row r="214">
          <cell r="B214">
            <v>9</v>
          </cell>
          <cell r="C214">
            <v>2634334012</v>
          </cell>
          <cell r="D214">
            <v>260433</v>
          </cell>
          <cell r="E214" t="str">
            <v>МДОЗС ЕООД</v>
          </cell>
          <cell r="F214">
            <v>37761.25</v>
          </cell>
          <cell r="H214">
            <v>37761.25</v>
          </cell>
        </row>
        <row r="215">
          <cell r="A215" t="str">
            <v>Шумен</v>
          </cell>
          <cell r="B215">
            <v>9</v>
          </cell>
          <cell r="C215">
            <v>2722211003</v>
          </cell>
          <cell r="D215">
            <v>270299</v>
          </cell>
          <cell r="E215" t="str">
            <v>МБАЛ Д-р Беров ЕООД</v>
          </cell>
          <cell r="F215">
            <v>66850</v>
          </cell>
          <cell r="H215">
            <v>66850</v>
          </cell>
        </row>
        <row r="216">
          <cell r="B216">
            <v>9</v>
          </cell>
          <cell r="C216">
            <v>2723211002</v>
          </cell>
          <cell r="D216">
            <v>270297</v>
          </cell>
          <cell r="E216" t="str">
            <v>МБАЛ В. Преслав ЕООД</v>
          </cell>
          <cell r="F216">
            <v>59422</v>
          </cell>
          <cell r="H216">
            <v>59422</v>
          </cell>
        </row>
        <row r="217">
          <cell r="B217">
            <v>9</v>
          </cell>
          <cell r="C217">
            <v>2730131005</v>
          </cell>
          <cell r="D217">
            <v>270382</v>
          </cell>
          <cell r="E217" t="str">
            <v>МЦ І  ЕООД  Шумен</v>
          </cell>
          <cell r="F217">
            <v>16500</v>
          </cell>
          <cell r="H217">
            <v>16500</v>
          </cell>
        </row>
        <row r="218">
          <cell r="B218">
            <v>9</v>
          </cell>
          <cell r="C218">
            <v>2730211001</v>
          </cell>
          <cell r="D218">
            <v>270302</v>
          </cell>
          <cell r="E218" t="str">
            <v>МБАЛ Шумен АД</v>
          </cell>
          <cell r="F218">
            <v>257608</v>
          </cell>
          <cell r="H218">
            <v>257608</v>
          </cell>
        </row>
        <row r="219">
          <cell r="B219">
            <v>9</v>
          </cell>
          <cell r="C219">
            <v>2730332004</v>
          </cell>
          <cell r="D219">
            <v>270300</v>
          </cell>
          <cell r="E219" t="str">
            <v>ОДПФЗС Шумен ЕООД</v>
          </cell>
          <cell r="F219">
            <v>47176</v>
          </cell>
          <cell r="H219">
            <v>47176</v>
          </cell>
        </row>
        <row r="220">
          <cell r="B220">
            <v>9</v>
          </cell>
          <cell r="C220">
            <v>2730334007</v>
          </cell>
          <cell r="D220">
            <v>270304</v>
          </cell>
          <cell r="E220" t="str">
            <v>ОДОЗС Шумен ЕООД</v>
          </cell>
          <cell r="F220">
            <v>46331.7</v>
          </cell>
          <cell r="H220">
            <v>46331.7</v>
          </cell>
        </row>
        <row r="221">
          <cell r="A221" t="str">
            <v>Ямбол</v>
          </cell>
          <cell r="B221">
            <v>9</v>
          </cell>
          <cell r="C221">
            <v>2802211102</v>
          </cell>
          <cell r="D221">
            <v>280272</v>
          </cell>
          <cell r="E221" t="str">
            <v>МБАЛ Св. И. Рилски ЕООД</v>
          </cell>
          <cell r="F221">
            <v>44798</v>
          </cell>
          <cell r="H221">
            <v>44798</v>
          </cell>
        </row>
        <row r="222">
          <cell r="B222">
            <v>9</v>
          </cell>
          <cell r="C222">
            <v>2805211201</v>
          </cell>
          <cell r="D222">
            <v>280269</v>
          </cell>
          <cell r="E222" t="str">
            <v>МБАЛ Св. Пантелеймон АД</v>
          </cell>
          <cell r="F222">
            <v>243821.55</v>
          </cell>
          <cell r="H222">
            <v>243821.55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juli_kl"/>
      <sheetName val="septemvri"/>
      <sheetName val="sept_specf"/>
      <sheetName val="sept_specif(2)"/>
      <sheetName val="klutch_08"/>
      <sheetName val="opl_sept"/>
      <sheetName val="opl_10"/>
      <sheetName val="Sheet1"/>
      <sheetName val="Sheet3"/>
      <sheetName val="juli"/>
      <sheetName val="juni_specf"/>
      <sheetName val="juni_specif(2)"/>
      <sheetName val="opl_07"/>
      <sheetName val="opl_06"/>
    </sheetNames>
    <sheetDataSet>
      <sheetData sheetId="0" refreshError="1"/>
      <sheetData sheetId="1">
        <row r="5">
          <cell r="A5">
            <v>2431111097</v>
          </cell>
          <cell r="B5">
            <v>1026</v>
          </cell>
          <cell r="C5">
            <v>0</v>
          </cell>
          <cell r="D5">
            <v>0</v>
          </cell>
          <cell r="E5">
            <v>138</v>
          </cell>
          <cell r="F5">
            <v>5</v>
          </cell>
          <cell r="G5">
            <v>121</v>
          </cell>
          <cell r="H5">
            <v>264</v>
          </cell>
          <cell r="I5">
            <v>72</v>
          </cell>
          <cell r="J5">
            <v>0</v>
          </cell>
          <cell r="K5">
            <v>0</v>
          </cell>
          <cell r="L5">
            <v>771.58</v>
          </cell>
          <cell r="M5">
            <v>891.4</v>
          </cell>
          <cell r="N5">
            <v>2431111097</v>
          </cell>
          <cell r="O5">
            <v>0</v>
          </cell>
          <cell r="P5">
            <v>138</v>
          </cell>
          <cell r="Q5">
            <v>5</v>
          </cell>
          <cell r="R5">
            <v>121</v>
          </cell>
          <cell r="S5">
            <v>57</v>
          </cell>
          <cell r="T5">
            <v>0</v>
          </cell>
          <cell r="U5">
            <v>2</v>
          </cell>
          <cell r="V5">
            <v>13</v>
          </cell>
          <cell r="W5">
            <v>0</v>
          </cell>
          <cell r="X5">
            <v>72</v>
          </cell>
          <cell r="Y5">
            <v>0</v>
          </cell>
          <cell r="Z5">
            <v>93</v>
          </cell>
        </row>
        <row r="6">
          <cell r="A6">
            <v>2431111038</v>
          </cell>
          <cell r="B6">
            <v>1621</v>
          </cell>
          <cell r="C6">
            <v>0</v>
          </cell>
          <cell r="D6">
            <v>1</v>
          </cell>
          <cell r="E6">
            <v>267</v>
          </cell>
          <cell r="F6">
            <v>4</v>
          </cell>
          <cell r="G6">
            <v>109</v>
          </cell>
          <cell r="H6">
            <v>381</v>
          </cell>
          <cell r="I6">
            <v>11</v>
          </cell>
          <cell r="J6">
            <v>0</v>
          </cell>
          <cell r="K6">
            <v>0</v>
          </cell>
          <cell r="L6">
            <v>1080.99</v>
          </cell>
          <cell r="M6">
            <v>1078.3900000000001</v>
          </cell>
          <cell r="N6">
            <v>2431111038</v>
          </cell>
          <cell r="O6">
            <v>1</v>
          </cell>
          <cell r="P6">
            <v>267</v>
          </cell>
          <cell r="Q6">
            <v>4</v>
          </cell>
          <cell r="R6">
            <v>109</v>
          </cell>
          <cell r="S6">
            <v>6</v>
          </cell>
          <cell r="T6">
            <v>0</v>
          </cell>
          <cell r="U6">
            <v>1</v>
          </cell>
          <cell r="V6">
            <v>4</v>
          </cell>
          <cell r="W6">
            <v>0</v>
          </cell>
          <cell r="X6">
            <v>11</v>
          </cell>
          <cell r="Y6">
            <v>0</v>
          </cell>
          <cell r="Z6">
            <v>11</v>
          </cell>
        </row>
        <row r="7">
          <cell r="A7">
            <v>2431111060</v>
          </cell>
          <cell r="B7">
            <v>1331</v>
          </cell>
          <cell r="C7">
            <v>0</v>
          </cell>
          <cell r="D7">
            <v>8</v>
          </cell>
          <cell r="E7">
            <v>189</v>
          </cell>
          <cell r="F7">
            <v>5</v>
          </cell>
          <cell r="G7">
            <v>188</v>
          </cell>
          <cell r="H7">
            <v>390</v>
          </cell>
          <cell r="I7">
            <v>100</v>
          </cell>
          <cell r="J7">
            <v>0</v>
          </cell>
          <cell r="K7">
            <v>0</v>
          </cell>
          <cell r="L7">
            <v>977.43</v>
          </cell>
          <cell r="M7">
            <v>1197.4000000000001</v>
          </cell>
          <cell r="N7">
            <v>2431111060</v>
          </cell>
          <cell r="O7">
            <v>8</v>
          </cell>
          <cell r="P7">
            <v>189</v>
          </cell>
          <cell r="Q7">
            <v>5</v>
          </cell>
          <cell r="R7">
            <v>188</v>
          </cell>
          <cell r="S7">
            <v>78</v>
          </cell>
          <cell r="T7">
            <v>0</v>
          </cell>
          <cell r="U7">
            <v>8</v>
          </cell>
          <cell r="V7">
            <v>14</v>
          </cell>
          <cell r="W7">
            <v>0</v>
          </cell>
          <cell r="X7">
            <v>100</v>
          </cell>
          <cell r="Y7">
            <v>0</v>
          </cell>
          <cell r="Z7">
            <v>101</v>
          </cell>
        </row>
        <row r="8">
          <cell r="A8">
            <v>2431111046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2431111046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</row>
        <row r="9">
          <cell r="A9">
            <v>2431111132</v>
          </cell>
          <cell r="B9">
            <v>403</v>
          </cell>
          <cell r="C9">
            <v>0</v>
          </cell>
          <cell r="D9">
            <v>0</v>
          </cell>
          <cell r="E9">
            <v>46</v>
          </cell>
          <cell r="F9">
            <v>1</v>
          </cell>
          <cell r="G9">
            <v>48</v>
          </cell>
          <cell r="H9">
            <v>95</v>
          </cell>
          <cell r="I9">
            <v>15</v>
          </cell>
          <cell r="J9">
            <v>0</v>
          </cell>
          <cell r="K9">
            <v>0</v>
          </cell>
          <cell r="L9">
            <v>256.97000000000003</v>
          </cell>
          <cell r="M9">
            <v>281.77</v>
          </cell>
          <cell r="N9">
            <v>2431111132</v>
          </cell>
          <cell r="O9">
            <v>0</v>
          </cell>
          <cell r="P9">
            <v>46</v>
          </cell>
          <cell r="Q9">
            <v>1</v>
          </cell>
          <cell r="R9">
            <v>48</v>
          </cell>
          <cell r="S9">
            <v>12</v>
          </cell>
          <cell r="T9">
            <v>0</v>
          </cell>
          <cell r="U9">
            <v>0</v>
          </cell>
          <cell r="V9">
            <v>3</v>
          </cell>
          <cell r="W9">
            <v>0</v>
          </cell>
          <cell r="X9">
            <v>15</v>
          </cell>
          <cell r="Y9">
            <v>0</v>
          </cell>
          <cell r="Z9">
            <v>32</v>
          </cell>
        </row>
        <row r="10">
          <cell r="A10">
            <v>2431111010</v>
          </cell>
          <cell r="B10">
            <v>1669</v>
          </cell>
          <cell r="C10">
            <v>0</v>
          </cell>
          <cell r="D10">
            <v>0</v>
          </cell>
          <cell r="E10">
            <v>180</v>
          </cell>
          <cell r="F10">
            <v>11</v>
          </cell>
          <cell r="G10">
            <v>209</v>
          </cell>
          <cell r="H10">
            <v>400</v>
          </cell>
          <cell r="I10">
            <v>86</v>
          </cell>
          <cell r="J10">
            <v>0</v>
          </cell>
          <cell r="K10">
            <v>0</v>
          </cell>
          <cell r="L10">
            <v>1050.99</v>
          </cell>
          <cell r="M10">
            <v>1061</v>
          </cell>
          <cell r="N10">
            <v>2431111010</v>
          </cell>
          <cell r="O10">
            <v>0</v>
          </cell>
          <cell r="P10">
            <v>180</v>
          </cell>
          <cell r="Q10">
            <v>11</v>
          </cell>
          <cell r="R10">
            <v>209</v>
          </cell>
          <cell r="S10">
            <v>53</v>
          </cell>
          <cell r="T10">
            <v>0</v>
          </cell>
          <cell r="U10">
            <v>2</v>
          </cell>
          <cell r="V10">
            <v>31</v>
          </cell>
          <cell r="W10">
            <v>0</v>
          </cell>
          <cell r="X10">
            <v>86</v>
          </cell>
          <cell r="Y10">
            <v>0</v>
          </cell>
          <cell r="Z10">
            <v>113</v>
          </cell>
        </row>
        <row r="11">
          <cell r="A11">
            <v>2431111030</v>
          </cell>
          <cell r="B11">
            <v>2310</v>
          </cell>
          <cell r="C11">
            <v>0</v>
          </cell>
          <cell r="D11">
            <v>0</v>
          </cell>
          <cell r="E11">
            <v>227</v>
          </cell>
          <cell r="F11">
            <v>7</v>
          </cell>
          <cell r="G11">
            <v>334</v>
          </cell>
          <cell r="H11">
            <v>568</v>
          </cell>
          <cell r="I11">
            <v>43</v>
          </cell>
          <cell r="J11">
            <v>0</v>
          </cell>
          <cell r="K11">
            <v>0</v>
          </cell>
          <cell r="L11">
            <v>557.79999999999995</v>
          </cell>
          <cell r="M11">
            <v>1905.4</v>
          </cell>
          <cell r="N11">
            <v>2431111030</v>
          </cell>
          <cell r="O11">
            <v>0</v>
          </cell>
          <cell r="P11">
            <v>227</v>
          </cell>
          <cell r="Q11">
            <v>7</v>
          </cell>
          <cell r="R11">
            <v>334</v>
          </cell>
          <cell r="S11">
            <v>25</v>
          </cell>
          <cell r="T11">
            <v>0</v>
          </cell>
          <cell r="U11">
            <v>3</v>
          </cell>
          <cell r="V11">
            <v>15</v>
          </cell>
          <cell r="W11">
            <v>0</v>
          </cell>
          <cell r="X11">
            <v>43</v>
          </cell>
          <cell r="Y11">
            <v>0</v>
          </cell>
          <cell r="Z11">
            <v>43</v>
          </cell>
        </row>
        <row r="12">
          <cell r="A12">
            <v>2431111040</v>
          </cell>
          <cell r="B12">
            <v>1134</v>
          </cell>
          <cell r="C12">
            <v>0</v>
          </cell>
          <cell r="D12">
            <v>57</v>
          </cell>
          <cell r="E12">
            <v>396</v>
          </cell>
          <cell r="F12">
            <v>3</v>
          </cell>
          <cell r="G12">
            <v>31</v>
          </cell>
          <cell r="H12">
            <v>487</v>
          </cell>
          <cell r="I12">
            <v>6</v>
          </cell>
          <cell r="J12">
            <v>0</v>
          </cell>
          <cell r="K12">
            <v>0</v>
          </cell>
          <cell r="L12">
            <v>1093.6199999999999</v>
          </cell>
          <cell r="M12">
            <v>1127.6300000000001</v>
          </cell>
          <cell r="N12">
            <v>2431111040</v>
          </cell>
          <cell r="O12">
            <v>57</v>
          </cell>
          <cell r="P12">
            <v>396</v>
          </cell>
          <cell r="Q12">
            <v>3</v>
          </cell>
          <cell r="R12">
            <v>31</v>
          </cell>
          <cell r="S12">
            <v>4</v>
          </cell>
          <cell r="T12">
            <v>0</v>
          </cell>
          <cell r="U12">
            <v>1</v>
          </cell>
          <cell r="V12">
            <v>1</v>
          </cell>
          <cell r="W12">
            <v>0</v>
          </cell>
          <cell r="X12">
            <v>6</v>
          </cell>
          <cell r="Y12">
            <v>0</v>
          </cell>
          <cell r="Z12">
            <v>6</v>
          </cell>
        </row>
        <row r="13">
          <cell r="A13">
            <v>2431111135</v>
          </cell>
          <cell r="B13">
            <v>949</v>
          </cell>
          <cell r="C13">
            <v>0</v>
          </cell>
          <cell r="D13">
            <v>1</v>
          </cell>
          <cell r="E13">
            <v>131</v>
          </cell>
          <cell r="F13">
            <v>7</v>
          </cell>
          <cell r="G13">
            <v>139</v>
          </cell>
          <cell r="H13">
            <v>278</v>
          </cell>
          <cell r="I13">
            <v>34</v>
          </cell>
          <cell r="J13">
            <v>0</v>
          </cell>
          <cell r="K13">
            <v>0</v>
          </cell>
          <cell r="L13">
            <v>648.61</v>
          </cell>
          <cell r="M13">
            <v>692.01</v>
          </cell>
          <cell r="N13">
            <v>2431111135</v>
          </cell>
          <cell r="O13">
            <v>1</v>
          </cell>
          <cell r="P13">
            <v>131</v>
          </cell>
          <cell r="Q13">
            <v>7</v>
          </cell>
          <cell r="R13">
            <v>139</v>
          </cell>
          <cell r="S13">
            <v>26</v>
          </cell>
          <cell r="T13">
            <v>0</v>
          </cell>
          <cell r="U13">
            <v>2</v>
          </cell>
          <cell r="V13">
            <v>6</v>
          </cell>
          <cell r="W13">
            <v>0</v>
          </cell>
          <cell r="X13">
            <v>34</v>
          </cell>
          <cell r="Y13">
            <v>0</v>
          </cell>
          <cell r="Z13">
            <v>81</v>
          </cell>
        </row>
        <row r="14">
          <cell r="A14">
            <v>2431111020</v>
          </cell>
          <cell r="B14">
            <v>1144</v>
          </cell>
          <cell r="C14">
            <v>0</v>
          </cell>
          <cell r="D14">
            <v>3</v>
          </cell>
          <cell r="E14">
            <v>136</v>
          </cell>
          <cell r="F14">
            <v>3</v>
          </cell>
          <cell r="G14">
            <v>296</v>
          </cell>
          <cell r="H14">
            <v>438</v>
          </cell>
          <cell r="I14">
            <v>19</v>
          </cell>
          <cell r="J14">
            <v>0</v>
          </cell>
          <cell r="K14">
            <v>0</v>
          </cell>
          <cell r="L14">
            <v>661</v>
          </cell>
          <cell r="M14">
            <v>687.61</v>
          </cell>
          <cell r="N14">
            <v>2431111020</v>
          </cell>
          <cell r="O14">
            <v>3</v>
          </cell>
          <cell r="P14">
            <v>136</v>
          </cell>
          <cell r="Q14">
            <v>3</v>
          </cell>
          <cell r="R14">
            <v>296</v>
          </cell>
          <cell r="S14">
            <v>11</v>
          </cell>
          <cell r="T14">
            <v>0</v>
          </cell>
          <cell r="U14">
            <v>0</v>
          </cell>
          <cell r="V14">
            <v>8</v>
          </cell>
          <cell r="W14">
            <v>0</v>
          </cell>
          <cell r="X14">
            <v>19</v>
          </cell>
          <cell r="Y14">
            <v>0</v>
          </cell>
          <cell r="Z14">
            <v>19</v>
          </cell>
        </row>
        <row r="15">
          <cell r="A15">
            <v>2431111036</v>
          </cell>
          <cell r="B15">
            <v>2025</v>
          </cell>
          <cell r="C15">
            <v>0</v>
          </cell>
          <cell r="D15">
            <v>116</v>
          </cell>
          <cell r="E15">
            <v>875</v>
          </cell>
          <cell r="F15">
            <v>16</v>
          </cell>
          <cell r="G15">
            <v>32</v>
          </cell>
          <cell r="H15">
            <v>1039</v>
          </cell>
          <cell r="I15">
            <v>71</v>
          </cell>
          <cell r="J15">
            <v>15</v>
          </cell>
          <cell r="K15">
            <v>0</v>
          </cell>
          <cell r="L15">
            <v>1761.7</v>
          </cell>
          <cell r="M15">
            <v>2351.1999999999998</v>
          </cell>
          <cell r="N15">
            <v>2431111036</v>
          </cell>
          <cell r="O15">
            <v>116</v>
          </cell>
          <cell r="P15">
            <v>875</v>
          </cell>
          <cell r="Q15">
            <v>16</v>
          </cell>
          <cell r="R15">
            <v>32</v>
          </cell>
          <cell r="S15">
            <v>49</v>
          </cell>
          <cell r="T15">
            <v>0</v>
          </cell>
          <cell r="U15">
            <v>11</v>
          </cell>
          <cell r="V15">
            <v>11</v>
          </cell>
          <cell r="W15">
            <v>0</v>
          </cell>
          <cell r="X15">
            <v>71</v>
          </cell>
          <cell r="Y15">
            <v>0</v>
          </cell>
          <cell r="Z15">
            <v>86</v>
          </cell>
        </row>
        <row r="16">
          <cell r="A16">
            <v>2431111031</v>
          </cell>
          <cell r="B16">
            <v>1694</v>
          </cell>
          <cell r="C16">
            <v>0</v>
          </cell>
          <cell r="D16">
            <v>50</v>
          </cell>
          <cell r="E16">
            <v>515</v>
          </cell>
          <cell r="F16">
            <v>12</v>
          </cell>
          <cell r="G16">
            <v>65</v>
          </cell>
          <cell r="H16">
            <v>642</v>
          </cell>
          <cell r="I16">
            <v>33</v>
          </cell>
          <cell r="J16">
            <v>0</v>
          </cell>
          <cell r="K16">
            <v>0</v>
          </cell>
          <cell r="L16">
            <v>1430.72</v>
          </cell>
          <cell r="M16">
            <v>1451.12</v>
          </cell>
          <cell r="N16">
            <v>2431111031</v>
          </cell>
          <cell r="O16">
            <v>50</v>
          </cell>
          <cell r="P16">
            <v>515</v>
          </cell>
          <cell r="Q16">
            <v>12</v>
          </cell>
          <cell r="R16">
            <v>65</v>
          </cell>
          <cell r="S16">
            <v>22</v>
          </cell>
          <cell r="T16">
            <v>0</v>
          </cell>
          <cell r="U16">
            <v>4</v>
          </cell>
          <cell r="V16">
            <v>7</v>
          </cell>
          <cell r="W16">
            <v>0</v>
          </cell>
          <cell r="X16">
            <v>33</v>
          </cell>
          <cell r="Y16">
            <v>0</v>
          </cell>
          <cell r="Z16">
            <v>62</v>
          </cell>
        </row>
        <row r="17">
          <cell r="A17">
            <v>2431111057</v>
          </cell>
          <cell r="B17">
            <v>864</v>
          </cell>
          <cell r="C17">
            <v>0</v>
          </cell>
          <cell r="D17">
            <v>11</v>
          </cell>
          <cell r="E17">
            <v>393</v>
          </cell>
          <cell r="F17">
            <v>5</v>
          </cell>
          <cell r="G17">
            <v>21</v>
          </cell>
          <cell r="H17">
            <v>430</v>
          </cell>
          <cell r="I17">
            <v>57</v>
          </cell>
          <cell r="J17">
            <v>0</v>
          </cell>
          <cell r="K17">
            <v>0</v>
          </cell>
          <cell r="L17">
            <v>895.37</v>
          </cell>
          <cell r="M17">
            <v>995.8</v>
          </cell>
          <cell r="N17">
            <v>2431111057</v>
          </cell>
          <cell r="O17">
            <v>11</v>
          </cell>
          <cell r="P17">
            <v>393</v>
          </cell>
          <cell r="Q17">
            <v>5</v>
          </cell>
          <cell r="R17">
            <v>21</v>
          </cell>
          <cell r="S17">
            <v>25</v>
          </cell>
          <cell r="T17">
            <v>0</v>
          </cell>
          <cell r="U17">
            <v>27</v>
          </cell>
          <cell r="V17">
            <v>5</v>
          </cell>
          <cell r="W17">
            <v>0</v>
          </cell>
          <cell r="X17">
            <v>57</v>
          </cell>
          <cell r="Y17">
            <v>0</v>
          </cell>
          <cell r="Z17">
            <v>63</v>
          </cell>
        </row>
        <row r="18">
          <cell r="A18">
            <v>2431111051</v>
          </cell>
          <cell r="B18">
            <v>1814</v>
          </cell>
          <cell r="C18">
            <v>0</v>
          </cell>
          <cell r="D18">
            <v>0</v>
          </cell>
          <cell r="E18">
            <v>182</v>
          </cell>
          <cell r="F18">
            <v>6</v>
          </cell>
          <cell r="G18">
            <v>506</v>
          </cell>
          <cell r="H18">
            <v>694</v>
          </cell>
          <cell r="I18">
            <v>172</v>
          </cell>
          <cell r="J18">
            <v>0</v>
          </cell>
          <cell r="K18">
            <v>0</v>
          </cell>
          <cell r="L18">
            <v>1175.02</v>
          </cell>
          <cell r="M18">
            <v>1218.82</v>
          </cell>
          <cell r="N18">
            <v>2431111051</v>
          </cell>
          <cell r="O18">
            <v>0</v>
          </cell>
          <cell r="P18">
            <v>182</v>
          </cell>
          <cell r="Q18">
            <v>6</v>
          </cell>
          <cell r="R18">
            <v>506</v>
          </cell>
          <cell r="S18">
            <v>80</v>
          </cell>
          <cell r="T18">
            <v>0</v>
          </cell>
          <cell r="U18">
            <v>16</v>
          </cell>
          <cell r="V18">
            <v>76</v>
          </cell>
          <cell r="W18">
            <v>0</v>
          </cell>
          <cell r="X18">
            <v>172</v>
          </cell>
          <cell r="Y18">
            <v>0</v>
          </cell>
          <cell r="Z18">
            <v>233</v>
          </cell>
        </row>
        <row r="19">
          <cell r="A19">
            <v>2431111050</v>
          </cell>
          <cell r="B19">
            <v>685</v>
          </cell>
          <cell r="C19">
            <v>0</v>
          </cell>
          <cell r="D19">
            <v>0</v>
          </cell>
          <cell r="E19">
            <v>97</v>
          </cell>
          <cell r="F19">
            <v>2</v>
          </cell>
          <cell r="G19">
            <v>102</v>
          </cell>
          <cell r="H19">
            <v>201</v>
          </cell>
          <cell r="I19">
            <v>38</v>
          </cell>
          <cell r="J19">
            <v>0</v>
          </cell>
          <cell r="K19">
            <v>0</v>
          </cell>
          <cell r="L19">
            <v>437.74</v>
          </cell>
          <cell r="M19">
            <v>626.20000000000005</v>
          </cell>
          <cell r="N19">
            <v>2431111050</v>
          </cell>
          <cell r="O19">
            <v>0</v>
          </cell>
          <cell r="P19">
            <v>97</v>
          </cell>
          <cell r="Q19">
            <v>2</v>
          </cell>
          <cell r="R19">
            <v>102</v>
          </cell>
          <cell r="S19">
            <v>31</v>
          </cell>
          <cell r="T19">
            <v>0</v>
          </cell>
          <cell r="U19">
            <v>1</v>
          </cell>
          <cell r="V19">
            <v>6</v>
          </cell>
          <cell r="W19">
            <v>0</v>
          </cell>
          <cell r="X19">
            <v>38</v>
          </cell>
          <cell r="Y19">
            <v>0</v>
          </cell>
          <cell r="Z19">
            <v>62</v>
          </cell>
        </row>
        <row r="20">
          <cell r="A20">
            <v>2431111094</v>
          </cell>
          <cell r="B20">
            <v>1741</v>
          </cell>
          <cell r="C20">
            <v>0</v>
          </cell>
          <cell r="D20">
            <v>0</v>
          </cell>
          <cell r="E20">
            <v>142</v>
          </cell>
          <cell r="F20">
            <v>0</v>
          </cell>
          <cell r="G20">
            <v>329</v>
          </cell>
          <cell r="H20">
            <v>471</v>
          </cell>
          <cell r="I20">
            <v>140</v>
          </cell>
          <cell r="J20">
            <v>0</v>
          </cell>
          <cell r="K20">
            <v>0</v>
          </cell>
          <cell r="L20">
            <v>840.66</v>
          </cell>
          <cell r="M20">
            <v>825.87</v>
          </cell>
          <cell r="N20">
            <v>2431111094</v>
          </cell>
          <cell r="O20">
            <v>0</v>
          </cell>
          <cell r="P20">
            <v>142</v>
          </cell>
          <cell r="Q20">
            <v>0</v>
          </cell>
          <cell r="R20">
            <v>329</v>
          </cell>
          <cell r="S20">
            <v>110</v>
          </cell>
          <cell r="T20">
            <v>0</v>
          </cell>
          <cell r="U20">
            <v>0</v>
          </cell>
          <cell r="V20">
            <v>30</v>
          </cell>
          <cell r="W20">
            <v>0</v>
          </cell>
          <cell r="X20">
            <v>140</v>
          </cell>
          <cell r="Y20">
            <v>0</v>
          </cell>
          <cell r="Z20">
            <v>105</v>
          </cell>
        </row>
        <row r="21">
          <cell r="A21">
            <v>2431111029</v>
          </cell>
          <cell r="B21">
            <v>1258</v>
          </cell>
          <cell r="C21">
            <v>0</v>
          </cell>
          <cell r="D21">
            <v>32</v>
          </cell>
          <cell r="E21">
            <v>532</v>
          </cell>
          <cell r="F21">
            <v>9</v>
          </cell>
          <cell r="G21">
            <v>35</v>
          </cell>
          <cell r="H21">
            <v>608</v>
          </cell>
          <cell r="I21">
            <v>36</v>
          </cell>
          <cell r="J21">
            <v>0</v>
          </cell>
          <cell r="K21">
            <v>0</v>
          </cell>
          <cell r="L21">
            <v>969.64</v>
          </cell>
          <cell r="M21">
            <v>1406.8</v>
          </cell>
          <cell r="N21">
            <v>2431111029</v>
          </cell>
          <cell r="O21">
            <v>32</v>
          </cell>
          <cell r="P21">
            <v>532</v>
          </cell>
          <cell r="Q21">
            <v>9</v>
          </cell>
          <cell r="R21">
            <v>35</v>
          </cell>
          <cell r="S21">
            <v>19</v>
          </cell>
          <cell r="T21">
            <v>0</v>
          </cell>
          <cell r="U21">
            <v>9</v>
          </cell>
          <cell r="V21">
            <v>8</v>
          </cell>
          <cell r="W21">
            <v>0</v>
          </cell>
          <cell r="X21">
            <v>36</v>
          </cell>
          <cell r="Y21">
            <v>0</v>
          </cell>
          <cell r="Z21">
            <v>40</v>
          </cell>
        </row>
        <row r="22">
          <cell r="A22">
            <v>2431111087</v>
          </cell>
          <cell r="B22">
            <v>938</v>
          </cell>
          <cell r="C22">
            <v>0</v>
          </cell>
          <cell r="D22">
            <v>0</v>
          </cell>
          <cell r="E22">
            <v>153</v>
          </cell>
          <cell r="F22">
            <v>10</v>
          </cell>
          <cell r="G22">
            <v>134</v>
          </cell>
          <cell r="H22">
            <v>297</v>
          </cell>
          <cell r="I22">
            <v>8</v>
          </cell>
          <cell r="J22">
            <v>0</v>
          </cell>
          <cell r="K22">
            <v>0</v>
          </cell>
          <cell r="L22">
            <v>711.28</v>
          </cell>
          <cell r="M22">
            <v>700.19</v>
          </cell>
          <cell r="N22">
            <v>2431111087</v>
          </cell>
          <cell r="O22">
            <v>0</v>
          </cell>
          <cell r="P22">
            <v>153</v>
          </cell>
          <cell r="Q22">
            <v>10</v>
          </cell>
          <cell r="R22">
            <v>134</v>
          </cell>
          <cell r="S22">
            <v>7</v>
          </cell>
          <cell r="T22">
            <v>0</v>
          </cell>
          <cell r="U22">
            <v>0</v>
          </cell>
          <cell r="V22">
            <v>1</v>
          </cell>
          <cell r="W22">
            <v>0</v>
          </cell>
          <cell r="X22">
            <v>8</v>
          </cell>
          <cell r="Y22">
            <v>0</v>
          </cell>
          <cell r="Z22">
            <v>20</v>
          </cell>
        </row>
        <row r="23">
          <cell r="A23">
            <v>2431111116</v>
          </cell>
          <cell r="B23">
            <v>919</v>
          </cell>
          <cell r="C23">
            <v>0</v>
          </cell>
          <cell r="D23">
            <v>0</v>
          </cell>
          <cell r="E23">
            <v>146</v>
          </cell>
          <cell r="F23">
            <v>6</v>
          </cell>
          <cell r="G23">
            <v>88</v>
          </cell>
          <cell r="H23">
            <v>240</v>
          </cell>
          <cell r="I23">
            <v>56</v>
          </cell>
          <cell r="J23">
            <v>0</v>
          </cell>
          <cell r="K23">
            <v>1</v>
          </cell>
          <cell r="L23">
            <v>645</v>
          </cell>
          <cell r="M23">
            <v>663.61</v>
          </cell>
          <cell r="N23">
            <v>2431111116</v>
          </cell>
          <cell r="O23">
            <v>0</v>
          </cell>
          <cell r="P23">
            <v>146</v>
          </cell>
          <cell r="Q23">
            <v>6</v>
          </cell>
          <cell r="R23">
            <v>88</v>
          </cell>
          <cell r="S23">
            <v>43</v>
          </cell>
          <cell r="T23">
            <v>0</v>
          </cell>
          <cell r="U23">
            <v>5</v>
          </cell>
          <cell r="V23">
            <v>8</v>
          </cell>
          <cell r="W23">
            <v>0</v>
          </cell>
          <cell r="X23">
            <v>56</v>
          </cell>
          <cell r="Y23">
            <v>0</v>
          </cell>
          <cell r="Z23">
            <v>63</v>
          </cell>
        </row>
        <row r="24">
          <cell r="A24">
            <v>2431111064</v>
          </cell>
          <cell r="B24">
            <v>1063</v>
          </cell>
          <cell r="C24">
            <v>0</v>
          </cell>
          <cell r="D24">
            <v>0</v>
          </cell>
          <cell r="E24">
            <v>142</v>
          </cell>
          <cell r="F24">
            <v>3</v>
          </cell>
          <cell r="G24">
            <v>163</v>
          </cell>
          <cell r="H24">
            <v>308</v>
          </cell>
          <cell r="I24">
            <v>30</v>
          </cell>
          <cell r="J24">
            <v>0</v>
          </cell>
          <cell r="K24">
            <v>0</v>
          </cell>
          <cell r="L24">
            <v>609.66999999999996</v>
          </cell>
          <cell r="M24">
            <v>610.66999999999996</v>
          </cell>
          <cell r="N24">
            <v>2431111064</v>
          </cell>
          <cell r="O24">
            <v>0</v>
          </cell>
          <cell r="P24">
            <v>142</v>
          </cell>
          <cell r="Q24">
            <v>3</v>
          </cell>
          <cell r="R24">
            <v>163</v>
          </cell>
          <cell r="S24">
            <v>5</v>
          </cell>
          <cell r="T24">
            <v>1</v>
          </cell>
          <cell r="U24">
            <v>9</v>
          </cell>
          <cell r="V24">
            <v>15</v>
          </cell>
          <cell r="W24">
            <v>0</v>
          </cell>
          <cell r="X24">
            <v>30</v>
          </cell>
          <cell r="Y24">
            <v>0</v>
          </cell>
          <cell r="Z24">
            <v>34</v>
          </cell>
        </row>
        <row r="25">
          <cell r="A25">
            <v>2431111022</v>
          </cell>
          <cell r="B25">
            <v>2037</v>
          </cell>
          <cell r="C25">
            <v>0</v>
          </cell>
          <cell r="D25">
            <v>59</v>
          </cell>
          <cell r="E25">
            <v>624</v>
          </cell>
          <cell r="F25">
            <v>5</v>
          </cell>
          <cell r="G25">
            <v>232</v>
          </cell>
          <cell r="H25">
            <v>920</v>
          </cell>
          <cell r="I25">
            <v>42</v>
          </cell>
          <cell r="J25">
            <v>0</v>
          </cell>
          <cell r="K25">
            <v>0</v>
          </cell>
          <cell r="L25">
            <v>1358.44</v>
          </cell>
          <cell r="M25">
            <v>1326.97</v>
          </cell>
          <cell r="N25">
            <v>2431111022</v>
          </cell>
          <cell r="O25">
            <v>59</v>
          </cell>
          <cell r="P25">
            <v>624</v>
          </cell>
          <cell r="Q25">
            <v>5</v>
          </cell>
          <cell r="R25">
            <v>232</v>
          </cell>
          <cell r="S25">
            <v>31</v>
          </cell>
          <cell r="T25">
            <v>0</v>
          </cell>
          <cell r="U25">
            <v>3</v>
          </cell>
          <cell r="V25">
            <v>8</v>
          </cell>
          <cell r="W25">
            <v>0</v>
          </cell>
          <cell r="X25">
            <v>42</v>
          </cell>
          <cell r="Y25">
            <v>0</v>
          </cell>
          <cell r="Z25">
            <v>100</v>
          </cell>
        </row>
        <row r="26">
          <cell r="A26">
            <v>2431111096</v>
          </cell>
          <cell r="B26">
            <v>501</v>
          </cell>
          <cell r="C26">
            <v>0</v>
          </cell>
          <cell r="D26">
            <v>4</v>
          </cell>
          <cell r="E26">
            <v>112</v>
          </cell>
          <cell r="F26">
            <v>2</v>
          </cell>
          <cell r="G26">
            <v>91</v>
          </cell>
          <cell r="H26">
            <v>209</v>
          </cell>
          <cell r="I26">
            <v>33</v>
          </cell>
          <cell r="J26">
            <v>0</v>
          </cell>
          <cell r="K26">
            <v>0</v>
          </cell>
          <cell r="L26">
            <v>425.89</v>
          </cell>
          <cell r="M26">
            <v>443.69</v>
          </cell>
          <cell r="N26">
            <v>2431111096</v>
          </cell>
          <cell r="O26">
            <v>4</v>
          </cell>
          <cell r="P26">
            <v>112</v>
          </cell>
          <cell r="Q26">
            <v>2</v>
          </cell>
          <cell r="R26">
            <v>91</v>
          </cell>
          <cell r="S26">
            <v>26</v>
          </cell>
          <cell r="T26">
            <v>0</v>
          </cell>
          <cell r="U26">
            <v>0</v>
          </cell>
          <cell r="V26">
            <v>7</v>
          </cell>
          <cell r="W26">
            <v>0</v>
          </cell>
          <cell r="X26">
            <v>33</v>
          </cell>
          <cell r="Y26">
            <v>0</v>
          </cell>
          <cell r="Z26">
            <v>53</v>
          </cell>
        </row>
        <row r="27">
          <cell r="A27">
            <v>2431111077</v>
          </cell>
          <cell r="B27">
            <v>883</v>
          </cell>
          <cell r="C27">
            <v>0</v>
          </cell>
          <cell r="D27">
            <v>0</v>
          </cell>
          <cell r="E27">
            <v>68</v>
          </cell>
          <cell r="F27">
            <v>1</v>
          </cell>
          <cell r="G27">
            <v>254</v>
          </cell>
          <cell r="H27">
            <v>323</v>
          </cell>
          <cell r="I27">
            <v>68</v>
          </cell>
          <cell r="J27">
            <v>0</v>
          </cell>
          <cell r="K27">
            <v>0</v>
          </cell>
          <cell r="L27">
            <v>551.28</v>
          </cell>
          <cell r="M27">
            <v>581.49</v>
          </cell>
          <cell r="N27">
            <v>2431111077</v>
          </cell>
          <cell r="O27">
            <v>0</v>
          </cell>
          <cell r="P27">
            <v>68</v>
          </cell>
          <cell r="Q27">
            <v>1</v>
          </cell>
          <cell r="R27">
            <v>254</v>
          </cell>
          <cell r="S27">
            <v>43</v>
          </cell>
          <cell r="T27">
            <v>5</v>
          </cell>
          <cell r="U27">
            <v>7</v>
          </cell>
          <cell r="V27">
            <v>13</v>
          </cell>
          <cell r="W27">
            <v>0</v>
          </cell>
          <cell r="X27">
            <v>68</v>
          </cell>
          <cell r="Y27">
            <v>0</v>
          </cell>
          <cell r="Z27">
            <v>108</v>
          </cell>
        </row>
        <row r="28">
          <cell r="A28">
            <v>2431111007</v>
          </cell>
          <cell r="B28">
            <v>2608</v>
          </cell>
          <cell r="C28">
            <v>0</v>
          </cell>
          <cell r="D28">
            <v>0</v>
          </cell>
          <cell r="E28">
            <v>142</v>
          </cell>
          <cell r="F28">
            <v>2</v>
          </cell>
          <cell r="G28">
            <v>1084</v>
          </cell>
          <cell r="H28">
            <v>1228</v>
          </cell>
          <cell r="I28">
            <v>88</v>
          </cell>
          <cell r="J28">
            <v>0</v>
          </cell>
          <cell r="K28">
            <v>0</v>
          </cell>
          <cell r="L28">
            <v>2155.0100000000002</v>
          </cell>
          <cell r="M28">
            <v>2160.1999999999998</v>
          </cell>
          <cell r="N28">
            <v>2431111007</v>
          </cell>
          <cell r="O28">
            <v>0</v>
          </cell>
          <cell r="P28">
            <v>142</v>
          </cell>
          <cell r="Q28">
            <v>2</v>
          </cell>
          <cell r="R28">
            <v>1084</v>
          </cell>
          <cell r="S28">
            <v>59</v>
          </cell>
          <cell r="T28">
            <v>0</v>
          </cell>
          <cell r="U28">
            <v>3</v>
          </cell>
          <cell r="V28">
            <v>26</v>
          </cell>
          <cell r="W28">
            <v>0</v>
          </cell>
          <cell r="X28">
            <v>88</v>
          </cell>
          <cell r="Y28">
            <v>0</v>
          </cell>
          <cell r="Z28">
            <v>88</v>
          </cell>
        </row>
        <row r="29">
          <cell r="A29">
            <v>2431111091</v>
          </cell>
          <cell r="B29">
            <v>1229</v>
          </cell>
          <cell r="C29">
            <v>0</v>
          </cell>
          <cell r="D29">
            <v>0</v>
          </cell>
          <cell r="E29">
            <v>170</v>
          </cell>
          <cell r="F29">
            <v>7</v>
          </cell>
          <cell r="G29">
            <v>192</v>
          </cell>
          <cell r="H29">
            <v>369</v>
          </cell>
          <cell r="I29">
            <v>56</v>
          </cell>
          <cell r="J29">
            <v>0</v>
          </cell>
          <cell r="K29">
            <v>0</v>
          </cell>
          <cell r="L29">
            <v>656.01</v>
          </cell>
          <cell r="M29">
            <v>664.01</v>
          </cell>
          <cell r="N29">
            <v>2431111091</v>
          </cell>
          <cell r="O29">
            <v>0</v>
          </cell>
          <cell r="P29">
            <v>170</v>
          </cell>
          <cell r="Q29">
            <v>7</v>
          </cell>
          <cell r="R29">
            <v>192</v>
          </cell>
          <cell r="S29">
            <v>41</v>
          </cell>
          <cell r="T29">
            <v>0</v>
          </cell>
          <cell r="U29">
            <v>1</v>
          </cell>
          <cell r="V29">
            <v>14</v>
          </cell>
          <cell r="W29">
            <v>0</v>
          </cell>
          <cell r="X29">
            <v>56</v>
          </cell>
          <cell r="Y29">
            <v>0</v>
          </cell>
          <cell r="Z29">
            <v>56</v>
          </cell>
        </row>
        <row r="30">
          <cell r="A30">
            <v>2431111139</v>
          </cell>
          <cell r="B30">
            <v>876</v>
          </cell>
          <cell r="C30">
            <v>0</v>
          </cell>
          <cell r="D30">
            <v>17</v>
          </cell>
          <cell r="E30">
            <v>311</v>
          </cell>
          <cell r="F30">
            <v>7</v>
          </cell>
          <cell r="G30">
            <v>58</v>
          </cell>
          <cell r="H30">
            <v>393</v>
          </cell>
          <cell r="I30">
            <v>26</v>
          </cell>
          <cell r="J30">
            <v>0</v>
          </cell>
          <cell r="K30">
            <v>0</v>
          </cell>
          <cell r="L30">
            <v>447.03</v>
          </cell>
          <cell r="M30">
            <v>947.4</v>
          </cell>
          <cell r="N30">
            <v>2431111139</v>
          </cell>
          <cell r="O30">
            <v>17</v>
          </cell>
          <cell r="P30">
            <v>311</v>
          </cell>
          <cell r="Q30">
            <v>7</v>
          </cell>
          <cell r="R30">
            <v>58</v>
          </cell>
          <cell r="S30">
            <v>17</v>
          </cell>
          <cell r="T30">
            <v>0</v>
          </cell>
          <cell r="U30">
            <v>2</v>
          </cell>
          <cell r="V30">
            <v>7</v>
          </cell>
          <cell r="W30">
            <v>0</v>
          </cell>
          <cell r="X30">
            <v>26</v>
          </cell>
          <cell r="Y30">
            <v>0</v>
          </cell>
          <cell r="Z30">
            <v>37</v>
          </cell>
        </row>
        <row r="31">
          <cell r="A31">
            <v>2431111016</v>
          </cell>
          <cell r="B31">
            <v>1059</v>
          </cell>
          <cell r="C31">
            <v>0</v>
          </cell>
          <cell r="D31">
            <v>0</v>
          </cell>
          <cell r="E31">
            <v>192</v>
          </cell>
          <cell r="F31">
            <v>20</v>
          </cell>
          <cell r="G31">
            <v>92</v>
          </cell>
          <cell r="H31">
            <v>304</v>
          </cell>
          <cell r="I31">
            <v>17</v>
          </cell>
          <cell r="J31">
            <v>20</v>
          </cell>
          <cell r="K31">
            <v>0</v>
          </cell>
          <cell r="L31">
            <v>530.9</v>
          </cell>
          <cell r="M31">
            <v>530.20000000000005</v>
          </cell>
          <cell r="N31">
            <v>2431111016</v>
          </cell>
          <cell r="O31">
            <v>0</v>
          </cell>
          <cell r="P31">
            <v>192</v>
          </cell>
          <cell r="Q31">
            <v>20</v>
          </cell>
          <cell r="R31">
            <v>92</v>
          </cell>
          <cell r="S31">
            <v>17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17</v>
          </cell>
          <cell r="Y31">
            <v>0</v>
          </cell>
          <cell r="Z31">
            <v>26</v>
          </cell>
        </row>
        <row r="32">
          <cell r="A32">
            <v>2431111092</v>
          </cell>
          <cell r="B32">
            <v>897</v>
          </cell>
          <cell r="C32">
            <v>0</v>
          </cell>
          <cell r="D32">
            <v>0</v>
          </cell>
          <cell r="E32">
            <v>167</v>
          </cell>
          <cell r="F32">
            <v>5</v>
          </cell>
          <cell r="G32">
            <v>91</v>
          </cell>
          <cell r="H32">
            <v>263</v>
          </cell>
          <cell r="I32">
            <v>8</v>
          </cell>
          <cell r="J32">
            <v>0</v>
          </cell>
          <cell r="K32">
            <v>0</v>
          </cell>
          <cell r="L32">
            <v>349.46</v>
          </cell>
          <cell r="M32">
            <v>352.47</v>
          </cell>
          <cell r="N32">
            <v>2431111092</v>
          </cell>
          <cell r="O32">
            <v>0</v>
          </cell>
          <cell r="P32">
            <v>167</v>
          </cell>
          <cell r="Q32">
            <v>5</v>
          </cell>
          <cell r="R32">
            <v>91</v>
          </cell>
          <cell r="S32">
            <v>4</v>
          </cell>
          <cell r="T32">
            <v>0</v>
          </cell>
          <cell r="U32">
            <v>1</v>
          </cell>
          <cell r="V32">
            <v>3</v>
          </cell>
          <cell r="W32">
            <v>0</v>
          </cell>
          <cell r="X32">
            <v>8</v>
          </cell>
          <cell r="Y32">
            <v>0</v>
          </cell>
          <cell r="Z32">
            <v>8</v>
          </cell>
        </row>
        <row r="33">
          <cell r="A33">
            <v>2431111076</v>
          </cell>
          <cell r="B33">
            <v>1788</v>
          </cell>
          <cell r="C33">
            <v>0</v>
          </cell>
          <cell r="D33">
            <v>0</v>
          </cell>
          <cell r="E33">
            <v>139</v>
          </cell>
          <cell r="F33">
            <v>4</v>
          </cell>
          <cell r="G33">
            <v>325</v>
          </cell>
          <cell r="H33">
            <v>468</v>
          </cell>
          <cell r="I33">
            <v>92</v>
          </cell>
          <cell r="J33">
            <v>0</v>
          </cell>
          <cell r="K33">
            <v>0</v>
          </cell>
          <cell r="L33">
            <v>1074.22</v>
          </cell>
          <cell r="M33">
            <v>1084.6199999999999</v>
          </cell>
          <cell r="N33">
            <v>2431111076</v>
          </cell>
          <cell r="O33">
            <v>0</v>
          </cell>
          <cell r="P33">
            <v>139</v>
          </cell>
          <cell r="Q33">
            <v>4</v>
          </cell>
          <cell r="R33">
            <v>325</v>
          </cell>
          <cell r="S33">
            <v>47</v>
          </cell>
          <cell r="T33">
            <v>0</v>
          </cell>
          <cell r="U33">
            <v>17</v>
          </cell>
          <cell r="V33">
            <v>28</v>
          </cell>
          <cell r="W33">
            <v>0</v>
          </cell>
          <cell r="X33">
            <v>92</v>
          </cell>
          <cell r="Y33">
            <v>0</v>
          </cell>
          <cell r="Z33">
            <v>122</v>
          </cell>
        </row>
        <row r="34">
          <cell r="A34">
            <v>2431111131</v>
          </cell>
          <cell r="B34">
            <v>1134</v>
          </cell>
          <cell r="C34">
            <v>0</v>
          </cell>
          <cell r="D34">
            <v>11</v>
          </cell>
          <cell r="E34">
            <v>242</v>
          </cell>
          <cell r="F34">
            <v>6</v>
          </cell>
          <cell r="G34">
            <v>119</v>
          </cell>
          <cell r="H34">
            <v>378</v>
          </cell>
          <cell r="I34">
            <v>86</v>
          </cell>
          <cell r="J34">
            <v>0</v>
          </cell>
          <cell r="K34">
            <v>0</v>
          </cell>
          <cell r="L34">
            <v>864.16</v>
          </cell>
          <cell r="M34">
            <v>995.76</v>
          </cell>
          <cell r="N34">
            <v>2431111131</v>
          </cell>
          <cell r="O34">
            <v>11</v>
          </cell>
          <cell r="P34">
            <v>242</v>
          </cell>
          <cell r="Q34">
            <v>6</v>
          </cell>
          <cell r="R34">
            <v>119</v>
          </cell>
          <cell r="S34">
            <v>61</v>
          </cell>
          <cell r="T34">
            <v>0</v>
          </cell>
          <cell r="U34">
            <v>1</v>
          </cell>
          <cell r="V34">
            <v>24</v>
          </cell>
          <cell r="W34">
            <v>0</v>
          </cell>
          <cell r="X34">
            <v>86</v>
          </cell>
          <cell r="Y34">
            <v>0</v>
          </cell>
          <cell r="Z34">
            <v>148</v>
          </cell>
        </row>
        <row r="35">
          <cell r="A35">
            <v>2431111063</v>
          </cell>
          <cell r="B35">
            <v>2014</v>
          </cell>
          <cell r="C35">
            <v>0</v>
          </cell>
          <cell r="D35">
            <v>0</v>
          </cell>
          <cell r="E35">
            <v>187</v>
          </cell>
          <cell r="F35">
            <v>11</v>
          </cell>
          <cell r="G35">
            <v>528</v>
          </cell>
          <cell r="H35">
            <v>726</v>
          </cell>
          <cell r="I35">
            <v>75</v>
          </cell>
          <cell r="J35">
            <v>0</v>
          </cell>
          <cell r="K35">
            <v>0</v>
          </cell>
          <cell r="L35">
            <v>1240.75</v>
          </cell>
          <cell r="M35">
            <v>1259.75</v>
          </cell>
          <cell r="N35">
            <v>2431111063</v>
          </cell>
          <cell r="O35">
            <v>0</v>
          </cell>
          <cell r="P35">
            <v>187</v>
          </cell>
          <cell r="Q35">
            <v>11</v>
          </cell>
          <cell r="R35">
            <v>528</v>
          </cell>
          <cell r="S35">
            <v>44</v>
          </cell>
          <cell r="T35">
            <v>0</v>
          </cell>
          <cell r="U35">
            <v>5</v>
          </cell>
          <cell r="V35">
            <v>26</v>
          </cell>
          <cell r="W35">
            <v>0</v>
          </cell>
          <cell r="X35">
            <v>75</v>
          </cell>
          <cell r="Y35">
            <v>0</v>
          </cell>
          <cell r="Z35">
            <v>84</v>
          </cell>
        </row>
        <row r="36">
          <cell r="A36">
            <v>2431111074</v>
          </cell>
          <cell r="B36">
            <v>1059</v>
          </cell>
          <cell r="C36">
            <v>0</v>
          </cell>
          <cell r="D36">
            <v>34</v>
          </cell>
          <cell r="E36">
            <v>626</v>
          </cell>
          <cell r="F36">
            <v>3</v>
          </cell>
          <cell r="G36">
            <v>17</v>
          </cell>
          <cell r="H36">
            <v>680</v>
          </cell>
          <cell r="I36">
            <v>18</v>
          </cell>
          <cell r="J36">
            <v>0</v>
          </cell>
          <cell r="K36">
            <v>0</v>
          </cell>
          <cell r="L36">
            <v>1175.04</v>
          </cell>
          <cell r="M36">
            <v>1326.2</v>
          </cell>
          <cell r="N36">
            <v>2431111074</v>
          </cell>
          <cell r="O36">
            <v>34</v>
          </cell>
          <cell r="P36">
            <v>626</v>
          </cell>
          <cell r="Q36">
            <v>3</v>
          </cell>
          <cell r="R36">
            <v>17</v>
          </cell>
          <cell r="S36">
            <v>13</v>
          </cell>
          <cell r="T36">
            <v>0</v>
          </cell>
          <cell r="U36">
            <v>2</v>
          </cell>
          <cell r="V36">
            <v>3</v>
          </cell>
          <cell r="W36">
            <v>0</v>
          </cell>
          <cell r="X36">
            <v>18</v>
          </cell>
          <cell r="Y36">
            <v>0</v>
          </cell>
          <cell r="Z36">
            <v>18</v>
          </cell>
        </row>
        <row r="37">
          <cell r="A37">
            <v>2431111124</v>
          </cell>
          <cell r="B37">
            <v>1072</v>
          </cell>
          <cell r="C37">
            <v>0</v>
          </cell>
          <cell r="D37">
            <v>14</v>
          </cell>
          <cell r="E37">
            <v>301</v>
          </cell>
          <cell r="F37">
            <v>7</v>
          </cell>
          <cell r="G37">
            <v>66</v>
          </cell>
          <cell r="H37">
            <v>388</v>
          </cell>
          <cell r="I37">
            <v>16</v>
          </cell>
          <cell r="J37">
            <v>0</v>
          </cell>
          <cell r="K37">
            <v>0</v>
          </cell>
          <cell r="L37">
            <v>960.24</v>
          </cell>
          <cell r="M37">
            <v>960.05</v>
          </cell>
          <cell r="N37">
            <v>2431111124</v>
          </cell>
          <cell r="O37">
            <v>14</v>
          </cell>
          <cell r="P37">
            <v>301</v>
          </cell>
          <cell r="Q37">
            <v>7</v>
          </cell>
          <cell r="R37">
            <v>66</v>
          </cell>
          <cell r="S37">
            <v>10</v>
          </cell>
          <cell r="T37">
            <v>0</v>
          </cell>
          <cell r="U37">
            <v>3</v>
          </cell>
          <cell r="V37">
            <v>2</v>
          </cell>
          <cell r="W37">
            <v>1</v>
          </cell>
          <cell r="X37">
            <v>16</v>
          </cell>
          <cell r="Y37">
            <v>1</v>
          </cell>
          <cell r="Z37">
            <v>16</v>
          </cell>
        </row>
        <row r="38">
          <cell r="A38">
            <v>2431111009</v>
          </cell>
          <cell r="B38">
            <v>2471</v>
          </cell>
          <cell r="C38">
            <v>0</v>
          </cell>
          <cell r="D38">
            <v>20</v>
          </cell>
          <cell r="E38">
            <v>631</v>
          </cell>
          <cell r="F38">
            <v>11</v>
          </cell>
          <cell r="G38">
            <v>91</v>
          </cell>
          <cell r="H38">
            <v>753</v>
          </cell>
          <cell r="I38">
            <v>121</v>
          </cell>
          <cell r="J38">
            <v>0</v>
          </cell>
          <cell r="K38">
            <v>0</v>
          </cell>
          <cell r="L38">
            <v>2099.87</v>
          </cell>
          <cell r="M38">
            <v>2142.67</v>
          </cell>
          <cell r="N38">
            <v>2431111009</v>
          </cell>
          <cell r="O38">
            <v>20</v>
          </cell>
          <cell r="P38">
            <v>631</v>
          </cell>
          <cell r="Q38">
            <v>11</v>
          </cell>
          <cell r="R38">
            <v>91</v>
          </cell>
          <cell r="S38">
            <v>85</v>
          </cell>
          <cell r="T38">
            <v>2</v>
          </cell>
          <cell r="U38">
            <v>5</v>
          </cell>
          <cell r="V38">
            <v>29</v>
          </cell>
          <cell r="W38">
            <v>0</v>
          </cell>
          <cell r="X38">
            <v>121</v>
          </cell>
          <cell r="Y38">
            <v>0</v>
          </cell>
          <cell r="Z38">
            <v>135</v>
          </cell>
        </row>
        <row r="39">
          <cell r="A39">
            <v>2431111105</v>
          </cell>
          <cell r="B39">
            <v>1305</v>
          </cell>
          <cell r="C39">
            <v>0</v>
          </cell>
          <cell r="D39">
            <v>0</v>
          </cell>
          <cell r="E39">
            <v>154</v>
          </cell>
          <cell r="F39">
            <v>6</v>
          </cell>
          <cell r="G39">
            <v>157</v>
          </cell>
          <cell r="H39">
            <v>317</v>
          </cell>
          <cell r="I39">
            <v>25</v>
          </cell>
          <cell r="J39">
            <v>0</v>
          </cell>
          <cell r="K39">
            <v>0</v>
          </cell>
          <cell r="L39">
            <v>718.92</v>
          </cell>
          <cell r="M39">
            <v>837.6</v>
          </cell>
          <cell r="N39">
            <v>2431111105</v>
          </cell>
          <cell r="O39">
            <v>0</v>
          </cell>
          <cell r="P39">
            <v>154</v>
          </cell>
          <cell r="Q39">
            <v>6</v>
          </cell>
          <cell r="R39">
            <v>157</v>
          </cell>
          <cell r="S39">
            <v>20</v>
          </cell>
          <cell r="T39">
            <v>0</v>
          </cell>
          <cell r="U39">
            <v>0</v>
          </cell>
          <cell r="V39">
            <v>5</v>
          </cell>
          <cell r="W39">
            <v>0</v>
          </cell>
          <cell r="X39">
            <v>25</v>
          </cell>
          <cell r="Y39">
            <v>0</v>
          </cell>
          <cell r="Z39">
            <v>19</v>
          </cell>
        </row>
        <row r="40">
          <cell r="A40">
            <v>2431111058</v>
          </cell>
          <cell r="B40">
            <v>2304</v>
          </cell>
          <cell r="C40">
            <v>0</v>
          </cell>
          <cell r="D40">
            <v>4</v>
          </cell>
          <cell r="E40">
            <v>228</v>
          </cell>
          <cell r="F40">
            <v>9</v>
          </cell>
          <cell r="G40">
            <v>587</v>
          </cell>
          <cell r="H40">
            <v>828</v>
          </cell>
          <cell r="I40">
            <v>285</v>
          </cell>
          <cell r="J40">
            <v>0</v>
          </cell>
          <cell r="K40">
            <v>0</v>
          </cell>
          <cell r="L40">
            <v>1820.68</v>
          </cell>
          <cell r="M40">
            <v>2213.4</v>
          </cell>
          <cell r="N40">
            <v>2431111058</v>
          </cell>
          <cell r="O40">
            <v>4</v>
          </cell>
          <cell r="P40">
            <v>228</v>
          </cell>
          <cell r="Q40">
            <v>9</v>
          </cell>
          <cell r="R40">
            <v>587</v>
          </cell>
          <cell r="S40">
            <v>200</v>
          </cell>
          <cell r="T40">
            <v>0</v>
          </cell>
          <cell r="U40">
            <v>18</v>
          </cell>
          <cell r="V40">
            <v>67</v>
          </cell>
          <cell r="W40">
            <v>0</v>
          </cell>
          <cell r="X40">
            <v>285</v>
          </cell>
          <cell r="Y40">
            <v>0</v>
          </cell>
          <cell r="Z40">
            <v>285</v>
          </cell>
        </row>
        <row r="41">
          <cell r="A41">
            <v>2431111006</v>
          </cell>
          <cell r="B41">
            <v>1114</v>
          </cell>
          <cell r="C41">
            <v>0</v>
          </cell>
          <cell r="D41">
            <v>11</v>
          </cell>
          <cell r="E41">
            <v>204</v>
          </cell>
          <cell r="F41">
            <v>4</v>
          </cell>
          <cell r="G41">
            <v>62</v>
          </cell>
          <cell r="H41">
            <v>281</v>
          </cell>
          <cell r="I41">
            <v>18</v>
          </cell>
          <cell r="J41">
            <v>0</v>
          </cell>
          <cell r="K41">
            <v>0</v>
          </cell>
          <cell r="L41">
            <v>833.07</v>
          </cell>
          <cell r="M41">
            <v>838.87</v>
          </cell>
          <cell r="N41">
            <v>2431111006</v>
          </cell>
          <cell r="O41">
            <v>11</v>
          </cell>
          <cell r="P41">
            <v>204</v>
          </cell>
          <cell r="Q41">
            <v>4</v>
          </cell>
          <cell r="R41">
            <v>62</v>
          </cell>
          <cell r="S41">
            <v>13</v>
          </cell>
          <cell r="T41">
            <v>0</v>
          </cell>
          <cell r="U41">
            <v>1</v>
          </cell>
          <cell r="V41">
            <v>4</v>
          </cell>
          <cell r="W41">
            <v>0</v>
          </cell>
          <cell r="X41">
            <v>18</v>
          </cell>
          <cell r="Y41">
            <v>0</v>
          </cell>
          <cell r="Z41">
            <v>18</v>
          </cell>
        </row>
        <row r="42">
          <cell r="A42">
            <v>2431111023</v>
          </cell>
          <cell r="B42">
            <v>1086</v>
          </cell>
          <cell r="C42">
            <v>0</v>
          </cell>
          <cell r="D42">
            <v>40</v>
          </cell>
          <cell r="E42">
            <v>581</v>
          </cell>
          <cell r="F42">
            <v>5</v>
          </cell>
          <cell r="G42">
            <v>13</v>
          </cell>
          <cell r="H42">
            <v>639</v>
          </cell>
          <cell r="I42">
            <v>12</v>
          </cell>
          <cell r="J42">
            <v>0</v>
          </cell>
          <cell r="K42">
            <v>0</v>
          </cell>
          <cell r="L42">
            <v>1047.6099999999999</v>
          </cell>
          <cell r="M42">
            <v>1077.6099999999999</v>
          </cell>
          <cell r="N42">
            <v>2431111023</v>
          </cell>
          <cell r="O42">
            <v>40</v>
          </cell>
          <cell r="P42">
            <v>581</v>
          </cell>
          <cell r="Q42">
            <v>5</v>
          </cell>
          <cell r="R42">
            <v>13</v>
          </cell>
          <cell r="S42">
            <v>9</v>
          </cell>
          <cell r="T42">
            <v>0</v>
          </cell>
          <cell r="U42">
            <v>1</v>
          </cell>
          <cell r="V42">
            <v>2</v>
          </cell>
          <cell r="W42">
            <v>0</v>
          </cell>
          <cell r="X42">
            <v>12</v>
          </cell>
          <cell r="Y42">
            <v>0</v>
          </cell>
          <cell r="Z42">
            <v>26</v>
          </cell>
        </row>
        <row r="43">
          <cell r="A43">
            <v>2431111143</v>
          </cell>
          <cell r="B43">
            <v>824</v>
          </cell>
          <cell r="C43">
            <v>0</v>
          </cell>
          <cell r="D43">
            <v>4</v>
          </cell>
          <cell r="E43">
            <v>211</v>
          </cell>
          <cell r="F43">
            <v>1</v>
          </cell>
          <cell r="G43">
            <v>39</v>
          </cell>
          <cell r="H43">
            <v>255</v>
          </cell>
          <cell r="I43">
            <v>9</v>
          </cell>
          <cell r="J43">
            <v>0</v>
          </cell>
          <cell r="K43">
            <v>0</v>
          </cell>
          <cell r="L43">
            <v>649.57000000000005</v>
          </cell>
          <cell r="M43">
            <v>772.4</v>
          </cell>
          <cell r="N43">
            <v>2431111143</v>
          </cell>
          <cell r="O43">
            <v>4</v>
          </cell>
          <cell r="P43">
            <v>211</v>
          </cell>
          <cell r="Q43">
            <v>1</v>
          </cell>
          <cell r="R43">
            <v>39</v>
          </cell>
          <cell r="S43">
            <v>8</v>
          </cell>
          <cell r="T43">
            <v>0</v>
          </cell>
          <cell r="U43">
            <v>1</v>
          </cell>
          <cell r="V43">
            <v>0</v>
          </cell>
          <cell r="W43">
            <v>0</v>
          </cell>
          <cell r="X43">
            <v>9</v>
          </cell>
          <cell r="Y43">
            <v>0</v>
          </cell>
          <cell r="Z43">
            <v>18</v>
          </cell>
        </row>
        <row r="44">
          <cell r="A44">
            <v>2431111019</v>
          </cell>
          <cell r="B44">
            <v>859</v>
          </cell>
          <cell r="C44">
            <v>0</v>
          </cell>
          <cell r="D44">
            <v>0</v>
          </cell>
          <cell r="E44">
            <v>28</v>
          </cell>
          <cell r="F44">
            <v>5</v>
          </cell>
          <cell r="G44">
            <v>10</v>
          </cell>
          <cell r="H44">
            <v>43</v>
          </cell>
          <cell r="I44">
            <v>18</v>
          </cell>
          <cell r="J44">
            <v>0</v>
          </cell>
          <cell r="K44">
            <v>0</v>
          </cell>
          <cell r="L44">
            <v>513.4</v>
          </cell>
          <cell r="M44">
            <v>521</v>
          </cell>
          <cell r="N44">
            <v>2431111019</v>
          </cell>
          <cell r="O44">
            <v>0</v>
          </cell>
          <cell r="P44">
            <v>28</v>
          </cell>
          <cell r="Q44">
            <v>5</v>
          </cell>
          <cell r="R44">
            <v>10</v>
          </cell>
          <cell r="S44">
            <v>6</v>
          </cell>
          <cell r="T44">
            <v>1</v>
          </cell>
          <cell r="U44">
            <v>8</v>
          </cell>
          <cell r="V44">
            <v>2</v>
          </cell>
          <cell r="W44">
            <v>1</v>
          </cell>
          <cell r="X44">
            <v>18</v>
          </cell>
          <cell r="Y44">
            <v>1</v>
          </cell>
          <cell r="Z44">
            <v>18</v>
          </cell>
        </row>
        <row r="45">
          <cell r="A45">
            <v>2431111065</v>
          </cell>
          <cell r="B45">
            <v>776</v>
          </cell>
          <cell r="C45">
            <v>0</v>
          </cell>
          <cell r="D45">
            <v>18</v>
          </cell>
          <cell r="E45">
            <v>296</v>
          </cell>
          <cell r="F45">
            <v>4</v>
          </cell>
          <cell r="G45">
            <v>23</v>
          </cell>
          <cell r="H45">
            <v>341</v>
          </cell>
          <cell r="I45">
            <v>19</v>
          </cell>
          <cell r="J45">
            <v>0</v>
          </cell>
          <cell r="K45">
            <v>0</v>
          </cell>
          <cell r="L45">
            <v>485.86</v>
          </cell>
          <cell r="M45">
            <v>514.27</v>
          </cell>
          <cell r="N45">
            <v>2431111065</v>
          </cell>
          <cell r="O45">
            <v>18</v>
          </cell>
          <cell r="P45">
            <v>296</v>
          </cell>
          <cell r="Q45">
            <v>4</v>
          </cell>
          <cell r="R45">
            <v>23</v>
          </cell>
          <cell r="S45">
            <v>13</v>
          </cell>
          <cell r="T45">
            <v>0</v>
          </cell>
          <cell r="U45">
            <v>1</v>
          </cell>
          <cell r="V45">
            <v>5</v>
          </cell>
          <cell r="W45">
            <v>0</v>
          </cell>
          <cell r="X45">
            <v>19</v>
          </cell>
          <cell r="Y45">
            <v>0</v>
          </cell>
          <cell r="Z45">
            <v>19</v>
          </cell>
        </row>
        <row r="46">
          <cell r="A46">
            <v>2431111095</v>
          </cell>
          <cell r="B46">
            <v>2399</v>
          </cell>
          <cell r="C46">
            <v>0</v>
          </cell>
          <cell r="D46">
            <v>0</v>
          </cell>
          <cell r="E46">
            <v>210</v>
          </cell>
          <cell r="F46">
            <v>3</v>
          </cell>
          <cell r="G46">
            <v>440</v>
          </cell>
          <cell r="H46">
            <v>653</v>
          </cell>
          <cell r="I46">
            <v>119</v>
          </cell>
          <cell r="J46">
            <v>0</v>
          </cell>
          <cell r="K46">
            <v>0</v>
          </cell>
          <cell r="L46">
            <v>940.38</v>
          </cell>
          <cell r="M46">
            <v>929.39</v>
          </cell>
          <cell r="N46">
            <v>2431111095</v>
          </cell>
          <cell r="O46">
            <v>0</v>
          </cell>
          <cell r="P46">
            <v>210</v>
          </cell>
          <cell r="Q46">
            <v>3</v>
          </cell>
          <cell r="R46">
            <v>440</v>
          </cell>
          <cell r="S46">
            <v>97</v>
          </cell>
          <cell r="T46">
            <v>0</v>
          </cell>
          <cell r="U46">
            <v>2</v>
          </cell>
          <cell r="V46">
            <v>20</v>
          </cell>
          <cell r="W46">
            <v>0</v>
          </cell>
          <cell r="X46">
            <v>119</v>
          </cell>
          <cell r="Y46">
            <v>0</v>
          </cell>
          <cell r="Z46">
            <v>105</v>
          </cell>
        </row>
        <row r="47">
          <cell r="A47">
            <v>2431111002</v>
          </cell>
          <cell r="B47">
            <v>873</v>
          </cell>
          <cell r="C47">
            <v>0</v>
          </cell>
          <cell r="D47">
            <v>0</v>
          </cell>
          <cell r="E47">
            <v>103</v>
          </cell>
          <cell r="F47">
            <v>3</v>
          </cell>
          <cell r="G47">
            <v>55</v>
          </cell>
          <cell r="H47">
            <v>161</v>
          </cell>
          <cell r="I47">
            <v>31</v>
          </cell>
          <cell r="J47">
            <v>0</v>
          </cell>
          <cell r="K47">
            <v>0</v>
          </cell>
          <cell r="L47">
            <v>506.41</v>
          </cell>
          <cell r="M47">
            <v>519.21</v>
          </cell>
          <cell r="N47">
            <v>2431111002</v>
          </cell>
          <cell r="O47">
            <v>0</v>
          </cell>
          <cell r="P47">
            <v>103</v>
          </cell>
          <cell r="Q47">
            <v>3</v>
          </cell>
          <cell r="R47">
            <v>55</v>
          </cell>
          <cell r="S47">
            <v>21</v>
          </cell>
          <cell r="T47">
            <v>0</v>
          </cell>
          <cell r="U47">
            <v>1</v>
          </cell>
          <cell r="V47">
            <v>9</v>
          </cell>
          <cell r="W47">
            <v>0</v>
          </cell>
          <cell r="X47">
            <v>31</v>
          </cell>
          <cell r="Y47">
            <v>0</v>
          </cell>
          <cell r="Z47">
            <v>42</v>
          </cell>
        </row>
        <row r="48">
          <cell r="A48">
            <v>2431111062</v>
          </cell>
          <cell r="B48">
            <v>1208</v>
          </cell>
          <cell r="C48">
            <v>0</v>
          </cell>
          <cell r="D48">
            <v>3</v>
          </cell>
          <cell r="E48">
            <v>180</v>
          </cell>
          <cell r="F48">
            <v>4</v>
          </cell>
          <cell r="G48">
            <v>190</v>
          </cell>
          <cell r="H48">
            <v>377</v>
          </cell>
          <cell r="I48">
            <v>90</v>
          </cell>
          <cell r="J48">
            <v>0</v>
          </cell>
          <cell r="K48">
            <v>0</v>
          </cell>
          <cell r="L48">
            <v>1091.2</v>
          </cell>
          <cell r="M48">
            <v>1132.5999999999999</v>
          </cell>
          <cell r="N48">
            <v>2431111062</v>
          </cell>
          <cell r="O48">
            <v>3</v>
          </cell>
          <cell r="P48">
            <v>180</v>
          </cell>
          <cell r="Q48">
            <v>4</v>
          </cell>
          <cell r="R48">
            <v>190</v>
          </cell>
          <cell r="S48">
            <v>73</v>
          </cell>
          <cell r="T48">
            <v>0</v>
          </cell>
          <cell r="U48">
            <v>3</v>
          </cell>
          <cell r="V48">
            <v>14</v>
          </cell>
          <cell r="W48">
            <v>0</v>
          </cell>
          <cell r="X48">
            <v>90</v>
          </cell>
          <cell r="Y48">
            <v>0</v>
          </cell>
          <cell r="Z48">
            <v>147</v>
          </cell>
        </row>
        <row r="49">
          <cell r="A49">
            <v>2431111085</v>
          </cell>
          <cell r="B49">
            <v>1189</v>
          </cell>
          <cell r="C49">
            <v>0</v>
          </cell>
          <cell r="D49">
            <v>0</v>
          </cell>
          <cell r="E49">
            <v>111</v>
          </cell>
          <cell r="F49">
            <v>4</v>
          </cell>
          <cell r="G49">
            <v>279</v>
          </cell>
          <cell r="H49">
            <v>394</v>
          </cell>
          <cell r="I49">
            <v>78</v>
          </cell>
          <cell r="J49">
            <v>0</v>
          </cell>
          <cell r="K49">
            <v>0</v>
          </cell>
          <cell r="L49">
            <v>50.920000000000073</v>
          </cell>
          <cell r="M49">
            <v>1083</v>
          </cell>
          <cell r="N49">
            <v>2431111085</v>
          </cell>
          <cell r="O49">
            <v>0</v>
          </cell>
          <cell r="P49">
            <v>111</v>
          </cell>
          <cell r="Q49">
            <v>4</v>
          </cell>
          <cell r="R49">
            <v>279</v>
          </cell>
          <cell r="S49">
            <v>51</v>
          </cell>
          <cell r="T49">
            <v>0</v>
          </cell>
          <cell r="U49">
            <v>7</v>
          </cell>
          <cell r="V49">
            <v>20</v>
          </cell>
          <cell r="W49">
            <v>0</v>
          </cell>
          <cell r="X49">
            <v>78</v>
          </cell>
          <cell r="Y49">
            <v>0</v>
          </cell>
          <cell r="Z49">
            <v>78</v>
          </cell>
        </row>
        <row r="50">
          <cell r="A50">
            <v>2431111045</v>
          </cell>
          <cell r="B50">
            <v>2061</v>
          </cell>
          <cell r="C50">
            <v>0</v>
          </cell>
          <cell r="D50">
            <v>2</v>
          </cell>
          <cell r="E50">
            <v>253</v>
          </cell>
          <cell r="F50">
            <v>10</v>
          </cell>
          <cell r="G50">
            <v>357</v>
          </cell>
          <cell r="H50">
            <v>622</v>
          </cell>
          <cell r="I50">
            <v>112</v>
          </cell>
          <cell r="J50">
            <v>0</v>
          </cell>
          <cell r="K50">
            <v>0</v>
          </cell>
          <cell r="L50">
            <v>1478.27</v>
          </cell>
          <cell r="M50">
            <v>1490.87</v>
          </cell>
          <cell r="N50">
            <v>2431111045</v>
          </cell>
          <cell r="O50">
            <v>2</v>
          </cell>
          <cell r="P50">
            <v>253</v>
          </cell>
          <cell r="Q50">
            <v>10</v>
          </cell>
          <cell r="R50">
            <v>357</v>
          </cell>
          <cell r="S50">
            <v>61</v>
          </cell>
          <cell r="T50">
            <v>0</v>
          </cell>
          <cell r="U50">
            <v>8</v>
          </cell>
          <cell r="V50">
            <v>43</v>
          </cell>
          <cell r="W50">
            <v>0</v>
          </cell>
          <cell r="X50">
            <v>112</v>
          </cell>
          <cell r="Y50">
            <v>0</v>
          </cell>
          <cell r="Z50">
            <v>148</v>
          </cell>
        </row>
        <row r="51">
          <cell r="A51">
            <v>2431111035</v>
          </cell>
          <cell r="B51">
            <v>1090</v>
          </cell>
          <cell r="C51">
            <v>0</v>
          </cell>
          <cell r="D51">
            <v>22</v>
          </cell>
          <cell r="E51">
            <v>326</v>
          </cell>
          <cell r="F51">
            <v>9</v>
          </cell>
          <cell r="G51">
            <v>38</v>
          </cell>
          <cell r="H51">
            <v>395</v>
          </cell>
          <cell r="I51">
            <v>36</v>
          </cell>
          <cell r="J51">
            <v>0</v>
          </cell>
          <cell r="K51">
            <v>0</v>
          </cell>
          <cell r="L51">
            <v>766.99</v>
          </cell>
          <cell r="M51">
            <v>857.2</v>
          </cell>
          <cell r="N51">
            <v>2431111035</v>
          </cell>
          <cell r="O51">
            <v>22</v>
          </cell>
          <cell r="P51">
            <v>326</v>
          </cell>
          <cell r="Q51">
            <v>9</v>
          </cell>
          <cell r="R51">
            <v>38</v>
          </cell>
          <cell r="S51">
            <v>30</v>
          </cell>
          <cell r="T51">
            <v>0</v>
          </cell>
          <cell r="U51">
            <v>1</v>
          </cell>
          <cell r="V51">
            <v>5</v>
          </cell>
          <cell r="W51">
            <v>0</v>
          </cell>
          <cell r="X51">
            <v>36</v>
          </cell>
          <cell r="Y51">
            <v>0</v>
          </cell>
          <cell r="Z51">
            <v>64</v>
          </cell>
        </row>
        <row r="52">
          <cell r="A52">
            <v>2431111044</v>
          </cell>
          <cell r="B52">
            <v>1576</v>
          </cell>
          <cell r="C52">
            <v>0</v>
          </cell>
          <cell r="D52">
            <v>35</v>
          </cell>
          <cell r="E52">
            <v>528</v>
          </cell>
          <cell r="F52">
            <v>6</v>
          </cell>
          <cell r="G52">
            <v>104</v>
          </cell>
          <cell r="H52">
            <v>673</v>
          </cell>
          <cell r="I52">
            <v>10</v>
          </cell>
          <cell r="J52">
            <v>0</v>
          </cell>
          <cell r="K52">
            <v>0</v>
          </cell>
          <cell r="L52">
            <v>683.57</v>
          </cell>
          <cell r="M52">
            <v>716.77</v>
          </cell>
          <cell r="N52">
            <v>2431111044</v>
          </cell>
          <cell r="O52">
            <v>35</v>
          </cell>
          <cell r="P52">
            <v>528</v>
          </cell>
          <cell r="Q52">
            <v>6</v>
          </cell>
          <cell r="R52">
            <v>104</v>
          </cell>
          <cell r="S52">
            <v>7</v>
          </cell>
          <cell r="T52">
            <v>0</v>
          </cell>
          <cell r="U52">
            <v>0</v>
          </cell>
          <cell r="V52">
            <v>3</v>
          </cell>
          <cell r="W52">
            <v>0</v>
          </cell>
          <cell r="X52">
            <v>10</v>
          </cell>
          <cell r="Y52">
            <v>0</v>
          </cell>
          <cell r="Z52">
            <v>56</v>
          </cell>
        </row>
        <row r="53">
          <cell r="A53">
            <v>2431111059</v>
          </cell>
          <cell r="B53">
            <v>1506</v>
          </cell>
          <cell r="C53">
            <v>0</v>
          </cell>
          <cell r="D53">
            <v>0</v>
          </cell>
          <cell r="E53">
            <v>135</v>
          </cell>
          <cell r="F53">
            <v>4</v>
          </cell>
          <cell r="G53">
            <v>457</v>
          </cell>
          <cell r="H53">
            <v>596</v>
          </cell>
          <cell r="I53">
            <v>92</v>
          </cell>
          <cell r="J53">
            <v>0</v>
          </cell>
          <cell r="K53">
            <v>0</v>
          </cell>
          <cell r="L53">
            <v>1025.68</v>
          </cell>
          <cell r="M53">
            <v>1031.08</v>
          </cell>
          <cell r="N53">
            <v>2431111059</v>
          </cell>
          <cell r="O53">
            <v>0</v>
          </cell>
          <cell r="P53">
            <v>135</v>
          </cell>
          <cell r="Q53">
            <v>4</v>
          </cell>
          <cell r="R53">
            <v>457</v>
          </cell>
          <cell r="S53">
            <v>45</v>
          </cell>
          <cell r="T53">
            <v>0</v>
          </cell>
          <cell r="U53">
            <v>5</v>
          </cell>
          <cell r="V53">
            <v>42</v>
          </cell>
          <cell r="W53">
            <v>0</v>
          </cell>
          <cell r="X53">
            <v>92</v>
          </cell>
          <cell r="Y53">
            <v>0</v>
          </cell>
          <cell r="Z53">
            <v>96</v>
          </cell>
        </row>
        <row r="54">
          <cell r="A54">
            <v>2431111067</v>
          </cell>
          <cell r="B54">
            <v>935</v>
          </cell>
          <cell r="C54">
            <v>0</v>
          </cell>
          <cell r="D54">
            <v>0</v>
          </cell>
          <cell r="E54">
            <v>128</v>
          </cell>
          <cell r="F54">
            <v>3</v>
          </cell>
          <cell r="G54">
            <v>161</v>
          </cell>
          <cell r="H54">
            <v>292</v>
          </cell>
          <cell r="I54">
            <v>80</v>
          </cell>
          <cell r="J54">
            <v>0</v>
          </cell>
          <cell r="K54">
            <v>0</v>
          </cell>
          <cell r="L54">
            <v>637.61</v>
          </cell>
          <cell r="M54">
            <v>654.41</v>
          </cell>
          <cell r="N54">
            <v>2431111067</v>
          </cell>
          <cell r="O54">
            <v>0</v>
          </cell>
          <cell r="P54">
            <v>128</v>
          </cell>
          <cell r="Q54">
            <v>3</v>
          </cell>
          <cell r="R54">
            <v>161</v>
          </cell>
          <cell r="S54">
            <v>58</v>
          </cell>
          <cell r="T54">
            <v>0</v>
          </cell>
          <cell r="U54">
            <v>3</v>
          </cell>
          <cell r="V54">
            <v>19</v>
          </cell>
          <cell r="W54">
            <v>0</v>
          </cell>
          <cell r="X54">
            <v>80</v>
          </cell>
          <cell r="Y54">
            <v>0</v>
          </cell>
          <cell r="Z54">
            <v>106</v>
          </cell>
        </row>
        <row r="55">
          <cell r="A55">
            <v>2431111110</v>
          </cell>
          <cell r="B55">
            <v>502</v>
          </cell>
          <cell r="C55">
            <v>0</v>
          </cell>
          <cell r="D55">
            <v>12</v>
          </cell>
          <cell r="E55">
            <v>189</v>
          </cell>
          <cell r="F55">
            <v>3</v>
          </cell>
          <cell r="G55">
            <v>26</v>
          </cell>
          <cell r="H55">
            <v>230</v>
          </cell>
          <cell r="I55">
            <v>10</v>
          </cell>
          <cell r="J55">
            <v>0</v>
          </cell>
          <cell r="K55">
            <v>0</v>
          </cell>
          <cell r="L55">
            <v>282.26</v>
          </cell>
          <cell r="M55">
            <v>346.51</v>
          </cell>
          <cell r="N55">
            <v>2431111110</v>
          </cell>
          <cell r="O55">
            <v>12</v>
          </cell>
          <cell r="P55">
            <v>189</v>
          </cell>
          <cell r="Q55">
            <v>3</v>
          </cell>
          <cell r="R55">
            <v>26</v>
          </cell>
          <cell r="S55">
            <v>7</v>
          </cell>
          <cell r="T55">
            <v>0</v>
          </cell>
          <cell r="U55">
            <v>1</v>
          </cell>
          <cell r="V55">
            <v>2</v>
          </cell>
          <cell r="W55">
            <v>0</v>
          </cell>
          <cell r="X55">
            <v>10</v>
          </cell>
          <cell r="Y55">
            <v>0</v>
          </cell>
          <cell r="Z55">
            <v>14</v>
          </cell>
        </row>
        <row r="56">
          <cell r="A56">
            <v>2431111015</v>
          </cell>
          <cell r="B56">
            <v>1151</v>
          </cell>
          <cell r="C56">
            <v>0</v>
          </cell>
          <cell r="D56">
            <v>16</v>
          </cell>
          <cell r="E56">
            <v>488</v>
          </cell>
          <cell r="F56">
            <v>3</v>
          </cell>
          <cell r="G56">
            <v>15</v>
          </cell>
          <cell r="H56">
            <v>522</v>
          </cell>
          <cell r="I56">
            <v>23</v>
          </cell>
          <cell r="J56">
            <v>0</v>
          </cell>
          <cell r="K56">
            <v>0</v>
          </cell>
          <cell r="L56">
            <v>1116.6400000000001</v>
          </cell>
          <cell r="M56">
            <v>1123.6500000000001</v>
          </cell>
          <cell r="N56">
            <v>2431111015</v>
          </cell>
          <cell r="O56">
            <v>16</v>
          </cell>
          <cell r="P56">
            <v>488</v>
          </cell>
          <cell r="Q56">
            <v>3</v>
          </cell>
          <cell r="R56">
            <v>15</v>
          </cell>
          <cell r="S56">
            <v>22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23</v>
          </cell>
          <cell r="Y56">
            <v>0</v>
          </cell>
          <cell r="Z56">
            <v>32</v>
          </cell>
        </row>
        <row r="57">
          <cell r="A57">
            <v>2431111075</v>
          </cell>
          <cell r="B57">
            <v>1446</v>
          </cell>
          <cell r="C57">
            <v>0</v>
          </cell>
          <cell r="D57">
            <v>0</v>
          </cell>
          <cell r="E57">
            <v>184</v>
          </cell>
          <cell r="F57">
            <v>4</v>
          </cell>
          <cell r="G57">
            <v>153</v>
          </cell>
          <cell r="H57">
            <v>341</v>
          </cell>
          <cell r="I57">
            <v>38</v>
          </cell>
          <cell r="J57">
            <v>0</v>
          </cell>
          <cell r="K57">
            <v>0</v>
          </cell>
          <cell r="L57">
            <v>711.92</v>
          </cell>
          <cell r="M57">
            <v>706.93</v>
          </cell>
          <cell r="N57">
            <v>2431111075</v>
          </cell>
          <cell r="O57">
            <v>0</v>
          </cell>
          <cell r="P57">
            <v>184</v>
          </cell>
          <cell r="Q57">
            <v>4</v>
          </cell>
          <cell r="R57">
            <v>153</v>
          </cell>
          <cell r="S57">
            <v>24</v>
          </cell>
          <cell r="T57">
            <v>0</v>
          </cell>
          <cell r="U57">
            <v>0</v>
          </cell>
          <cell r="V57">
            <v>14</v>
          </cell>
          <cell r="W57">
            <v>0</v>
          </cell>
          <cell r="X57">
            <v>38</v>
          </cell>
          <cell r="Y57">
            <v>0</v>
          </cell>
          <cell r="Z57">
            <v>53</v>
          </cell>
        </row>
        <row r="58">
          <cell r="A58">
            <v>2431111070</v>
          </cell>
          <cell r="B58">
            <v>1209</v>
          </cell>
          <cell r="C58">
            <v>0</v>
          </cell>
          <cell r="D58">
            <v>0</v>
          </cell>
          <cell r="E58">
            <v>74</v>
          </cell>
          <cell r="F58">
            <v>1</v>
          </cell>
          <cell r="G58">
            <v>329</v>
          </cell>
          <cell r="H58">
            <v>404</v>
          </cell>
          <cell r="I58">
            <v>73</v>
          </cell>
          <cell r="J58">
            <v>0</v>
          </cell>
          <cell r="K58">
            <v>0</v>
          </cell>
          <cell r="L58">
            <v>734.49</v>
          </cell>
          <cell r="M58">
            <v>750.89</v>
          </cell>
          <cell r="N58">
            <v>2431111070</v>
          </cell>
          <cell r="O58">
            <v>0</v>
          </cell>
          <cell r="P58">
            <v>74</v>
          </cell>
          <cell r="Q58">
            <v>1</v>
          </cell>
          <cell r="R58">
            <v>329</v>
          </cell>
          <cell r="S58">
            <v>55</v>
          </cell>
          <cell r="T58">
            <v>0</v>
          </cell>
          <cell r="U58">
            <v>8</v>
          </cell>
          <cell r="V58">
            <v>10</v>
          </cell>
          <cell r="W58">
            <v>0</v>
          </cell>
          <cell r="X58">
            <v>73</v>
          </cell>
          <cell r="Y58">
            <v>0</v>
          </cell>
          <cell r="Z58">
            <v>108</v>
          </cell>
        </row>
        <row r="59">
          <cell r="A59">
            <v>2431111021</v>
          </cell>
          <cell r="B59">
            <v>1318</v>
          </cell>
          <cell r="C59">
            <v>0</v>
          </cell>
          <cell r="D59">
            <v>25</v>
          </cell>
          <cell r="E59">
            <v>578</v>
          </cell>
          <cell r="F59">
            <v>7</v>
          </cell>
          <cell r="G59">
            <v>17</v>
          </cell>
          <cell r="H59">
            <v>627</v>
          </cell>
          <cell r="I59">
            <v>5</v>
          </cell>
          <cell r="J59">
            <v>0</v>
          </cell>
          <cell r="K59">
            <v>0</v>
          </cell>
          <cell r="L59">
            <v>723.19</v>
          </cell>
          <cell r="M59">
            <v>737.59</v>
          </cell>
          <cell r="N59">
            <v>2431111021</v>
          </cell>
          <cell r="O59">
            <v>25</v>
          </cell>
          <cell r="P59">
            <v>578</v>
          </cell>
          <cell r="Q59">
            <v>7</v>
          </cell>
          <cell r="R59">
            <v>17</v>
          </cell>
          <cell r="S59">
            <v>3</v>
          </cell>
          <cell r="T59">
            <v>0</v>
          </cell>
          <cell r="U59">
            <v>1</v>
          </cell>
          <cell r="V59">
            <v>1</v>
          </cell>
          <cell r="W59">
            <v>0</v>
          </cell>
          <cell r="X59">
            <v>5</v>
          </cell>
          <cell r="Y59">
            <v>0</v>
          </cell>
          <cell r="Z59">
            <v>24</v>
          </cell>
        </row>
        <row r="60">
          <cell r="A60">
            <v>2431111072</v>
          </cell>
          <cell r="B60">
            <v>1144</v>
          </cell>
          <cell r="C60">
            <v>0</v>
          </cell>
          <cell r="D60">
            <v>1</v>
          </cell>
          <cell r="E60">
            <v>109</v>
          </cell>
          <cell r="F60">
            <v>4</v>
          </cell>
          <cell r="G60">
            <v>211</v>
          </cell>
          <cell r="H60">
            <v>325</v>
          </cell>
          <cell r="I60">
            <v>37</v>
          </cell>
          <cell r="J60">
            <v>0</v>
          </cell>
          <cell r="K60">
            <v>0</v>
          </cell>
          <cell r="L60">
            <v>597.34</v>
          </cell>
          <cell r="M60">
            <v>618.95000000000005</v>
          </cell>
          <cell r="N60">
            <v>2431111072</v>
          </cell>
          <cell r="O60">
            <v>1</v>
          </cell>
          <cell r="P60">
            <v>109</v>
          </cell>
          <cell r="Q60">
            <v>4</v>
          </cell>
          <cell r="R60">
            <v>211</v>
          </cell>
          <cell r="S60">
            <v>27</v>
          </cell>
          <cell r="T60">
            <v>1</v>
          </cell>
          <cell r="U60">
            <v>0</v>
          </cell>
          <cell r="V60">
            <v>9</v>
          </cell>
          <cell r="W60">
            <v>0</v>
          </cell>
          <cell r="X60">
            <v>37</v>
          </cell>
          <cell r="Y60">
            <v>0</v>
          </cell>
          <cell r="Z60">
            <v>68</v>
          </cell>
        </row>
        <row r="61">
          <cell r="A61">
            <v>2431111106</v>
          </cell>
          <cell r="B61">
            <v>1874</v>
          </cell>
          <cell r="C61">
            <v>0</v>
          </cell>
          <cell r="D61">
            <v>36</v>
          </cell>
          <cell r="E61">
            <v>583</v>
          </cell>
          <cell r="F61">
            <v>14</v>
          </cell>
          <cell r="G61">
            <v>97</v>
          </cell>
          <cell r="H61">
            <v>730</v>
          </cell>
          <cell r="I61">
            <v>150</v>
          </cell>
          <cell r="J61">
            <v>0</v>
          </cell>
          <cell r="K61">
            <v>0</v>
          </cell>
          <cell r="L61">
            <v>1593.1</v>
          </cell>
          <cell r="M61">
            <v>1653.9</v>
          </cell>
          <cell r="N61">
            <v>2431111106</v>
          </cell>
          <cell r="O61">
            <v>36</v>
          </cell>
          <cell r="P61">
            <v>583</v>
          </cell>
          <cell r="Q61">
            <v>14</v>
          </cell>
          <cell r="R61">
            <v>97</v>
          </cell>
          <cell r="S61">
            <v>125</v>
          </cell>
          <cell r="T61">
            <v>0</v>
          </cell>
          <cell r="U61">
            <v>8</v>
          </cell>
          <cell r="V61">
            <v>17</v>
          </cell>
          <cell r="W61">
            <v>0</v>
          </cell>
          <cell r="X61">
            <v>150</v>
          </cell>
          <cell r="Y61">
            <v>0</v>
          </cell>
          <cell r="Z61">
            <v>197</v>
          </cell>
        </row>
        <row r="62">
          <cell r="A62">
            <v>2431111061</v>
          </cell>
          <cell r="B62">
            <v>1905</v>
          </cell>
          <cell r="C62">
            <v>0</v>
          </cell>
          <cell r="D62">
            <v>3</v>
          </cell>
          <cell r="E62">
            <v>227</v>
          </cell>
          <cell r="F62">
            <v>2</v>
          </cell>
          <cell r="G62">
            <v>384</v>
          </cell>
          <cell r="H62">
            <v>616</v>
          </cell>
          <cell r="I62">
            <v>59</v>
          </cell>
          <cell r="J62">
            <v>0</v>
          </cell>
          <cell r="K62">
            <v>0</v>
          </cell>
          <cell r="L62">
            <v>877.18</v>
          </cell>
          <cell r="M62">
            <v>890.79</v>
          </cell>
          <cell r="N62">
            <v>2431111061</v>
          </cell>
          <cell r="O62">
            <v>3</v>
          </cell>
          <cell r="P62">
            <v>227</v>
          </cell>
          <cell r="Q62">
            <v>2</v>
          </cell>
          <cell r="R62">
            <v>384</v>
          </cell>
          <cell r="S62">
            <v>33</v>
          </cell>
          <cell r="T62">
            <v>0</v>
          </cell>
          <cell r="U62">
            <v>5</v>
          </cell>
          <cell r="V62">
            <v>21</v>
          </cell>
          <cell r="W62">
            <v>0</v>
          </cell>
          <cell r="X62">
            <v>59</v>
          </cell>
          <cell r="Y62">
            <v>0</v>
          </cell>
          <cell r="Z62">
            <v>59</v>
          </cell>
        </row>
        <row r="63">
          <cell r="A63">
            <v>2431111049</v>
          </cell>
          <cell r="B63">
            <v>1895</v>
          </cell>
          <cell r="C63">
            <v>0</v>
          </cell>
          <cell r="D63">
            <v>0</v>
          </cell>
          <cell r="E63">
            <v>226</v>
          </cell>
          <cell r="F63">
            <v>6</v>
          </cell>
          <cell r="G63">
            <v>270</v>
          </cell>
          <cell r="H63">
            <v>502</v>
          </cell>
          <cell r="I63">
            <v>64</v>
          </cell>
          <cell r="J63">
            <v>0</v>
          </cell>
          <cell r="K63">
            <v>0</v>
          </cell>
          <cell r="L63">
            <v>1277.8499999999999</v>
          </cell>
          <cell r="M63">
            <v>1290.06</v>
          </cell>
          <cell r="N63">
            <v>2431111049</v>
          </cell>
          <cell r="O63">
            <v>0</v>
          </cell>
          <cell r="P63">
            <v>226</v>
          </cell>
          <cell r="Q63">
            <v>6</v>
          </cell>
          <cell r="R63">
            <v>270</v>
          </cell>
          <cell r="S63">
            <v>35</v>
          </cell>
          <cell r="T63">
            <v>0</v>
          </cell>
          <cell r="U63">
            <v>9</v>
          </cell>
          <cell r="V63">
            <v>20</v>
          </cell>
          <cell r="W63">
            <v>0</v>
          </cell>
          <cell r="X63">
            <v>64</v>
          </cell>
          <cell r="Y63">
            <v>0</v>
          </cell>
          <cell r="Z63">
            <v>82</v>
          </cell>
        </row>
        <row r="64">
          <cell r="A64">
            <v>2431111109</v>
          </cell>
          <cell r="B64">
            <v>1667</v>
          </cell>
          <cell r="C64">
            <v>0</v>
          </cell>
          <cell r="D64">
            <v>1</v>
          </cell>
          <cell r="E64">
            <v>235</v>
          </cell>
          <cell r="F64">
            <v>7</v>
          </cell>
          <cell r="G64">
            <v>149</v>
          </cell>
          <cell r="H64">
            <v>392</v>
          </cell>
          <cell r="I64">
            <v>51</v>
          </cell>
          <cell r="J64">
            <v>0</v>
          </cell>
          <cell r="K64">
            <v>0</v>
          </cell>
          <cell r="L64">
            <v>681.96</v>
          </cell>
          <cell r="M64">
            <v>1395.8</v>
          </cell>
          <cell r="N64">
            <v>2431111109</v>
          </cell>
          <cell r="O64">
            <v>1</v>
          </cell>
          <cell r="P64">
            <v>235</v>
          </cell>
          <cell r="Q64">
            <v>7</v>
          </cell>
          <cell r="R64">
            <v>149</v>
          </cell>
          <cell r="S64">
            <v>33</v>
          </cell>
          <cell r="T64">
            <v>0</v>
          </cell>
          <cell r="U64">
            <v>5</v>
          </cell>
          <cell r="V64">
            <v>13</v>
          </cell>
          <cell r="W64">
            <v>0</v>
          </cell>
          <cell r="X64">
            <v>51</v>
          </cell>
          <cell r="Y64">
            <v>0</v>
          </cell>
          <cell r="Z64">
            <v>84</v>
          </cell>
        </row>
        <row r="65">
          <cell r="A65">
            <v>2431111012</v>
          </cell>
          <cell r="B65">
            <v>1717</v>
          </cell>
          <cell r="C65">
            <v>0</v>
          </cell>
          <cell r="D65">
            <v>0</v>
          </cell>
          <cell r="E65">
            <v>164</v>
          </cell>
          <cell r="F65">
            <v>3</v>
          </cell>
          <cell r="G65">
            <v>217</v>
          </cell>
          <cell r="H65">
            <v>384</v>
          </cell>
          <cell r="I65">
            <v>38</v>
          </cell>
          <cell r="J65">
            <v>0</v>
          </cell>
          <cell r="K65">
            <v>0</v>
          </cell>
          <cell r="L65">
            <v>844.6</v>
          </cell>
          <cell r="M65">
            <v>856</v>
          </cell>
          <cell r="N65">
            <v>2431111012</v>
          </cell>
          <cell r="O65">
            <v>0</v>
          </cell>
          <cell r="P65">
            <v>164</v>
          </cell>
          <cell r="Q65">
            <v>3</v>
          </cell>
          <cell r="R65">
            <v>217</v>
          </cell>
          <cell r="S65">
            <v>29</v>
          </cell>
          <cell r="T65">
            <v>0</v>
          </cell>
          <cell r="U65">
            <v>4</v>
          </cell>
          <cell r="V65">
            <v>5</v>
          </cell>
          <cell r="W65">
            <v>0</v>
          </cell>
          <cell r="X65">
            <v>38</v>
          </cell>
          <cell r="Y65">
            <v>0</v>
          </cell>
          <cell r="Z65">
            <v>59</v>
          </cell>
        </row>
        <row r="66">
          <cell r="A66">
            <v>2431111122</v>
          </cell>
          <cell r="B66">
            <v>2347</v>
          </cell>
          <cell r="C66">
            <v>0</v>
          </cell>
          <cell r="D66">
            <v>0</v>
          </cell>
          <cell r="E66">
            <v>281</v>
          </cell>
          <cell r="F66">
            <v>2</v>
          </cell>
          <cell r="G66">
            <v>442</v>
          </cell>
          <cell r="H66">
            <v>725</v>
          </cell>
          <cell r="I66">
            <v>146</v>
          </cell>
          <cell r="J66">
            <v>0</v>
          </cell>
          <cell r="K66">
            <v>0</v>
          </cell>
          <cell r="L66">
            <v>1775.89</v>
          </cell>
          <cell r="M66">
            <v>1820.9</v>
          </cell>
          <cell r="N66">
            <v>2431111122</v>
          </cell>
          <cell r="O66">
            <v>0</v>
          </cell>
          <cell r="P66">
            <v>281</v>
          </cell>
          <cell r="Q66">
            <v>2</v>
          </cell>
          <cell r="R66">
            <v>442</v>
          </cell>
          <cell r="S66">
            <v>88</v>
          </cell>
          <cell r="T66">
            <v>0</v>
          </cell>
          <cell r="U66">
            <v>14</v>
          </cell>
          <cell r="V66">
            <v>44</v>
          </cell>
          <cell r="W66">
            <v>0</v>
          </cell>
          <cell r="X66">
            <v>146</v>
          </cell>
          <cell r="Y66">
            <v>0</v>
          </cell>
          <cell r="Z66">
            <v>245</v>
          </cell>
        </row>
        <row r="67">
          <cell r="A67">
            <v>2431111001</v>
          </cell>
          <cell r="B67">
            <v>1071</v>
          </cell>
          <cell r="C67">
            <v>0</v>
          </cell>
          <cell r="D67">
            <v>0</v>
          </cell>
          <cell r="E67">
            <v>123</v>
          </cell>
          <cell r="F67">
            <v>1</v>
          </cell>
          <cell r="G67">
            <v>118</v>
          </cell>
          <cell r="H67">
            <v>242</v>
          </cell>
          <cell r="I67">
            <v>160</v>
          </cell>
          <cell r="J67">
            <v>0</v>
          </cell>
          <cell r="K67">
            <v>0</v>
          </cell>
          <cell r="L67">
            <v>766.42</v>
          </cell>
          <cell r="M67">
            <v>922</v>
          </cell>
          <cell r="N67">
            <v>2431111001</v>
          </cell>
          <cell r="O67">
            <v>0</v>
          </cell>
          <cell r="P67">
            <v>123</v>
          </cell>
          <cell r="Q67">
            <v>1</v>
          </cell>
          <cell r="R67">
            <v>118</v>
          </cell>
          <cell r="S67">
            <v>132</v>
          </cell>
          <cell r="T67">
            <v>0</v>
          </cell>
          <cell r="U67">
            <v>7</v>
          </cell>
          <cell r="V67">
            <v>21</v>
          </cell>
          <cell r="W67">
            <v>0</v>
          </cell>
          <cell r="X67">
            <v>160</v>
          </cell>
          <cell r="Y67">
            <v>0</v>
          </cell>
          <cell r="Z67">
            <v>160</v>
          </cell>
        </row>
        <row r="68">
          <cell r="A68">
            <v>2431111121</v>
          </cell>
          <cell r="B68">
            <v>2604</v>
          </cell>
          <cell r="C68">
            <v>0</v>
          </cell>
          <cell r="D68">
            <v>15</v>
          </cell>
          <cell r="E68">
            <v>375</v>
          </cell>
          <cell r="F68">
            <v>13</v>
          </cell>
          <cell r="G68">
            <v>297</v>
          </cell>
          <cell r="H68">
            <v>700</v>
          </cell>
          <cell r="I68">
            <v>52</v>
          </cell>
          <cell r="J68">
            <v>0</v>
          </cell>
          <cell r="K68">
            <v>0</v>
          </cell>
          <cell r="L68">
            <v>1951.28</v>
          </cell>
          <cell r="M68">
            <v>1984.88</v>
          </cell>
          <cell r="N68">
            <v>2431111121</v>
          </cell>
          <cell r="O68">
            <v>15</v>
          </cell>
          <cell r="P68">
            <v>375</v>
          </cell>
          <cell r="Q68">
            <v>13</v>
          </cell>
          <cell r="R68">
            <v>297</v>
          </cell>
          <cell r="S68">
            <v>34</v>
          </cell>
          <cell r="T68">
            <v>0</v>
          </cell>
          <cell r="U68">
            <v>3</v>
          </cell>
          <cell r="V68">
            <v>15</v>
          </cell>
          <cell r="W68">
            <v>0</v>
          </cell>
          <cell r="X68">
            <v>52</v>
          </cell>
          <cell r="Y68">
            <v>0</v>
          </cell>
          <cell r="Z68">
            <v>107</v>
          </cell>
        </row>
        <row r="69">
          <cell r="A69">
            <v>2431111047</v>
          </cell>
          <cell r="B69">
            <v>1321</v>
          </cell>
          <cell r="C69">
            <v>0</v>
          </cell>
          <cell r="D69">
            <v>10</v>
          </cell>
          <cell r="E69">
            <v>260</v>
          </cell>
          <cell r="F69">
            <v>5</v>
          </cell>
          <cell r="G69">
            <v>111</v>
          </cell>
          <cell r="H69">
            <v>386</v>
          </cell>
          <cell r="I69">
            <v>30</v>
          </cell>
          <cell r="J69">
            <v>0</v>
          </cell>
          <cell r="K69">
            <v>0</v>
          </cell>
          <cell r="L69">
            <v>1082.53</v>
          </cell>
          <cell r="M69">
            <v>1075.23</v>
          </cell>
          <cell r="N69">
            <v>2431111047</v>
          </cell>
          <cell r="O69">
            <v>10</v>
          </cell>
          <cell r="P69">
            <v>260</v>
          </cell>
          <cell r="Q69">
            <v>5</v>
          </cell>
          <cell r="R69">
            <v>111</v>
          </cell>
          <cell r="S69">
            <v>23</v>
          </cell>
          <cell r="T69">
            <v>1</v>
          </cell>
          <cell r="U69">
            <v>0</v>
          </cell>
          <cell r="V69">
            <v>6</v>
          </cell>
          <cell r="W69">
            <v>0</v>
          </cell>
          <cell r="X69">
            <v>30</v>
          </cell>
          <cell r="Y69">
            <v>0</v>
          </cell>
          <cell r="Z69">
            <v>30</v>
          </cell>
        </row>
        <row r="70">
          <cell r="A70">
            <v>2431111088</v>
          </cell>
          <cell r="B70">
            <v>1225</v>
          </cell>
          <cell r="C70">
            <v>0</v>
          </cell>
          <cell r="D70">
            <v>0</v>
          </cell>
          <cell r="E70">
            <v>216</v>
          </cell>
          <cell r="F70">
            <v>8</v>
          </cell>
          <cell r="G70">
            <v>112</v>
          </cell>
          <cell r="H70">
            <v>336</v>
          </cell>
          <cell r="I70">
            <v>23</v>
          </cell>
          <cell r="J70">
            <v>0</v>
          </cell>
          <cell r="K70">
            <v>0</v>
          </cell>
          <cell r="L70">
            <v>605.54999999999995</v>
          </cell>
          <cell r="M70">
            <v>626.95000000000005</v>
          </cell>
          <cell r="N70">
            <v>2431111088</v>
          </cell>
          <cell r="O70">
            <v>0</v>
          </cell>
          <cell r="P70">
            <v>216</v>
          </cell>
          <cell r="Q70">
            <v>8</v>
          </cell>
          <cell r="R70">
            <v>112</v>
          </cell>
          <cell r="S70">
            <v>15</v>
          </cell>
          <cell r="T70">
            <v>0</v>
          </cell>
          <cell r="U70">
            <v>2</v>
          </cell>
          <cell r="V70">
            <v>6</v>
          </cell>
          <cell r="W70">
            <v>0</v>
          </cell>
          <cell r="X70">
            <v>23</v>
          </cell>
          <cell r="Y70">
            <v>0</v>
          </cell>
          <cell r="Z70">
            <v>38</v>
          </cell>
        </row>
        <row r="71">
          <cell r="A71">
            <v>2431111053</v>
          </cell>
          <cell r="B71">
            <v>1058</v>
          </cell>
          <cell r="C71">
            <v>0</v>
          </cell>
          <cell r="D71">
            <v>35</v>
          </cell>
          <cell r="E71">
            <v>506</v>
          </cell>
          <cell r="F71">
            <v>5</v>
          </cell>
          <cell r="G71">
            <v>21</v>
          </cell>
          <cell r="H71">
            <v>567</v>
          </cell>
          <cell r="I71">
            <v>17</v>
          </cell>
          <cell r="J71">
            <v>0</v>
          </cell>
          <cell r="K71">
            <v>0</v>
          </cell>
          <cell r="L71">
            <v>1095.1600000000001</v>
          </cell>
          <cell r="M71">
            <v>1250.2</v>
          </cell>
          <cell r="N71">
            <v>2431111053</v>
          </cell>
          <cell r="O71">
            <v>35</v>
          </cell>
          <cell r="P71">
            <v>506</v>
          </cell>
          <cell r="Q71">
            <v>5</v>
          </cell>
          <cell r="R71">
            <v>21</v>
          </cell>
          <cell r="S71">
            <v>14</v>
          </cell>
          <cell r="T71">
            <v>0</v>
          </cell>
          <cell r="U71">
            <v>0</v>
          </cell>
          <cell r="V71">
            <v>3</v>
          </cell>
          <cell r="W71">
            <v>0</v>
          </cell>
          <cell r="X71">
            <v>17</v>
          </cell>
          <cell r="Y71">
            <v>0</v>
          </cell>
          <cell r="Z71">
            <v>20</v>
          </cell>
        </row>
        <row r="72">
          <cell r="A72">
            <v>2431111066</v>
          </cell>
          <cell r="B72">
            <v>881</v>
          </cell>
          <cell r="C72">
            <v>0</v>
          </cell>
          <cell r="D72">
            <v>50</v>
          </cell>
          <cell r="E72">
            <v>395</v>
          </cell>
          <cell r="F72">
            <v>3</v>
          </cell>
          <cell r="G72">
            <v>23</v>
          </cell>
          <cell r="H72">
            <v>471</v>
          </cell>
          <cell r="I72">
            <v>59</v>
          </cell>
          <cell r="J72">
            <v>0</v>
          </cell>
          <cell r="K72">
            <v>0</v>
          </cell>
          <cell r="L72">
            <v>404.76</v>
          </cell>
          <cell r="M72">
            <v>420.16</v>
          </cell>
          <cell r="N72">
            <v>2431111066</v>
          </cell>
          <cell r="O72">
            <v>50</v>
          </cell>
          <cell r="P72">
            <v>395</v>
          </cell>
          <cell r="Q72">
            <v>3</v>
          </cell>
          <cell r="R72">
            <v>23</v>
          </cell>
          <cell r="S72">
            <v>32</v>
          </cell>
          <cell r="T72">
            <v>1</v>
          </cell>
          <cell r="U72">
            <v>16</v>
          </cell>
          <cell r="V72">
            <v>10</v>
          </cell>
          <cell r="W72">
            <v>0</v>
          </cell>
          <cell r="X72">
            <v>59</v>
          </cell>
          <cell r="Y72">
            <v>0</v>
          </cell>
          <cell r="Z72">
            <v>74</v>
          </cell>
        </row>
        <row r="73">
          <cell r="A73">
            <v>2431111073</v>
          </cell>
          <cell r="B73">
            <v>1734</v>
          </cell>
          <cell r="C73">
            <v>0</v>
          </cell>
          <cell r="D73">
            <v>0</v>
          </cell>
          <cell r="E73">
            <v>131</v>
          </cell>
          <cell r="F73">
            <v>3</v>
          </cell>
          <cell r="G73">
            <v>372</v>
          </cell>
          <cell r="H73">
            <v>506</v>
          </cell>
          <cell r="I73">
            <v>150</v>
          </cell>
          <cell r="J73">
            <v>0</v>
          </cell>
          <cell r="K73">
            <v>0</v>
          </cell>
          <cell r="L73">
            <v>1268.27</v>
          </cell>
          <cell r="M73">
            <v>1286.46</v>
          </cell>
          <cell r="N73">
            <v>2431111073</v>
          </cell>
          <cell r="O73">
            <v>0</v>
          </cell>
          <cell r="P73">
            <v>131</v>
          </cell>
          <cell r="Q73">
            <v>3</v>
          </cell>
          <cell r="R73">
            <v>372</v>
          </cell>
          <cell r="S73">
            <v>103</v>
          </cell>
          <cell r="T73">
            <v>1</v>
          </cell>
          <cell r="U73">
            <v>7</v>
          </cell>
          <cell r="V73">
            <v>39</v>
          </cell>
          <cell r="W73">
            <v>0</v>
          </cell>
          <cell r="X73">
            <v>150</v>
          </cell>
          <cell r="Y73">
            <v>0</v>
          </cell>
          <cell r="Z73">
            <v>185</v>
          </cell>
        </row>
        <row r="74">
          <cell r="A74">
            <v>2431111093</v>
          </cell>
          <cell r="B74">
            <v>800</v>
          </cell>
          <cell r="C74">
            <v>0</v>
          </cell>
          <cell r="D74">
            <v>0</v>
          </cell>
          <cell r="E74">
            <v>97</v>
          </cell>
          <cell r="F74">
            <v>4</v>
          </cell>
          <cell r="G74">
            <v>68</v>
          </cell>
          <cell r="H74">
            <v>169</v>
          </cell>
          <cell r="I74">
            <v>21</v>
          </cell>
          <cell r="J74">
            <v>0</v>
          </cell>
          <cell r="K74">
            <v>0</v>
          </cell>
          <cell r="L74">
            <v>512.19000000000005</v>
          </cell>
          <cell r="M74">
            <v>663.4</v>
          </cell>
          <cell r="N74">
            <v>2431111093</v>
          </cell>
          <cell r="O74">
            <v>0</v>
          </cell>
          <cell r="P74">
            <v>97</v>
          </cell>
          <cell r="Q74">
            <v>4</v>
          </cell>
          <cell r="R74">
            <v>68</v>
          </cell>
          <cell r="S74">
            <v>19</v>
          </cell>
          <cell r="T74">
            <v>0</v>
          </cell>
          <cell r="U74">
            <v>0</v>
          </cell>
          <cell r="V74">
            <v>2</v>
          </cell>
          <cell r="W74">
            <v>0</v>
          </cell>
          <cell r="X74">
            <v>21</v>
          </cell>
          <cell r="Y74">
            <v>0</v>
          </cell>
          <cell r="Z74">
            <v>37</v>
          </cell>
        </row>
        <row r="75">
          <cell r="A75">
            <v>2431111004</v>
          </cell>
          <cell r="B75">
            <v>930</v>
          </cell>
          <cell r="C75">
            <v>0</v>
          </cell>
          <cell r="D75">
            <v>0</v>
          </cell>
          <cell r="E75">
            <v>110</v>
          </cell>
          <cell r="F75">
            <v>2</v>
          </cell>
          <cell r="G75">
            <v>130</v>
          </cell>
          <cell r="H75">
            <v>242</v>
          </cell>
          <cell r="I75">
            <v>77</v>
          </cell>
          <cell r="J75">
            <v>0</v>
          </cell>
          <cell r="K75">
            <v>0</v>
          </cell>
          <cell r="L75">
            <v>765.1</v>
          </cell>
          <cell r="M75">
            <v>780.47</v>
          </cell>
          <cell r="N75">
            <v>2431111004</v>
          </cell>
          <cell r="O75">
            <v>0</v>
          </cell>
          <cell r="P75">
            <v>110</v>
          </cell>
          <cell r="Q75">
            <v>2</v>
          </cell>
          <cell r="R75">
            <v>130</v>
          </cell>
          <cell r="S75">
            <v>60</v>
          </cell>
          <cell r="T75">
            <v>0</v>
          </cell>
          <cell r="U75">
            <v>3</v>
          </cell>
          <cell r="V75">
            <v>14</v>
          </cell>
          <cell r="W75">
            <v>0</v>
          </cell>
          <cell r="X75">
            <v>77</v>
          </cell>
          <cell r="Y75">
            <v>0</v>
          </cell>
          <cell r="Z75">
            <v>105</v>
          </cell>
        </row>
        <row r="76">
          <cell r="A76">
            <v>2431111005</v>
          </cell>
          <cell r="B76">
            <v>1511</v>
          </cell>
          <cell r="C76">
            <v>0</v>
          </cell>
          <cell r="D76">
            <v>8</v>
          </cell>
          <cell r="E76">
            <v>342</v>
          </cell>
          <cell r="F76">
            <v>4</v>
          </cell>
          <cell r="G76">
            <v>129</v>
          </cell>
          <cell r="H76">
            <v>483</v>
          </cell>
          <cell r="I76">
            <v>106</v>
          </cell>
          <cell r="J76">
            <v>0</v>
          </cell>
          <cell r="K76">
            <v>0</v>
          </cell>
          <cell r="L76">
            <v>1133.72</v>
          </cell>
          <cell r="M76">
            <v>1416.6</v>
          </cell>
          <cell r="N76">
            <v>2431111005</v>
          </cell>
          <cell r="O76">
            <v>8</v>
          </cell>
          <cell r="P76">
            <v>342</v>
          </cell>
          <cell r="Q76">
            <v>4</v>
          </cell>
          <cell r="R76">
            <v>129</v>
          </cell>
          <cell r="S76">
            <v>81</v>
          </cell>
          <cell r="T76">
            <v>0</v>
          </cell>
          <cell r="U76">
            <v>10</v>
          </cell>
          <cell r="V76">
            <v>15</v>
          </cell>
          <cell r="W76">
            <v>0</v>
          </cell>
          <cell r="X76">
            <v>106</v>
          </cell>
          <cell r="Y76">
            <v>0</v>
          </cell>
          <cell r="Z76">
            <v>118</v>
          </cell>
        </row>
        <row r="77">
          <cell r="A77">
            <v>2431111026</v>
          </cell>
          <cell r="B77">
            <v>1288</v>
          </cell>
          <cell r="C77">
            <v>0</v>
          </cell>
          <cell r="D77">
            <v>43</v>
          </cell>
          <cell r="E77">
            <v>667</v>
          </cell>
          <cell r="F77">
            <v>10</v>
          </cell>
          <cell r="G77">
            <v>25</v>
          </cell>
          <cell r="H77">
            <v>745</v>
          </cell>
          <cell r="I77">
            <v>10</v>
          </cell>
          <cell r="J77">
            <v>0</v>
          </cell>
          <cell r="K77">
            <v>0</v>
          </cell>
          <cell r="L77">
            <v>1373.96</v>
          </cell>
          <cell r="M77">
            <v>1393.96</v>
          </cell>
          <cell r="N77">
            <v>2431111026</v>
          </cell>
          <cell r="O77">
            <v>43</v>
          </cell>
          <cell r="P77">
            <v>667</v>
          </cell>
          <cell r="Q77">
            <v>10</v>
          </cell>
          <cell r="R77">
            <v>25</v>
          </cell>
          <cell r="S77">
            <v>7</v>
          </cell>
          <cell r="T77">
            <v>0</v>
          </cell>
          <cell r="U77">
            <v>2</v>
          </cell>
          <cell r="V77">
            <v>1</v>
          </cell>
          <cell r="W77">
            <v>0</v>
          </cell>
          <cell r="X77">
            <v>10</v>
          </cell>
          <cell r="Y77">
            <v>0</v>
          </cell>
          <cell r="Z77">
            <v>31</v>
          </cell>
        </row>
        <row r="78">
          <cell r="A78">
            <v>2431111100</v>
          </cell>
          <cell r="B78">
            <v>1909</v>
          </cell>
          <cell r="C78">
            <v>0</v>
          </cell>
          <cell r="D78">
            <v>0</v>
          </cell>
          <cell r="E78">
            <v>174</v>
          </cell>
          <cell r="F78">
            <v>3</v>
          </cell>
          <cell r="G78">
            <v>375</v>
          </cell>
          <cell r="H78">
            <v>552</v>
          </cell>
          <cell r="I78">
            <v>39</v>
          </cell>
          <cell r="J78">
            <v>0</v>
          </cell>
          <cell r="K78">
            <v>0</v>
          </cell>
          <cell r="L78">
            <v>956.78</v>
          </cell>
          <cell r="M78">
            <v>971.39</v>
          </cell>
          <cell r="N78">
            <v>2431111100</v>
          </cell>
          <cell r="O78">
            <v>0</v>
          </cell>
          <cell r="P78">
            <v>174</v>
          </cell>
          <cell r="Q78">
            <v>3</v>
          </cell>
          <cell r="R78">
            <v>375</v>
          </cell>
          <cell r="S78">
            <v>34</v>
          </cell>
          <cell r="T78">
            <v>0</v>
          </cell>
          <cell r="U78">
            <v>2</v>
          </cell>
          <cell r="V78">
            <v>3</v>
          </cell>
          <cell r="W78">
            <v>0</v>
          </cell>
          <cell r="X78">
            <v>39</v>
          </cell>
          <cell r="Y78">
            <v>0</v>
          </cell>
          <cell r="Z78">
            <v>34</v>
          </cell>
        </row>
        <row r="79">
          <cell r="A79">
            <v>2431111054</v>
          </cell>
          <cell r="B79">
            <v>1602</v>
          </cell>
          <cell r="C79">
            <v>0</v>
          </cell>
          <cell r="D79">
            <v>0</v>
          </cell>
          <cell r="E79">
            <v>175</v>
          </cell>
          <cell r="F79">
            <v>13</v>
          </cell>
          <cell r="G79">
            <v>210</v>
          </cell>
          <cell r="H79">
            <v>398</v>
          </cell>
          <cell r="I79">
            <v>109</v>
          </cell>
          <cell r="J79">
            <v>0</v>
          </cell>
          <cell r="K79">
            <v>0</v>
          </cell>
          <cell r="L79">
            <v>928.75</v>
          </cell>
          <cell r="M79">
            <v>983.54</v>
          </cell>
          <cell r="N79">
            <v>2431111054</v>
          </cell>
          <cell r="O79">
            <v>0</v>
          </cell>
          <cell r="P79">
            <v>175</v>
          </cell>
          <cell r="Q79">
            <v>13</v>
          </cell>
          <cell r="R79">
            <v>210</v>
          </cell>
          <cell r="S79">
            <v>58</v>
          </cell>
          <cell r="T79">
            <v>0</v>
          </cell>
          <cell r="U79">
            <v>12</v>
          </cell>
          <cell r="V79">
            <v>39</v>
          </cell>
          <cell r="W79">
            <v>0</v>
          </cell>
          <cell r="X79">
            <v>109</v>
          </cell>
          <cell r="Y79">
            <v>0</v>
          </cell>
          <cell r="Z79">
            <v>189</v>
          </cell>
        </row>
        <row r="80">
          <cell r="A80">
            <v>2431111014</v>
          </cell>
          <cell r="B80">
            <v>2348</v>
          </cell>
          <cell r="C80">
            <v>0</v>
          </cell>
          <cell r="D80">
            <v>0</v>
          </cell>
          <cell r="E80">
            <v>224</v>
          </cell>
          <cell r="F80">
            <v>2</v>
          </cell>
          <cell r="G80">
            <v>637</v>
          </cell>
          <cell r="H80">
            <v>863</v>
          </cell>
          <cell r="I80">
            <v>185</v>
          </cell>
          <cell r="J80">
            <v>0</v>
          </cell>
          <cell r="K80">
            <v>0</v>
          </cell>
          <cell r="L80">
            <v>1394.93</v>
          </cell>
          <cell r="M80">
            <v>2225</v>
          </cell>
          <cell r="N80">
            <v>2431111014</v>
          </cell>
          <cell r="O80">
            <v>0</v>
          </cell>
          <cell r="P80">
            <v>224</v>
          </cell>
          <cell r="Q80">
            <v>2</v>
          </cell>
          <cell r="R80">
            <v>637</v>
          </cell>
          <cell r="S80">
            <v>136</v>
          </cell>
          <cell r="T80">
            <v>0</v>
          </cell>
          <cell r="U80">
            <v>8</v>
          </cell>
          <cell r="V80">
            <v>41</v>
          </cell>
          <cell r="W80">
            <v>0</v>
          </cell>
          <cell r="X80">
            <v>185</v>
          </cell>
          <cell r="Y80">
            <v>0</v>
          </cell>
          <cell r="Z80">
            <v>223</v>
          </cell>
        </row>
        <row r="81">
          <cell r="A81">
            <v>2431111055</v>
          </cell>
          <cell r="B81">
            <v>1129</v>
          </cell>
          <cell r="C81">
            <v>0</v>
          </cell>
          <cell r="D81">
            <v>27</v>
          </cell>
          <cell r="E81">
            <v>438</v>
          </cell>
          <cell r="F81">
            <v>4</v>
          </cell>
          <cell r="G81">
            <v>50</v>
          </cell>
          <cell r="H81">
            <v>519</v>
          </cell>
          <cell r="I81">
            <v>9</v>
          </cell>
          <cell r="J81">
            <v>0</v>
          </cell>
          <cell r="K81">
            <v>0</v>
          </cell>
          <cell r="L81">
            <v>1082.8399999999999</v>
          </cell>
          <cell r="M81">
            <v>1225.2</v>
          </cell>
          <cell r="N81">
            <v>2431111055</v>
          </cell>
          <cell r="O81">
            <v>27</v>
          </cell>
          <cell r="P81">
            <v>438</v>
          </cell>
          <cell r="Q81">
            <v>4</v>
          </cell>
          <cell r="R81">
            <v>50</v>
          </cell>
          <cell r="S81">
            <v>7</v>
          </cell>
          <cell r="T81">
            <v>0</v>
          </cell>
          <cell r="U81">
            <v>1</v>
          </cell>
          <cell r="V81">
            <v>1</v>
          </cell>
          <cell r="W81">
            <v>0</v>
          </cell>
          <cell r="X81">
            <v>9</v>
          </cell>
          <cell r="Y81">
            <v>0</v>
          </cell>
          <cell r="Z81">
            <v>14</v>
          </cell>
        </row>
        <row r="82">
          <cell r="A82">
            <v>2431111113</v>
          </cell>
          <cell r="B82">
            <v>2003</v>
          </cell>
          <cell r="C82">
            <v>0</v>
          </cell>
          <cell r="D82">
            <v>11</v>
          </cell>
          <cell r="E82">
            <v>273</v>
          </cell>
          <cell r="F82">
            <v>2</v>
          </cell>
          <cell r="G82">
            <v>287</v>
          </cell>
          <cell r="H82">
            <v>573</v>
          </cell>
          <cell r="I82">
            <v>168</v>
          </cell>
          <cell r="J82">
            <v>0</v>
          </cell>
          <cell r="K82">
            <v>0</v>
          </cell>
          <cell r="L82">
            <v>881.3</v>
          </cell>
          <cell r="M82">
            <v>893.9</v>
          </cell>
          <cell r="N82">
            <v>2431111113</v>
          </cell>
          <cell r="O82">
            <v>11</v>
          </cell>
          <cell r="P82">
            <v>273</v>
          </cell>
          <cell r="Q82">
            <v>2</v>
          </cell>
          <cell r="R82">
            <v>287</v>
          </cell>
          <cell r="S82">
            <v>133</v>
          </cell>
          <cell r="T82">
            <v>0</v>
          </cell>
          <cell r="U82">
            <v>10</v>
          </cell>
          <cell r="V82">
            <v>25</v>
          </cell>
          <cell r="W82">
            <v>0</v>
          </cell>
          <cell r="X82">
            <v>168</v>
          </cell>
          <cell r="Y82">
            <v>0</v>
          </cell>
          <cell r="Z82">
            <v>191</v>
          </cell>
        </row>
        <row r="83">
          <cell r="A83">
            <v>2431111084</v>
          </cell>
          <cell r="B83">
            <v>1079</v>
          </cell>
          <cell r="C83">
            <v>0</v>
          </cell>
          <cell r="D83">
            <v>33</v>
          </cell>
          <cell r="E83">
            <v>431</v>
          </cell>
          <cell r="F83">
            <v>6</v>
          </cell>
          <cell r="G83">
            <v>44</v>
          </cell>
          <cell r="H83">
            <v>514</v>
          </cell>
          <cell r="I83">
            <v>42</v>
          </cell>
          <cell r="J83">
            <v>0</v>
          </cell>
          <cell r="K83">
            <v>0</v>
          </cell>
          <cell r="L83">
            <v>1075.8900000000001</v>
          </cell>
          <cell r="M83">
            <v>1135.49</v>
          </cell>
          <cell r="N83">
            <v>2431111084</v>
          </cell>
          <cell r="O83">
            <v>33</v>
          </cell>
          <cell r="P83">
            <v>431</v>
          </cell>
          <cell r="Q83">
            <v>6</v>
          </cell>
          <cell r="R83">
            <v>44</v>
          </cell>
          <cell r="S83">
            <v>36</v>
          </cell>
          <cell r="T83">
            <v>0</v>
          </cell>
          <cell r="U83">
            <v>3</v>
          </cell>
          <cell r="V83">
            <v>3</v>
          </cell>
          <cell r="W83">
            <v>0</v>
          </cell>
          <cell r="X83">
            <v>42</v>
          </cell>
          <cell r="Y83">
            <v>0</v>
          </cell>
          <cell r="Z83">
            <v>42</v>
          </cell>
        </row>
        <row r="84">
          <cell r="A84">
            <v>2431111138</v>
          </cell>
          <cell r="B84">
            <v>1233</v>
          </cell>
          <cell r="C84">
            <v>0</v>
          </cell>
          <cell r="D84">
            <v>8</v>
          </cell>
          <cell r="E84">
            <v>126</v>
          </cell>
          <cell r="F84">
            <v>5</v>
          </cell>
          <cell r="G84">
            <v>528</v>
          </cell>
          <cell r="H84">
            <v>667</v>
          </cell>
          <cell r="I84">
            <v>14</v>
          </cell>
          <cell r="J84">
            <v>0</v>
          </cell>
          <cell r="K84">
            <v>0</v>
          </cell>
          <cell r="L84">
            <v>553.98</v>
          </cell>
          <cell r="M84">
            <v>556.38</v>
          </cell>
          <cell r="N84">
            <v>2431111138</v>
          </cell>
          <cell r="O84">
            <v>8</v>
          </cell>
          <cell r="P84">
            <v>126</v>
          </cell>
          <cell r="Q84">
            <v>5</v>
          </cell>
          <cell r="R84">
            <v>528</v>
          </cell>
          <cell r="S84">
            <v>10</v>
          </cell>
          <cell r="T84">
            <v>0</v>
          </cell>
          <cell r="U84">
            <v>0</v>
          </cell>
          <cell r="V84">
            <v>4</v>
          </cell>
          <cell r="W84">
            <v>0</v>
          </cell>
          <cell r="X84">
            <v>14</v>
          </cell>
          <cell r="Y84">
            <v>0</v>
          </cell>
          <cell r="Z84">
            <v>14</v>
          </cell>
        </row>
        <row r="85">
          <cell r="A85">
            <v>2431111128</v>
          </cell>
          <cell r="B85">
            <v>791</v>
          </cell>
          <cell r="C85">
            <v>0</v>
          </cell>
          <cell r="D85">
            <v>0</v>
          </cell>
          <cell r="E85">
            <v>113</v>
          </cell>
          <cell r="F85">
            <v>4</v>
          </cell>
          <cell r="G85">
            <v>107</v>
          </cell>
          <cell r="H85">
            <v>224</v>
          </cell>
          <cell r="I85">
            <v>38</v>
          </cell>
          <cell r="J85">
            <v>0</v>
          </cell>
          <cell r="K85">
            <v>0</v>
          </cell>
          <cell r="L85">
            <v>457.95</v>
          </cell>
          <cell r="M85">
            <v>468.74</v>
          </cell>
          <cell r="N85">
            <v>2431111128</v>
          </cell>
          <cell r="O85">
            <v>0</v>
          </cell>
          <cell r="P85">
            <v>113</v>
          </cell>
          <cell r="Q85">
            <v>4</v>
          </cell>
          <cell r="R85">
            <v>107</v>
          </cell>
          <cell r="S85">
            <v>31</v>
          </cell>
          <cell r="T85">
            <v>0</v>
          </cell>
          <cell r="U85">
            <v>2</v>
          </cell>
          <cell r="V85">
            <v>5</v>
          </cell>
          <cell r="W85">
            <v>0</v>
          </cell>
          <cell r="X85">
            <v>38</v>
          </cell>
          <cell r="Y85">
            <v>0</v>
          </cell>
          <cell r="Z85">
            <v>48</v>
          </cell>
        </row>
        <row r="86">
          <cell r="A86">
            <v>2431111039</v>
          </cell>
          <cell r="B86">
            <v>1269</v>
          </cell>
          <cell r="C86">
            <v>0</v>
          </cell>
          <cell r="D86">
            <v>40</v>
          </cell>
          <cell r="E86">
            <v>489</v>
          </cell>
          <cell r="F86">
            <v>22</v>
          </cell>
          <cell r="G86">
            <v>42</v>
          </cell>
          <cell r="H86">
            <v>593</v>
          </cell>
          <cell r="I86">
            <v>34</v>
          </cell>
          <cell r="J86">
            <v>15</v>
          </cell>
          <cell r="K86">
            <v>0</v>
          </cell>
          <cell r="L86">
            <v>756.32</v>
          </cell>
          <cell r="M86">
            <v>1370.2</v>
          </cell>
          <cell r="N86">
            <v>2431111039</v>
          </cell>
          <cell r="O86">
            <v>40</v>
          </cell>
          <cell r="P86">
            <v>489</v>
          </cell>
          <cell r="Q86">
            <v>22</v>
          </cell>
          <cell r="R86">
            <v>42</v>
          </cell>
          <cell r="S86">
            <v>19</v>
          </cell>
          <cell r="T86">
            <v>0</v>
          </cell>
          <cell r="U86">
            <v>6</v>
          </cell>
          <cell r="V86">
            <v>9</v>
          </cell>
          <cell r="W86">
            <v>0</v>
          </cell>
          <cell r="X86">
            <v>34</v>
          </cell>
          <cell r="Y86">
            <v>0</v>
          </cell>
          <cell r="Z86">
            <v>42</v>
          </cell>
        </row>
        <row r="87">
          <cell r="A87">
            <v>2431111068</v>
          </cell>
          <cell r="B87">
            <v>1543</v>
          </cell>
          <cell r="C87">
            <v>0</v>
          </cell>
          <cell r="D87">
            <v>0</v>
          </cell>
          <cell r="E87">
            <v>176</v>
          </cell>
          <cell r="F87">
            <v>14</v>
          </cell>
          <cell r="G87">
            <v>252</v>
          </cell>
          <cell r="H87">
            <v>442</v>
          </cell>
          <cell r="I87">
            <v>90</v>
          </cell>
          <cell r="J87">
            <v>0</v>
          </cell>
          <cell r="K87">
            <v>0</v>
          </cell>
          <cell r="L87">
            <v>773.49</v>
          </cell>
          <cell r="M87">
            <v>774.7</v>
          </cell>
          <cell r="N87">
            <v>2431111068</v>
          </cell>
          <cell r="O87">
            <v>0</v>
          </cell>
          <cell r="P87">
            <v>176</v>
          </cell>
          <cell r="Q87">
            <v>14</v>
          </cell>
          <cell r="R87">
            <v>252</v>
          </cell>
          <cell r="S87">
            <v>70</v>
          </cell>
          <cell r="T87">
            <v>1</v>
          </cell>
          <cell r="U87">
            <v>1</v>
          </cell>
          <cell r="V87">
            <v>18</v>
          </cell>
          <cell r="W87">
            <v>0</v>
          </cell>
          <cell r="X87">
            <v>90</v>
          </cell>
          <cell r="Y87">
            <v>0</v>
          </cell>
          <cell r="Z87">
            <v>100</v>
          </cell>
        </row>
        <row r="88">
          <cell r="A88">
            <v>2431111008</v>
          </cell>
          <cell r="B88">
            <v>1352</v>
          </cell>
          <cell r="C88">
            <v>0</v>
          </cell>
          <cell r="D88">
            <v>12</v>
          </cell>
          <cell r="E88">
            <v>219</v>
          </cell>
          <cell r="F88">
            <v>11</v>
          </cell>
          <cell r="G88">
            <v>361</v>
          </cell>
          <cell r="H88">
            <v>603</v>
          </cell>
          <cell r="I88">
            <v>57</v>
          </cell>
          <cell r="J88">
            <v>45</v>
          </cell>
          <cell r="K88">
            <v>0</v>
          </cell>
          <cell r="L88">
            <v>717.24</v>
          </cell>
          <cell r="M88">
            <v>748.84</v>
          </cell>
          <cell r="N88">
            <v>2431111008</v>
          </cell>
          <cell r="O88">
            <v>12</v>
          </cell>
          <cell r="P88">
            <v>219</v>
          </cell>
          <cell r="Q88">
            <v>11</v>
          </cell>
          <cell r="R88">
            <v>361</v>
          </cell>
          <cell r="S88">
            <v>41</v>
          </cell>
          <cell r="T88">
            <v>1</v>
          </cell>
          <cell r="U88">
            <v>4</v>
          </cell>
          <cell r="V88">
            <v>11</v>
          </cell>
          <cell r="W88">
            <v>0</v>
          </cell>
          <cell r="X88">
            <v>57</v>
          </cell>
          <cell r="Y88">
            <v>0</v>
          </cell>
          <cell r="Z88">
            <v>85</v>
          </cell>
        </row>
        <row r="89">
          <cell r="A89">
            <v>2431111037</v>
          </cell>
          <cell r="B89">
            <v>2717</v>
          </cell>
          <cell r="C89">
            <v>0</v>
          </cell>
          <cell r="D89">
            <v>71</v>
          </cell>
          <cell r="E89">
            <v>991</v>
          </cell>
          <cell r="F89">
            <v>37</v>
          </cell>
          <cell r="G89">
            <v>131</v>
          </cell>
          <cell r="H89">
            <v>1230</v>
          </cell>
          <cell r="I89">
            <v>34</v>
          </cell>
          <cell r="J89">
            <v>40</v>
          </cell>
          <cell r="K89">
            <v>0</v>
          </cell>
          <cell r="L89">
            <v>2610.9299999999998</v>
          </cell>
          <cell r="M89">
            <v>2681.73</v>
          </cell>
          <cell r="N89">
            <v>2431111037</v>
          </cell>
          <cell r="O89">
            <v>71</v>
          </cell>
          <cell r="P89">
            <v>991</v>
          </cell>
          <cell r="Q89">
            <v>37</v>
          </cell>
          <cell r="R89">
            <v>131</v>
          </cell>
          <cell r="S89">
            <v>24</v>
          </cell>
          <cell r="T89">
            <v>0</v>
          </cell>
          <cell r="U89">
            <v>4</v>
          </cell>
          <cell r="V89">
            <v>6</v>
          </cell>
          <cell r="W89">
            <v>0</v>
          </cell>
          <cell r="X89">
            <v>34</v>
          </cell>
          <cell r="Y89">
            <v>0</v>
          </cell>
          <cell r="Z89">
            <v>103</v>
          </cell>
        </row>
        <row r="90">
          <cell r="A90">
            <v>2431111118</v>
          </cell>
          <cell r="B90">
            <v>878</v>
          </cell>
          <cell r="C90">
            <v>0</v>
          </cell>
          <cell r="D90">
            <v>19</v>
          </cell>
          <cell r="E90">
            <v>333</v>
          </cell>
          <cell r="F90">
            <v>5</v>
          </cell>
          <cell r="G90">
            <v>20</v>
          </cell>
          <cell r="H90">
            <v>377</v>
          </cell>
          <cell r="I90">
            <v>24</v>
          </cell>
          <cell r="J90">
            <v>0</v>
          </cell>
          <cell r="K90">
            <v>0</v>
          </cell>
          <cell r="L90">
            <v>907</v>
          </cell>
          <cell r="M90">
            <v>940.6</v>
          </cell>
          <cell r="N90">
            <v>2431111118</v>
          </cell>
          <cell r="O90">
            <v>19</v>
          </cell>
          <cell r="P90">
            <v>333</v>
          </cell>
          <cell r="Q90">
            <v>5</v>
          </cell>
          <cell r="R90">
            <v>20</v>
          </cell>
          <cell r="S90">
            <v>18</v>
          </cell>
          <cell r="T90">
            <v>0</v>
          </cell>
          <cell r="U90">
            <v>3</v>
          </cell>
          <cell r="V90">
            <v>3</v>
          </cell>
          <cell r="W90">
            <v>0</v>
          </cell>
          <cell r="X90">
            <v>24</v>
          </cell>
          <cell r="Y90">
            <v>0</v>
          </cell>
          <cell r="Z90">
            <v>41</v>
          </cell>
        </row>
        <row r="91">
          <cell r="A91">
            <v>2431111013</v>
          </cell>
          <cell r="B91">
            <v>2688</v>
          </cell>
          <cell r="C91">
            <v>0</v>
          </cell>
          <cell r="D91">
            <v>14</v>
          </cell>
          <cell r="E91">
            <v>646</v>
          </cell>
          <cell r="F91">
            <v>7</v>
          </cell>
          <cell r="G91">
            <v>132</v>
          </cell>
          <cell r="H91">
            <v>799</v>
          </cell>
          <cell r="I91">
            <v>76</v>
          </cell>
          <cell r="J91">
            <v>0</v>
          </cell>
          <cell r="K91">
            <v>0</v>
          </cell>
          <cell r="L91">
            <v>1986.56</v>
          </cell>
          <cell r="M91">
            <v>2458</v>
          </cell>
          <cell r="N91">
            <v>2431111013</v>
          </cell>
          <cell r="O91">
            <v>14</v>
          </cell>
          <cell r="P91">
            <v>646</v>
          </cell>
          <cell r="Q91">
            <v>7</v>
          </cell>
          <cell r="R91">
            <v>132</v>
          </cell>
          <cell r="S91">
            <v>57</v>
          </cell>
          <cell r="T91">
            <v>0</v>
          </cell>
          <cell r="U91">
            <v>8</v>
          </cell>
          <cell r="V91">
            <v>11</v>
          </cell>
          <cell r="W91">
            <v>0</v>
          </cell>
          <cell r="X91">
            <v>76</v>
          </cell>
          <cell r="Y91">
            <v>0</v>
          </cell>
          <cell r="Z91">
            <v>138</v>
          </cell>
        </row>
        <row r="92">
          <cell r="A92">
            <v>2431111041</v>
          </cell>
          <cell r="B92">
            <v>1024</v>
          </cell>
          <cell r="C92">
            <v>0</v>
          </cell>
          <cell r="D92">
            <v>28</v>
          </cell>
          <cell r="E92">
            <v>369</v>
          </cell>
          <cell r="F92">
            <v>6</v>
          </cell>
          <cell r="G92">
            <v>45</v>
          </cell>
          <cell r="H92">
            <v>448</v>
          </cell>
          <cell r="I92">
            <v>30</v>
          </cell>
          <cell r="J92">
            <v>0</v>
          </cell>
          <cell r="K92">
            <v>0</v>
          </cell>
          <cell r="L92">
            <v>897.84</v>
          </cell>
          <cell r="M92">
            <v>1056</v>
          </cell>
          <cell r="N92">
            <v>2431111041</v>
          </cell>
          <cell r="O92">
            <v>28</v>
          </cell>
          <cell r="P92">
            <v>369</v>
          </cell>
          <cell r="Q92">
            <v>6</v>
          </cell>
          <cell r="R92">
            <v>45</v>
          </cell>
          <cell r="S92">
            <v>24</v>
          </cell>
          <cell r="T92">
            <v>0</v>
          </cell>
          <cell r="U92">
            <v>3</v>
          </cell>
          <cell r="V92">
            <v>3</v>
          </cell>
          <cell r="W92">
            <v>0</v>
          </cell>
          <cell r="X92">
            <v>30</v>
          </cell>
          <cell r="Y92">
            <v>0</v>
          </cell>
          <cell r="Z92">
            <v>30</v>
          </cell>
        </row>
        <row r="93">
          <cell r="A93">
            <v>2431111043</v>
          </cell>
          <cell r="B93">
            <v>1543</v>
          </cell>
          <cell r="C93">
            <v>0</v>
          </cell>
          <cell r="D93">
            <v>0</v>
          </cell>
          <cell r="E93">
            <v>224</v>
          </cell>
          <cell r="F93">
            <v>4</v>
          </cell>
          <cell r="G93">
            <v>248</v>
          </cell>
          <cell r="H93">
            <v>476</v>
          </cell>
          <cell r="I93">
            <v>88</v>
          </cell>
          <cell r="J93">
            <v>0</v>
          </cell>
          <cell r="K93">
            <v>0</v>
          </cell>
          <cell r="L93">
            <v>918.62</v>
          </cell>
          <cell r="M93">
            <v>917.42</v>
          </cell>
          <cell r="N93">
            <v>2431111043</v>
          </cell>
          <cell r="O93">
            <v>0</v>
          </cell>
          <cell r="P93">
            <v>224</v>
          </cell>
          <cell r="Q93">
            <v>4</v>
          </cell>
          <cell r="R93">
            <v>248</v>
          </cell>
          <cell r="S93">
            <v>70</v>
          </cell>
          <cell r="T93">
            <v>0</v>
          </cell>
          <cell r="U93">
            <v>2</v>
          </cell>
          <cell r="V93">
            <v>16</v>
          </cell>
          <cell r="W93">
            <v>0</v>
          </cell>
          <cell r="X93">
            <v>88</v>
          </cell>
          <cell r="Y93">
            <v>0</v>
          </cell>
          <cell r="Z93">
            <v>88</v>
          </cell>
        </row>
        <row r="94">
          <cell r="A94">
            <v>2431111048</v>
          </cell>
          <cell r="B94">
            <v>1181</v>
          </cell>
          <cell r="C94">
            <v>0</v>
          </cell>
          <cell r="D94">
            <v>22</v>
          </cell>
          <cell r="E94">
            <v>384</v>
          </cell>
          <cell r="F94">
            <v>7</v>
          </cell>
          <cell r="G94">
            <v>34</v>
          </cell>
          <cell r="H94">
            <v>447</v>
          </cell>
          <cell r="I94">
            <v>72</v>
          </cell>
          <cell r="J94">
            <v>0</v>
          </cell>
          <cell r="K94">
            <v>0</v>
          </cell>
          <cell r="L94">
            <v>1042.51</v>
          </cell>
          <cell r="M94">
            <v>1192.8</v>
          </cell>
          <cell r="N94">
            <v>2431111048</v>
          </cell>
          <cell r="O94">
            <v>22</v>
          </cell>
          <cell r="P94">
            <v>384</v>
          </cell>
          <cell r="Q94">
            <v>7</v>
          </cell>
          <cell r="R94">
            <v>34</v>
          </cell>
          <cell r="S94">
            <v>51</v>
          </cell>
          <cell r="T94">
            <v>0</v>
          </cell>
          <cell r="U94">
            <v>15</v>
          </cell>
          <cell r="V94">
            <v>6</v>
          </cell>
          <cell r="W94">
            <v>0</v>
          </cell>
          <cell r="X94">
            <v>72</v>
          </cell>
          <cell r="Y94">
            <v>0</v>
          </cell>
          <cell r="Z94">
            <v>96</v>
          </cell>
        </row>
        <row r="95">
          <cell r="A95">
            <v>2431111056</v>
          </cell>
          <cell r="B95">
            <v>1221</v>
          </cell>
          <cell r="C95">
            <v>0</v>
          </cell>
          <cell r="D95">
            <v>62</v>
          </cell>
          <cell r="E95">
            <v>599</v>
          </cell>
          <cell r="F95">
            <v>3</v>
          </cell>
          <cell r="G95">
            <v>28</v>
          </cell>
          <cell r="H95">
            <v>692</v>
          </cell>
          <cell r="I95">
            <v>47</v>
          </cell>
          <cell r="J95">
            <v>0</v>
          </cell>
          <cell r="K95">
            <v>0</v>
          </cell>
          <cell r="L95">
            <v>1308.53</v>
          </cell>
          <cell r="M95">
            <v>1310.92</v>
          </cell>
          <cell r="N95">
            <v>2431111056</v>
          </cell>
          <cell r="O95">
            <v>62</v>
          </cell>
          <cell r="P95">
            <v>599</v>
          </cell>
          <cell r="Q95">
            <v>3</v>
          </cell>
          <cell r="R95">
            <v>28</v>
          </cell>
          <cell r="S95">
            <v>33</v>
          </cell>
          <cell r="T95">
            <v>1</v>
          </cell>
          <cell r="U95">
            <v>9</v>
          </cell>
          <cell r="V95">
            <v>4</v>
          </cell>
          <cell r="W95">
            <v>0</v>
          </cell>
          <cell r="X95">
            <v>47</v>
          </cell>
          <cell r="Y95">
            <v>0</v>
          </cell>
          <cell r="Z95">
            <v>49</v>
          </cell>
        </row>
        <row r="96">
          <cell r="A96">
            <v>2431111071</v>
          </cell>
          <cell r="B96">
            <v>1052</v>
          </cell>
          <cell r="C96">
            <v>0</v>
          </cell>
          <cell r="D96">
            <v>22</v>
          </cell>
          <cell r="E96">
            <v>448</v>
          </cell>
          <cell r="F96">
            <v>0</v>
          </cell>
          <cell r="G96">
            <v>48</v>
          </cell>
          <cell r="H96">
            <v>518</v>
          </cell>
          <cell r="I96">
            <v>33</v>
          </cell>
          <cell r="J96">
            <v>0</v>
          </cell>
          <cell r="K96">
            <v>0</v>
          </cell>
          <cell r="L96">
            <v>503.76</v>
          </cell>
          <cell r="M96">
            <v>519.15</v>
          </cell>
          <cell r="N96">
            <v>2431111071</v>
          </cell>
          <cell r="O96">
            <v>22</v>
          </cell>
          <cell r="P96">
            <v>448</v>
          </cell>
          <cell r="Q96">
            <v>0</v>
          </cell>
          <cell r="R96">
            <v>48</v>
          </cell>
          <cell r="S96">
            <v>25</v>
          </cell>
          <cell r="T96">
            <v>0</v>
          </cell>
          <cell r="U96">
            <v>6</v>
          </cell>
          <cell r="V96">
            <v>2</v>
          </cell>
          <cell r="W96">
            <v>0</v>
          </cell>
          <cell r="X96">
            <v>33</v>
          </cell>
          <cell r="Y96">
            <v>0</v>
          </cell>
          <cell r="Z96">
            <v>36</v>
          </cell>
        </row>
        <row r="97">
          <cell r="A97">
            <v>2431111102</v>
          </cell>
          <cell r="B97">
            <v>2235</v>
          </cell>
          <cell r="C97">
            <v>0</v>
          </cell>
          <cell r="D97">
            <v>0</v>
          </cell>
          <cell r="E97">
            <v>263</v>
          </cell>
          <cell r="F97">
            <v>6</v>
          </cell>
          <cell r="G97">
            <v>213</v>
          </cell>
          <cell r="H97">
            <v>482</v>
          </cell>
          <cell r="I97">
            <v>121</v>
          </cell>
          <cell r="J97">
            <v>0</v>
          </cell>
          <cell r="K97">
            <v>0</v>
          </cell>
          <cell r="L97">
            <v>1506.57</v>
          </cell>
          <cell r="M97">
            <v>1512.36</v>
          </cell>
          <cell r="N97">
            <v>2431111102</v>
          </cell>
          <cell r="O97">
            <v>0</v>
          </cell>
          <cell r="P97">
            <v>263</v>
          </cell>
          <cell r="Q97">
            <v>6</v>
          </cell>
          <cell r="R97">
            <v>213</v>
          </cell>
          <cell r="S97">
            <v>98</v>
          </cell>
          <cell r="T97">
            <v>0</v>
          </cell>
          <cell r="U97">
            <v>13</v>
          </cell>
          <cell r="V97">
            <v>10</v>
          </cell>
          <cell r="W97">
            <v>0</v>
          </cell>
          <cell r="X97">
            <v>121</v>
          </cell>
          <cell r="Y97">
            <v>0</v>
          </cell>
          <cell r="Z97">
            <v>155</v>
          </cell>
        </row>
        <row r="98">
          <cell r="A98">
            <v>2431111011</v>
          </cell>
          <cell r="B98">
            <v>3823</v>
          </cell>
          <cell r="C98">
            <v>0</v>
          </cell>
          <cell r="D98">
            <v>3</v>
          </cell>
          <cell r="E98">
            <v>372</v>
          </cell>
          <cell r="F98">
            <v>7</v>
          </cell>
          <cell r="G98">
            <v>712</v>
          </cell>
          <cell r="H98">
            <v>1094</v>
          </cell>
          <cell r="I98">
            <v>57</v>
          </cell>
          <cell r="J98">
            <v>0</v>
          </cell>
          <cell r="K98">
            <v>0</v>
          </cell>
          <cell r="L98">
            <v>1679.86</v>
          </cell>
          <cell r="M98">
            <v>3311.2</v>
          </cell>
          <cell r="N98">
            <v>2431111011</v>
          </cell>
          <cell r="O98">
            <v>3</v>
          </cell>
          <cell r="P98">
            <v>372</v>
          </cell>
          <cell r="Q98">
            <v>7</v>
          </cell>
          <cell r="R98">
            <v>712</v>
          </cell>
          <cell r="S98">
            <v>31</v>
          </cell>
          <cell r="T98">
            <v>4</v>
          </cell>
          <cell r="U98">
            <v>0</v>
          </cell>
          <cell r="V98">
            <v>21</v>
          </cell>
          <cell r="W98">
            <v>1</v>
          </cell>
          <cell r="X98">
            <v>57</v>
          </cell>
          <cell r="Y98">
            <v>0</v>
          </cell>
          <cell r="Z98">
            <v>153</v>
          </cell>
        </row>
        <row r="99">
          <cell r="A99">
            <v>2431111114</v>
          </cell>
          <cell r="B99">
            <v>1982</v>
          </cell>
          <cell r="C99">
            <v>0</v>
          </cell>
          <cell r="D99">
            <v>5</v>
          </cell>
          <cell r="E99">
            <v>313</v>
          </cell>
          <cell r="F99">
            <v>10</v>
          </cell>
          <cell r="G99">
            <v>260</v>
          </cell>
          <cell r="H99">
            <v>588</v>
          </cell>
          <cell r="I99">
            <v>26</v>
          </cell>
          <cell r="J99">
            <v>0</v>
          </cell>
          <cell r="K99">
            <v>0</v>
          </cell>
          <cell r="L99">
            <v>1586.48</v>
          </cell>
          <cell r="M99">
            <v>1764.2</v>
          </cell>
          <cell r="N99">
            <v>2431111114</v>
          </cell>
          <cell r="O99">
            <v>5</v>
          </cell>
          <cell r="P99">
            <v>313</v>
          </cell>
          <cell r="Q99">
            <v>10</v>
          </cell>
          <cell r="R99">
            <v>260</v>
          </cell>
          <cell r="S99">
            <v>20</v>
          </cell>
          <cell r="T99">
            <v>0</v>
          </cell>
          <cell r="U99">
            <v>3</v>
          </cell>
          <cell r="V99">
            <v>3</v>
          </cell>
          <cell r="W99">
            <v>0</v>
          </cell>
          <cell r="X99">
            <v>26</v>
          </cell>
          <cell r="Y99">
            <v>0</v>
          </cell>
          <cell r="Z99">
            <v>56</v>
          </cell>
        </row>
        <row r="100">
          <cell r="A100">
            <v>2431111028</v>
          </cell>
          <cell r="B100">
            <v>2471</v>
          </cell>
          <cell r="C100">
            <v>0</v>
          </cell>
          <cell r="D100">
            <v>7</v>
          </cell>
          <cell r="E100">
            <v>313</v>
          </cell>
          <cell r="F100">
            <v>10</v>
          </cell>
          <cell r="G100">
            <v>548</v>
          </cell>
          <cell r="H100">
            <v>878</v>
          </cell>
          <cell r="I100">
            <v>222</v>
          </cell>
          <cell r="J100">
            <v>0</v>
          </cell>
          <cell r="K100">
            <v>0</v>
          </cell>
          <cell r="L100">
            <v>1418.85</v>
          </cell>
          <cell r="M100">
            <v>2376.4</v>
          </cell>
          <cell r="N100">
            <v>2431111028</v>
          </cell>
          <cell r="O100">
            <v>7</v>
          </cell>
          <cell r="P100">
            <v>313</v>
          </cell>
          <cell r="Q100">
            <v>10</v>
          </cell>
          <cell r="R100">
            <v>548</v>
          </cell>
          <cell r="S100">
            <v>140</v>
          </cell>
          <cell r="T100">
            <v>2</v>
          </cell>
          <cell r="U100">
            <v>8</v>
          </cell>
          <cell r="V100">
            <v>72</v>
          </cell>
          <cell r="W100">
            <v>0</v>
          </cell>
          <cell r="X100">
            <v>222</v>
          </cell>
          <cell r="Y100">
            <v>0</v>
          </cell>
          <cell r="Z100">
            <v>287</v>
          </cell>
        </row>
        <row r="101">
          <cell r="A101">
            <v>2431111069</v>
          </cell>
          <cell r="B101">
            <v>1478</v>
          </cell>
          <cell r="C101">
            <v>0</v>
          </cell>
          <cell r="D101">
            <v>0</v>
          </cell>
          <cell r="E101">
            <v>158</v>
          </cell>
          <cell r="F101">
            <v>3</v>
          </cell>
          <cell r="G101">
            <v>253</v>
          </cell>
          <cell r="H101">
            <v>414</v>
          </cell>
          <cell r="I101">
            <v>71</v>
          </cell>
          <cell r="J101">
            <v>0</v>
          </cell>
          <cell r="K101">
            <v>0</v>
          </cell>
          <cell r="L101">
            <v>945.46</v>
          </cell>
          <cell r="M101">
            <v>950.25</v>
          </cell>
          <cell r="N101">
            <v>2431111069</v>
          </cell>
          <cell r="O101">
            <v>0</v>
          </cell>
          <cell r="P101">
            <v>158</v>
          </cell>
          <cell r="Q101">
            <v>3</v>
          </cell>
          <cell r="R101">
            <v>253</v>
          </cell>
          <cell r="S101">
            <v>60</v>
          </cell>
          <cell r="T101">
            <v>0</v>
          </cell>
          <cell r="U101">
            <v>2</v>
          </cell>
          <cell r="V101">
            <v>9</v>
          </cell>
          <cell r="W101">
            <v>0</v>
          </cell>
          <cell r="X101">
            <v>71</v>
          </cell>
          <cell r="Y101">
            <v>0</v>
          </cell>
          <cell r="Z101">
            <v>71</v>
          </cell>
        </row>
        <row r="102">
          <cell r="A102">
            <v>2431111136</v>
          </cell>
          <cell r="B102">
            <v>1086</v>
          </cell>
          <cell r="C102">
            <v>0</v>
          </cell>
          <cell r="D102">
            <v>0</v>
          </cell>
          <cell r="E102">
            <v>67</v>
          </cell>
          <cell r="F102">
            <v>3</v>
          </cell>
          <cell r="G102">
            <v>325</v>
          </cell>
          <cell r="H102">
            <v>395</v>
          </cell>
          <cell r="I102">
            <v>62</v>
          </cell>
          <cell r="J102">
            <v>0</v>
          </cell>
          <cell r="K102">
            <v>0</v>
          </cell>
          <cell r="L102">
            <v>428.08</v>
          </cell>
          <cell r="M102">
            <v>501.48</v>
          </cell>
          <cell r="N102">
            <v>2431111136</v>
          </cell>
          <cell r="O102">
            <v>0</v>
          </cell>
          <cell r="P102">
            <v>67</v>
          </cell>
          <cell r="Q102">
            <v>3</v>
          </cell>
          <cell r="R102">
            <v>325</v>
          </cell>
          <cell r="S102">
            <v>49</v>
          </cell>
          <cell r="T102">
            <v>0</v>
          </cell>
          <cell r="U102">
            <v>2</v>
          </cell>
          <cell r="V102">
            <v>11</v>
          </cell>
          <cell r="W102">
            <v>0</v>
          </cell>
          <cell r="X102">
            <v>62</v>
          </cell>
          <cell r="Y102">
            <v>0</v>
          </cell>
          <cell r="Z102">
            <v>249</v>
          </cell>
        </row>
        <row r="103">
          <cell r="A103">
            <v>2431111042</v>
          </cell>
          <cell r="B103">
            <v>1674</v>
          </cell>
          <cell r="C103">
            <v>0</v>
          </cell>
          <cell r="D103">
            <v>50</v>
          </cell>
          <cell r="E103">
            <v>708</v>
          </cell>
          <cell r="F103">
            <v>15</v>
          </cell>
          <cell r="G103">
            <v>28</v>
          </cell>
          <cell r="H103">
            <v>801</v>
          </cell>
          <cell r="I103">
            <v>25</v>
          </cell>
          <cell r="J103">
            <v>15</v>
          </cell>
          <cell r="K103">
            <v>0</v>
          </cell>
          <cell r="L103">
            <v>783.96</v>
          </cell>
          <cell r="M103">
            <v>1930</v>
          </cell>
          <cell r="N103">
            <v>2431111042</v>
          </cell>
          <cell r="O103">
            <v>50</v>
          </cell>
          <cell r="P103">
            <v>708</v>
          </cell>
          <cell r="Q103">
            <v>15</v>
          </cell>
          <cell r="R103">
            <v>28</v>
          </cell>
          <cell r="S103">
            <v>19</v>
          </cell>
          <cell r="T103">
            <v>0</v>
          </cell>
          <cell r="U103">
            <v>1</v>
          </cell>
          <cell r="V103">
            <v>5</v>
          </cell>
          <cell r="W103">
            <v>0</v>
          </cell>
          <cell r="X103">
            <v>25</v>
          </cell>
          <cell r="Y103">
            <v>0</v>
          </cell>
          <cell r="Z103">
            <v>25</v>
          </cell>
        </row>
        <row r="104">
          <cell r="A104">
            <v>2431111033</v>
          </cell>
          <cell r="B104">
            <v>682</v>
          </cell>
          <cell r="C104">
            <v>0</v>
          </cell>
          <cell r="D104">
            <v>13</v>
          </cell>
          <cell r="E104">
            <v>159</v>
          </cell>
          <cell r="F104">
            <v>11</v>
          </cell>
          <cell r="G104">
            <v>166</v>
          </cell>
          <cell r="H104">
            <v>349</v>
          </cell>
          <cell r="I104">
            <v>33</v>
          </cell>
          <cell r="J104">
            <v>75</v>
          </cell>
          <cell r="K104">
            <v>0</v>
          </cell>
          <cell r="L104">
            <v>217.32</v>
          </cell>
          <cell r="M104">
            <v>225.32</v>
          </cell>
          <cell r="N104">
            <v>2431111033</v>
          </cell>
          <cell r="O104">
            <v>13</v>
          </cell>
          <cell r="P104">
            <v>159</v>
          </cell>
          <cell r="Q104">
            <v>11</v>
          </cell>
          <cell r="R104">
            <v>166</v>
          </cell>
          <cell r="S104">
            <v>27</v>
          </cell>
          <cell r="T104">
            <v>0</v>
          </cell>
          <cell r="U104">
            <v>2</v>
          </cell>
          <cell r="V104">
            <v>4</v>
          </cell>
          <cell r="W104">
            <v>0</v>
          </cell>
          <cell r="X104">
            <v>33</v>
          </cell>
          <cell r="Y104">
            <v>0</v>
          </cell>
          <cell r="Z104">
            <v>41</v>
          </cell>
        </row>
        <row r="105">
          <cell r="A105">
            <v>2431111098</v>
          </cell>
          <cell r="B105">
            <v>1102</v>
          </cell>
          <cell r="C105">
            <v>0</v>
          </cell>
          <cell r="D105">
            <v>3</v>
          </cell>
          <cell r="E105">
            <v>138</v>
          </cell>
          <cell r="F105">
            <v>3</v>
          </cell>
          <cell r="G105">
            <v>322</v>
          </cell>
          <cell r="H105">
            <v>466</v>
          </cell>
          <cell r="I105">
            <v>49</v>
          </cell>
          <cell r="J105">
            <v>0</v>
          </cell>
          <cell r="K105">
            <v>0</v>
          </cell>
          <cell r="L105">
            <v>370.51</v>
          </cell>
          <cell r="M105">
            <v>429.92</v>
          </cell>
          <cell r="N105">
            <v>2431111098</v>
          </cell>
          <cell r="O105">
            <v>3</v>
          </cell>
          <cell r="P105">
            <v>138</v>
          </cell>
          <cell r="Q105">
            <v>3</v>
          </cell>
          <cell r="R105">
            <v>322</v>
          </cell>
          <cell r="S105">
            <v>42</v>
          </cell>
          <cell r="T105">
            <v>0</v>
          </cell>
          <cell r="U105">
            <v>0</v>
          </cell>
          <cell r="V105">
            <v>7</v>
          </cell>
          <cell r="W105">
            <v>0</v>
          </cell>
          <cell r="X105">
            <v>49</v>
          </cell>
          <cell r="Y105">
            <v>0</v>
          </cell>
          <cell r="Z105">
            <v>142</v>
          </cell>
        </row>
        <row r="106">
          <cell r="A106">
            <v>2431111052</v>
          </cell>
          <cell r="B106">
            <v>998</v>
          </cell>
          <cell r="C106">
            <v>0</v>
          </cell>
          <cell r="D106">
            <v>2</v>
          </cell>
          <cell r="E106">
            <v>46</v>
          </cell>
          <cell r="F106">
            <v>1</v>
          </cell>
          <cell r="G106">
            <v>582</v>
          </cell>
          <cell r="H106">
            <v>631</v>
          </cell>
          <cell r="I106">
            <v>48</v>
          </cell>
          <cell r="J106">
            <v>35</v>
          </cell>
          <cell r="K106">
            <v>0</v>
          </cell>
          <cell r="L106">
            <v>320.13</v>
          </cell>
          <cell r="M106">
            <v>321.86</v>
          </cell>
          <cell r="N106">
            <v>2431111052</v>
          </cell>
          <cell r="O106">
            <v>2</v>
          </cell>
          <cell r="P106">
            <v>46</v>
          </cell>
          <cell r="Q106">
            <v>1</v>
          </cell>
          <cell r="R106">
            <v>582</v>
          </cell>
          <cell r="S106">
            <v>39</v>
          </cell>
          <cell r="T106">
            <v>0</v>
          </cell>
          <cell r="U106">
            <v>2</v>
          </cell>
          <cell r="V106">
            <v>7</v>
          </cell>
          <cell r="W106">
            <v>0</v>
          </cell>
          <cell r="X106">
            <v>48</v>
          </cell>
          <cell r="Y106">
            <v>0</v>
          </cell>
          <cell r="Z106">
            <v>48</v>
          </cell>
        </row>
        <row r="107">
          <cell r="A107">
            <v>2431111083</v>
          </cell>
          <cell r="B107">
            <v>236</v>
          </cell>
          <cell r="C107">
            <v>0</v>
          </cell>
          <cell r="D107">
            <v>0</v>
          </cell>
          <cell r="E107">
            <v>38</v>
          </cell>
          <cell r="F107">
            <v>0</v>
          </cell>
          <cell r="G107">
            <v>31</v>
          </cell>
          <cell r="H107">
            <v>69</v>
          </cell>
          <cell r="I107">
            <v>4</v>
          </cell>
          <cell r="J107">
            <v>0</v>
          </cell>
          <cell r="K107">
            <v>0</v>
          </cell>
          <cell r="L107">
            <v>0</v>
          </cell>
          <cell r="M107">
            <v>221.6</v>
          </cell>
          <cell r="N107">
            <v>2431111083</v>
          </cell>
          <cell r="O107">
            <v>0</v>
          </cell>
          <cell r="P107">
            <v>38</v>
          </cell>
          <cell r="Q107">
            <v>0</v>
          </cell>
          <cell r="R107">
            <v>31</v>
          </cell>
          <cell r="S107">
            <v>2</v>
          </cell>
          <cell r="T107">
            <v>0</v>
          </cell>
          <cell r="U107">
            <v>0</v>
          </cell>
          <cell r="V107">
            <v>2</v>
          </cell>
          <cell r="W107">
            <v>0</v>
          </cell>
          <cell r="X107">
            <v>4</v>
          </cell>
          <cell r="Y107">
            <v>0</v>
          </cell>
          <cell r="Z107">
            <v>5</v>
          </cell>
        </row>
        <row r="108">
          <cell r="A108">
            <v>2431111018</v>
          </cell>
          <cell r="B108">
            <v>1278</v>
          </cell>
          <cell r="C108">
            <v>0</v>
          </cell>
          <cell r="D108">
            <v>6</v>
          </cell>
          <cell r="E108">
            <v>101</v>
          </cell>
          <cell r="F108">
            <v>6</v>
          </cell>
          <cell r="G108">
            <v>556</v>
          </cell>
          <cell r="H108">
            <v>669</v>
          </cell>
          <cell r="I108">
            <v>289</v>
          </cell>
          <cell r="J108">
            <v>45</v>
          </cell>
          <cell r="K108">
            <v>0</v>
          </cell>
          <cell r="L108">
            <v>630</v>
          </cell>
          <cell r="M108">
            <v>1524.8</v>
          </cell>
          <cell r="N108">
            <v>2431111018</v>
          </cell>
          <cell r="O108">
            <v>6</v>
          </cell>
          <cell r="P108">
            <v>101</v>
          </cell>
          <cell r="Q108">
            <v>6</v>
          </cell>
          <cell r="R108">
            <v>556</v>
          </cell>
          <cell r="S108">
            <v>224</v>
          </cell>
          <cell r="T108">
            <v>0</v>
          </cell>
          <cell r="U108">
            <v>51</v>
          </cell>
          <cell r="V108">
            <v>14</v>
          </cell>
          <cell r="W108">
            <v>0</v>
          </cell>
          <cell r="X108">
            <v>289</v>
          </cell>
          <cell r="Y108">
            <v>1</v>
          </cell>
          <cell r="Z108">
            <v>345</v>
          </cell>
        </row>
        <row r="109">
          <cell r="A109">
            <v>2431111034</v>
          </cell>
          <cell r="B109">
            <v>1607</v>
          </cell>
          <cell r="C109">
            <v>0</v>
          </cell>
          <cell r="D109">
            <v>19</v>
          </cell>
          <cell r="E109">
            <v>291</v>
          </cell>
          <cell r="F109">
            <v>10</v>
          </cell>
          <cell r="G109">
            <v>413</v>
          </cell>
          <cell r="H109">
            <v>733</v>
          </cell>
          <cell r="I109">
            <v>100</v>
          </cell>
          <cell r="J109">
            <v>50</v>
          </cell>
          <cell r="K109">
            <v>0</v>
          </cell>
          <cell r="L109">
            <v>789.6</v>
          </cell>
          <cell r="M109">
            <v>842.21</v>
          </cell>
          <cell r="N109">
            <v>2431111034</v>
          </cell>
          <cell r="O109">
            <v>19</v>
          </cell>
          <cell r="P109">
            <v>291</v>
          </cell>
          <cell r="Q109">
            <v>10</v>
          </cell>
          <cell r="R109">
            <v>413</v>
          </cell>
          <cell r="S109">
            <v>77</v>
          </cell>
          <cell r="T109">
            <v>0</v>
          </cell>
          <cell r="U109">
            <v>7</v>
          </cell>
          <cell r="V109">
            <v>16</v>
          </cell>
          <cell r="W109">
            <v>0</v>
          </cell>
          <cell r="X109">
            <v>100</v>
          </cell>
          <cell r="Y109">
            <v>0</v>
          </cell>
          <cell r="Z109">
            <v>195</v>
          </cell>
        </row>
        <row r="110">
          <cell r="A110">
            <v>2431111129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872.86</v>
          </cell>
          <cell r="N110">
            <v>2431111129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1</v>
          </cell>
          <cell r="Z110">
            <v>100</v>
          </cell>
        </row>
        <row r="111">
          <cell r="A111">
            <v>2431111078</v>
          </cell>
          <cell r="B111">
            <v>999</v>
          </cell>
          <cell r="C111">
            <v>0</v>
          </cell>
          <cell r="D111">
            <v>7</v>
          </cell>
          <cell r="E111">
            <v>171</v>
          </cell>
          <cell r="F111">
            <v>8</v>
          </cell>
          <cell r="G111">
            <v>276</v>
          </cell>
          <cell r="H111">
            <v>462</v>
          </cell>
          <cell r="I111">
            <v>28</v>
          </cell>
          <cell r="J111">
            <v>50</v>
          </cell>
          <cell r="K111">
            <v>0</v>
          </cell>
          <cell r="L111">
            <v>705.87</v>
          </cell>
          <cell r="M111">
            <v>751.27</v>
          </cell>
          <cell r="N111">
            <v>2431111078</v>
          </cell>
          <cell r="O111">
            <v>7</v>
          </cell>
          <cell r="P111">
            <v>171</v>
          </cell>
          <cell r="Q111">
            <v>8</v>
          </cell>
          <cell r="R111">
            <v>276</v>
          </cell>
          <cell r="S111">
            <v>20</v>
          </cell>
          <cell r="T111">
            <v>0</v>
          </cell>
          <cell r="U111">
            <v>1</v>
          </cell>
          <cell r="V111">
            <v>6</v>
          </cell>
          <cell r="W111">
            <v>1</v>
          </cell>
          <cell r="X111">
            <v>28</v>
          </cell>
          <cell r="Y111">
            <v>1</v>
          </cell>
          <cell r="Z111">
            <v>72</v>
          </cell>
        </row>
        <row r="112">
          <cell r="A112">
            <v>2431111086</v>
          </cell>
          <cell r="B112">
            <v>606</v>
          </cell>
          <cell r="C112">
            <v>0</v>
          </cell>
          <cell r="D112">
            <v>0</v>
          </cell>
          <cell r="E112">
            <v>21</v>
          </cell>
          <cell r="F112">
            <v>4</v>
          </cell>
          <cell r="G112">
            <v>325</v>
          </cell>
          <cell r="H112">
            <v>350</v>
          </cell>
          <cell r="I112">
            <v>13</v>
          </cell>
          <cell r="J112">
            <v>15</v>
          </cell>
          <cell r="K112">
            <v>2</v>
          </cell>
          <cell r="L112">
            <v>263.64</v>
          </cell>
          <cell r="M112">
            <v>269.05</v>
          </cell>
          <cell r="N112">
            <v>2431111086</v>
          </cell>
          <cell r="O112">
            <v>0</v>
          </cell>
          <cell r="P112">
            <v>21</v>
          </cell>
          <cell r="Q112">
            <v>4</v>
          </cell>
          <cell r="R112">
            <v>325</v>
          </cell>
          <cell r="S112">
            <v>11</v>
          </cell>
          <cell r="T112">
            <v>0</v>
          </cell>
          <cell r="U112">
            <v>1</v>
          </cell>
          <cell r="V112">
            <v>1</v>
          </cell>
          <cell r="W112">
            <v>0</v>
          </cell>
          <cell r="X112">
            <v>13</v>
          </cell>
          <cell r="Y112">
            <v>0</v>
          </cell>
          <cell r="Z112">
            <v>10</v>
          </cell>
        </row>
        <row r="113">
          <cell r="A113">
            <v>2431111107</v>
          </cell>
          <cell r="B113">
            <v>1122</v>
          </cell>
          <cell r="C113">
            <v>0</v>
          </cell>
          <cell r="D113">
            <v>1</v>
          </cell>
          <cell r="E113">
            <v>151</v>
          </cell>
          <cell r="F113">
            <v>9</v>
          </cell>
          <cell r="G113">
            <v>273</v>
          </cell>
          <cell r="H113">
            <v>434</v>
          </cell>
          <cell r="I113">
            <v>130</v>
          </cell>
          <cell r="J113">
            <v>30</v>
          </cell>
          <cell r="K113">
            <v>0</v>
          </cell>
          <cell r="L113">
            <v>856.15</v>
          </cell>
          <cell r="M113">
            <v>892.95</v>
          </cell>
          <cell r="N113">
            <v>2431111107</v>
          </cell>
          <cell r="O113">
            <v>1</v>
          </cell>
          <cell r="P113">
            <v>151</v>
          </cell>
          <cell r="Q113">
            <v>9</v>
          </cell>
          <cell r="R113">
            <v>273</v>
          </cell>
          <cell r="S113">
            <v>110</v>
          </cell>
          <cell r="T113">
            <v>0</v>
          </cell>
          <cell r="U113">
            <v>2</v>
          </cell>
          <cell r="V113">
            <v>16</v>
          </cell>
          <cell r="W113">
            <v>2</v>
          </cell>
          <cell r="X113">
            <v>130</v>
          </cell>
          <cell r="Y113">
            <v>2</v>
          </cell>
          <cell r="Z113">
            <v>201</v>
          </cell>
        </row>
        <row r="114">
          <cell r="A114">
            <v>2431111134</v>
          </cell>
          <cell r="B114">
            <v>453</v>
          </cell>
          <cell r="C114">
            <v>0</v>
          </cell>
          <cell r="D114">
            <v>0</v>
          </cell>
          <cell r="E114">
            <v>32</v>
          </cell>
          <cell r="F114">
            <v>1</v>
          </cell>
          <cell r="G114">
            <v>154</v>
          </cell>
          <cell r="H114">
            <v>187</v>
          </cell>
          <cell r="I114">
            <v>14</v>
          </cell>
          <cell r="J114">
            <v>10</v>
          </cell>
          <cell r="K114">
            <v>0</v>
          </cell>
          <cell r="L114">
            <v>367.72</v>
          </cell>
          <cell r="M114">
            <v>373.32</v>
          </cell>
          <cell r="N114">
            <v>2431111134</v>
          </cell>
          <cell r="O114">
            <v>0</v>
          </cell>
          <cell r="P114">
            <v>32</v>
          </cell>
          <cell r="Q114">
            <v>1</v>
          </cell>
          <cell r="R114">
            <v>154</v>
          </cell>
          <cell r="S114">
            <v>14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14</v>
          </cell>
          <cell r="Y114">
            <v>0</v>
          </cell>
          <cell r="Z114">
            <v>14</v>
          </cell>
        </row>
        <row r="115">
          <cell r="A115">
            <v>2431111025</v>
          </cell>
          <cell r="B115">
            <v>1468</v>
          </cell>
          <cell r="C115">
            <v>0</v>
          </cell>
          <cell r="D115">
            <v>8</v>
          </cell>
          <cell r="E115">
            <v>178</v>
          </cell>
          <cell r="F115">
            <v>1</v>
          </cell>
          <cell r="G115">
            <v>561</v>
          </cell>
          <cell r="H115">
            <v>748</v>
          </cell>
          <cell r="I115">
            <v>56</v>
          </cell>
          <cell r="J115">
            <v>30</v>
          </cell>
          <cell r="K115">
            <v>0</v>
          </cell>
          <cell r="L115">
            <v>787.55</v>
          </cell>
          <cell r="M115">
            <v>807.56</v>
          </cell>
          <cell r="N115">
            <v>2431111025</v>
          </cell>
          <cell r="O115">
            <v>8</v>
          </cell>
          <cell r="P115">
            <v>178</v>
          </cell>
          <cell r="Q115">
            <v>1</v>
          </cell>
          <cell r="R115">
            <v>561</v>
          </cell>
          <cell r="S115">
            <v>31</v>
          </cell>
          <cell r="T115">
            <v>0</v>
          </cell>
          <cell r="U115">
            <v>12</v>
          </cell>
          <cell r="V115">
            <v>13</v>
          </cell>
          <cell r="W115">
            <v>0</v>
          </cell>
          <cell r="X115">
            <v>56</v>
          </cell>
          <cell r="Y115">
            <v>0</v>
          </cell>
          <cell r="Z115">
            <v>82</v>
          </cell>
        </row>
        <row r="116">
          <cell r="A116">
            <v>2431111079</v>
          </cell>
          <cell r="B116">
            <v>450</v>
          </cell>
          <cell r="C116">
            <v>0</v>
          </cell>
          <cell r="D116">
            <v>5</v>
          </cell>
          <cell r="E116">
            <v>83</v>
          </cell>
          <cell r="F116">
            <v>1</v>
          </cell>
          <cell r="G116">
            <v>60</v>
          </cell>
          <cell r="H116">
            <v>149</v>
          </cell>
          <cell r="I116">
            <v>25</v>
          </cell>
          <cell r="J116">
            <v>15</v>
          </cell>
          <cell r="K116">
            <v>2</v>
          </cell>
          <cell r="L116">
            <v>247.1</v>
          </cell>
          <cell r="M116">
            <v>256.29000000000002</v>
          </cell>
          <cell r="N116">
            <v>2431111079</v>
          </cell>
          <cell r="O116">
            <v>5</v>
          </cell>
          <cell r="P116">
            <v>83</v>
          </cell>
          <cell r="Q116">
            <v>1</v>
          </cell>
          <cell r="R116">
            <v>60</v>
          </cell>
          <cell r="S116">
            <v>19</v>
          </cell>
          <cell r="T116">
            <v>0</v>
          </cell>
          <cell r="U116">
            <v>1</v>
          </cell>
          <cell r="V116">
            <v>5</v>
          </cell>
          <cell r="W116">
            <v>0</v>
          </cell>
          <cell r="X116">
            <v>25</v>
          </cell>
          <cell r="Y116">
            <v>0</v>
          </cell>
          <cell r="Z116">
            <v>42</v>
          </cell>
        </row>
        <row r="117">
          <cell r="A117">
            <v>2431111082</v>
          </cell>
          <cell r="B117">
            <v>1266</v>
          </cell>
          <cell r="C117">
            <v>0</v>
          </cell>
          <cell r="D117">
            <v>17</v>
          </cell>
          <cell r="E117">
            <v>268</v>
          </cell>
          <cell r="F117">
            <v>10</v>
          </cell>
          <cell r="G117">
            <v>348</v>
          </cell>
          <cell r="H117">
            <v>643</v>
          </cell>
          <cell r="I117">
            <v>176</v>
          </cell>
          <cell r="J117">
            <v>30</v>
          </cell>
          <cell r="K117">
            <v>0</v>
          </cell>
          <cell r="L117">
            <v>0</v>
          </cell>
          <cell r="M117">
            <v>1466.6</v>
          </cell>
          <cell r="N117">
            <v>2431111082</v>
          </cell>
          <cell r="O117">
            <v>17</v>
          </cell>
          <cell r="P117">
            <v>268</v>
          </cell>
          <cell r="Q117">
            <v>10</v>
          </cell>
          <cell r="R117">
            <v>348</v>
          </cell>
          <cell r="S117">
            <v>139</v>
          </cell>
          <cell r="T117">
            <v>0</v>
          </cell>
          <cell r="U117">
            <v>9</v>
          </cell>
          <cell r="V117">
            <v>28</v>
          </cell>
          <cell r="W117">
            <v>0</v>
          </cell>
          <cell r="X117">
            <v>176</v>
          </cell>
          <cell r="Y117">
            <v>0</v>
          </cell>
          <cell r="Z117">
            <v>235</v>
          </cell>
        </row>
        <row r="118">
          <cell r="A118">
            <v>2431111032</v>
          </cell>
          <cell r="B118">
            <v>950</v>
          </cell>
          <cell r="C118">
            <v>0</v>
          </cell>
          <cell r="D118">
            <v>0</v>
          </cell>
          <cell r="E118">
            <v>47</v>
          </cell>
          <cell r="F118">
            <v>0</v>
          </cell>
          <cell r="G118">
            <v>501</v>
          </cell>
          <cell r="H118">
            <v>548</v>
          </cell>
          <cell r="I118">
            <v>172</v>
          </cell>
          <cell r="J118">
            <v>80</v>
          </cell>
          <cell r="K118">
            <v>0</v>
          </cell>
          <cell r="L118">
            <v>613.65</v>
          </cell>
          <cell r="M118">
            <v>621.85</v>
          </cell>
          <cell r="N118">
            <v>2431111032</v>
          </cell>
          <cell r="O118">
            <v>0</v>
          </cell>
          <cell r="P118">
            <v>47</v>
          </cell>
          <cell r="Q118">
            <v>0</v>
          </cell>
          <cell r="R118">
            <v>501</v>
          </cell>
          <cell r="S118">
            <v>132</v>
          </cell>
          <cell r="T118">
            <v>0</v>
          </cell>
          <cell r="U118">
            <v>8</v>
          </cell>
          <cell r="V118">
            <v>32</v>
          </cell>
          <cell r="W118">
            <v>0</v>
          </cell>
          <cell r="X118">
            <v>172</v>
          </cell>
          <cell r="Y118">
            <v>0</v>
          </cell>
          <cell r="Z118">
            <v>172</v>
          </cell>
        </row>
        <row r="119">
          <cell r="A119">
            <v>2431111108</v>
          </cell>
          <cell r="B119">
            <v>430</v>
          </cell>
          <cell r="C119">
            <v>0</v>
          </cell>
          <cell r="D119">
            <v>0</v>
          </cell>
          <cell r="E119">
            <v>29</v>
          </cell>
          <cell r="F119">
            <v>1</v>
          </cell>
          <cell r="G119">
            <v>228</v>
          </cell>
          <cell r="H119">
            <v>258</v>
          </cell>
          <cell r="I119">
            <v>20</v>
          </cell>
          <cell r="J119">
            <v>20</v>
          </cell>
          <cell r="K119">
            <v>0</v>
          </cell>
          <cell r="L119">
            <v>110.86</v>
          </cell>
          <cell r="M119">
            <v>202.52</v>
          </cell>
          <cell r="N119">
            <v>2431111108</v>
          </cell>
          <cell r="O119">
            <v>0</v>
          </cell>
          <cell r="P119">
            <v>29</v>
          </cell>
          <cell r="Q119">
            <v>1</v>
          </cell>
          <cell r="R119">
            <v>228</v>
          </cell>
          <cell r="S119">
            <v>16</v>
          </cell>
          <cell r="T119">
            <v>0</v>
          </cell>
          <cell r="U119">
            <v>0</v>
          </cell>
          <cell r="V119">
            <v>4</v>
          </cell>
          <cell r="W119">
            <v>0</v>
          </cell>
          <cell r="X119">
            <v>20</v>
          </cell>
          <cell r="Y119">
            <v>0</v>
          </cell>
          <cell r="Z119">
            <v>60</v>
          </cell>
        </row>
        <row r="120">
          <cell r="A120">
            <v>2431111081</v>
          </cell>
          <cell r="B120">
            <v>1442</v>
          </cell>
          <cell r="C120">
            <v>0</v>
          </cell>
          <cell r="D120">
            <v>15</v>
          </cell>
          <cell r="E120">
            <v>326</v>
          </cell>
          <cell r="F120">
            <v>15</v>
          </cell>
          <cell r="G120">
            <v>385</v>
          </cell>
          <cell r="H120">
            <v>741</v>
          </cell>
          <cell r="I120">
            <v>60</v>
          </cell>
          <cell r="J120">
            <v>0</v>
          </cell>
          <cell r="K120">
            <v>0</v>
          </cell>
          <cell r="L120">
            <v>792.38</v>
          </cell>
          <cell r="M120">
            <v>948.78</v>
          </cell>
          <cell r="N120">
            <v>2431111081</v>
          </cell>
          <cell r="O120">
            <v>15</v>
          </cell>
          <cell r="P120">
            <v>326</v>
          </cell>
          <cell r="Q120">
            <v>15</v>
          </cell>
          <cell r="R120">
            <v>385</v>
          </cell>
          <cell r="S120">
            <v>38</v>
          </cell>
          <cell r="T120">
            <v>0</v>
          </cell>
          <cell r="U120">
            <v>2</v>
          </cell>
          <cell r="V120">
            <v>20</v>
          </cell>
          <cell r="W120">
            <v>0</v>
          </cell>
          <cell r="X120">
            <v>60</v>
          </cell>
          <cell r="Y120">
            <v>0</v>
          </cell>
          <cell r="Z120">
            <v>144</v>
          </cell>
        </row>
        <row r="121">
          <cell r="A121">
            <v>2431111080</v>
          </cell>
          <cell r="B121">
            <v>1153</v>
          </cell>
          <cell r="C121">
            <v>0</v>
          </cell>
          <cell r="D121">
            <v>8</v>
          </cell>
          <cell r="E121">
            <v>181</v>
          </cell>
          <cell r="F121">
            <v>6</v>
          </cell>
          <cell r="G121">
            <v>384</v>
          </cell>
          <cell r="H121">
            <v>579</v>
          </cell>
          <cell r="I121">
            <v>54</v>
          </cell>
          <cell r="J121">
            <v>50</v>
          </cell>
          <cell r="K121">
            <v>0</v>
          </cell>
          <cell r="L121">
            <v>618.35</v>
          </cell>
          <cell r="M121">
            <v>643.36</v>
          </cell>
          <cell r="N121">
            <v>2431111080</v>
          </cell>
          <cell r="O121">
            <v>8</v>
          </cell>
          <cell r="P121">
            <v>181</v>
          </cell>
          <cell r="Q121">
            <v>6</v>
          </cell>
          <cell r="R121">
            <v>384</v>
          </cell>
          <cell r="S121">
            <v>39</v>
          </cell>
          <cell r="T121">
            <v>0</v>
          </cell>
          <cell r="U121">
            <v>1</v>
          </cell>
          <cell r="V121">
            <v>14</v>
          </cell>
          <cell r="W121">
            <v>0</v>
          </cell>
          <cell r="X121">
            <v>54</v>
          </cell>
          <cell r="Y121">
            <v>0</v>
          </cell>
          <cell r="Z121">
            <v>70</v>
          </cell>
        </row>
        <row r="122">
          <cell r="A122">
            <v>2431111142</v>
          </cell>
          <cell r="B122">
            <v>530</v>
          </cell>
          <cell r="C122">
            <v>0</v>
          </cell>
          <cell r="D122">
            <v>1</v>
          </cell>
          <cell r="E122">
            <v>57</v>
          </cell>
          <cell r="F122">
            <v>2</v>
          </cell>
          <cell r="G122">
            <v>44</v>
          </cell>
          <cell r="H122">
            <v>104</v>
          </cell>
          <cell r="I122">
            <v>27</v>
          </cell>
          <cell r="J122">
            <v>0</v>
          </cell>
          <cell r="K122">
            <v>0</v>
          </cell>
          <cell r="L122">
            <v>15.55</v>
          </cell>
          <cell r="M122">
            <v>45.15</v>
          </cell>
          <cell r="N122">
            <v>2431111142</v>
          </cell>
          <cell r="O122">
            <v>1</v>
          </cell>
          <cell r="P122">
            <v>57</v>
          </cell>
          <cell r="Q122">
            <v>2</v>
          </cell>
          <cell r="R122">
            <v>44</v>
          </cell>
          <cell r="S122">
            <v>21</v>
          </cell>
          <cell r="T122">
            <v>0</v>
          </cell>
          <cell r="U122">
            <v>0</v>
          </cell>
          <cell r="V122">
            <v>6</v>
          </cell>
          <cell r="W122">
            <v>0</v>
          </cell>
          <cell r="X122">
            <v>27</v>
          </cell>
          <cell r="Y122">
            <v>0</v>
          </cell>
          <cell r="Z122">
            <v>33</v>
          </cell>
        </row>
        <row r="123">
          <cell r="A123">
            <v>2412111067</v>
          </cell>
          <cell r="B123">
            <v>2178</v>
          </cell>
          <cell r="C123">
            <v>0</v>
          </cell>
          <cell r="D123">
            <v>0</v>
          </cell>
          <cell r="E123">
            <v>254</v>
          </cell>
          <cell r="F123">
            <v>9</v>
          </cell>
          <cell r="G123">
            <v>108</v>
          </cell>
          <cell r="H123">
            <v>371</v>
          </cell>
          <cell r="I123">
            <v>12</v>
          </cell>
          <cell r="J123">
            <v>0</v>
          </cell>
          <cell r="K123">
            <v>0</v>
          </cell>
          <cell r="L123">
            <v>1363.6</v>
          </cell>
          <cell r="M123">
            <v>1646</v>
          </cell>
          <cell r="N123">
            <v>2412111067</v>
          </cell>
          <cell r="O123">
            <v>0</v>
          </cell>
          <cell r="P123">
            <v>254</v>
          </cell>
          <cell r="Q123">
            <v>9</v>
          </cell>
          <cell r="R123">
            <v>108</v>
          </cell>
          <cell r="S123">
            <v>5</v>
          </cell>
          <cell r="T123">
            <v>0</v>
          </cell>
          <cell r="U123">
            <v>3</v>
          </cell>
          <cell r="V123">
            <v>3</v>
          </cell>
          <cell r="W123">
            <v>1</v>
          </cell>
          <cell r="X123">
            <v>12</v>
          </cell>
          <cell r="Y123">
            <v>1</v>
          </cell>
          <cell r="Z123">
            <v>12</v>
          </cell>
        </row>
        <row r="124">
          <cell r="A124">
            <v>2412111035</v>
          </cell>
          <cell r="B124">
            <v>966</v>
          </cell>
          <cell r="C124">
            <v>0</v>
          </cell>
          <cell r="D124">
            <v>36</v>
          </cell>
          <cell r="E124">
            <v>415</v>
          </cell>
          <cell r="F124">
            <v>4</v>
          </cell>
          <cell r="G124">
            <v>58</v>
          </cell>
          <cell r="H124">
            <v>513</v>
          </cell>
          <cell r="I124">
            <v>14</v>
          </cell>
          <cell r="J124">
            <v>0</v>
          </cell>
          <cell r="K124">
            <v>0</v>
          </cell>
          <cell r="L124">
            <v>1041.4000000000001</v>
          </cell>
          <cell r="M124">
            <v>1081.6400000000001</v>
          </cell>
          <cell r="N124">
            <v>2412111035</v>
          </cell>
          <cell r="O124">
            <v>36</v>
          </cell>
          <cell r="P124">
            <v>415</v>
          </cell>
          <cell r="Q124">
            <v>4</v>
          </cell>
          <cell r="R124">
            <v>58</v>
          </cell>
          <cell r="S124">
            <v>13</v>
          </cell>
          <cell r="T124">
            <v>0</v>
          </cell>
          <cell r="U124">
            <v>0</v>
          </cell>
          <cell r="V124">
            <v>0</v>
          </cell>
          <cell r="W124">
            <v>1</v>
          </cell>
          <cell r="X124">
            <v>14</v>
          </cell>
          <cell r="Y124">
            <v>1</v>
          </cell>
          <cell r="Z124">
            <v>22</v>
          </cell>
        </row>
        <row r="125">
          <cell r="A125">
            <v>2412111065</v>
          </cell>
          <cell r="B125">
            <v>1748</v>
          </cell>
          <cell r="C125">
            <v>0</v>
          </cell>
          <cell r="D125">
            <v>0</v>
          </cell>
          <cell r="E125">
            <v>189</v>
          </cell>
          <cell r="F125">
            <v>6</v>
          </cell>
          <cell r="G125">
            <v>69</v>
          </cell>
          <cell r="H125">
            <v>264</v>
          </cell>
          <cell r="I125">
            <v>28</v>
          </cell>
          <cell r="J125">
            <v>0</v>
          </cell>
          <cell r="K125">
            <v>0</v>
          </cell>
          <cell r="L125">
            <v>969.52</v>
          </cell>
          <cell r="M125">
            <v>963.78</v>
          </cell>
          <cell r="N125">
            <v>2412111065</v>
          </cell>
          <cell r="O125">
            <v>0</v>
          </cell>
          <cell r="P125">
            <v>189</v>
          </cell>
          <cell r="Q125">
            <v>6</v>
          </cell>
          <cell r="R125">
            <v>69</v>
          </cell>
          <cell r="S125">
            <v>16</v>
          </cell>
          <cell r="T125">
            <v>0</v>
          </cell>
          <cell r="U125">
            <v>3</v>
          </cell>
          <cell r="V125">
            <v>9</v>
          </cell>
          <cell r="W125">
            <v>0</v>
          </cell>
          <cell r="X125">
            <v>28</v>
          </cell>
          <cell r="Y125">
            <v>0</v>
          </cell>
          <cell r="Z125">
            <v>28</v>
          </cell>
        </row>
        <row r="126">
          <cell r="A126">
            <v>2412111004</v>
          </cell>
          <cell r="B126">
            <v>1982</v>
          </cell>
          <cell r="C126">
            <v>0</v>
          </cell>
          <cell r="D126">
            <v>0</v>
          </cell>
          <cell r="E126">
            <v>218</v>
          </cell>
          <cell r="F126">
            <v>8</v>
          </cell>
          <cell r="G126">
            <v>455</v>
          </cell>
          <cell r="H126">
            <v>681</v>
          </cell>
          <cell r="I126">
            <v>112</v>
          </cell>
          <cell r="J126">
            <v>0</v>
          </cell>
          <cell r="K126">
            <v>0</v>
          </cell>
          <cell r="L126">
            <v>1609.8</v>
          </cell>
          <cell r="M126">
            <v>1636.97</v>
          </cell>
          <cell r="N126">
            <v>2412111004</v>
          </cell>
          <cell r="O126">
            <v>0</v>
          </cell>
          <cell r="P126">
            <v>218</v>
          </cell>
          <cell r="Q126">
            <v>8</v>
          </cell>
          <cell r="R126">
            <v>455</v>
          </cell>
          <cell r="S126">
            <v>71</v>
          </cell>
          <cell r="T126">
            <v>0</v>
          </cell>
          <cell r="U126">
            <v>10</v>
          </cell>
          <cell r="V126">
            <v>31</v>
          </cell>
          <cell r="W126">
            <v>0</v>
          </cell>
          <cell r="X126">
            <v>112</v>
          </cell>
          <cell r="Y126">
            <v>0</v>
          </cell>
          <cell r="Z126">
            <v>171</v>
          </cell>
        </row>
        <row r="127">
          <cell r="A127">
            <v>2412111013</v>
          </cell>
          <cell r="B127">
            <v>904</v>
          </cell>
          <cell r="C127">
            <v>0</v>
          </cell>
          <cell r="D127">
            <v>38</v>
          </cell>
          <cell r="E127">
            <v>409</v>
          </cell>
          <cell r="F127">
            <v>4</v>
          </cell>
          <cell r="G127">
            <v>38</v>
          </cell>
          <cell r="H127">
            <v>489</v>
          </cell>
          <cell r="I127">
            <v>15</v>
          </cell>
          <cell r="J127">
            <v>0</v>
          </cell>
          <cell r="K127">
            <v>0</v>
          </cell>
          <cell r="L127">
            <v>786.96</v>
          </cell>
          <cell r="M127">
            <v>1059.4000000000001</v>
          </cell>
          <cell r="N127">
            <v>2412111013</v>
          </cell>
          <cell r="O127">
            <v>38</v>
          </cell>
          <cell r="P127">
            <v>409</v>
          </cell>
          <cell r="Q127">
            <v>4</v>
          </cell>
          <cell r="R127">
            <v>38</v>
          </cell>
          <cell r="S127">
            <v>11</v>
          </cell>
          <cell r="T127">
            <v>2</v>
          </cell>
          <cell r="U127">
            <v>0</v>
          </cell>
          <cell r="V127">
            <v>2</v>
          </cell>
          <cell r="W127">
            <v>0</v>
          </cell>
          <cell r="X127">
            <v>15</v>
          </cell>
          <cell r="Y127">
            <v>0</v>
          </cell>
          <cell r="Z127">
            <v>27</v>
          </cell>
        </row>
        <row r="128">
          <cell r="A128">
            <v>2412111048</v>
          </cell>
          <cell r="B128">
            <v>1067</v>
          </cell>
          <cell r="C128">
            <v>0</v>
          </cell>
          <cell r="D128">
            <v>33</v>
          </cell>
          <cell r="E128">
            <v>436</v>
          </cell>
          <cell r="F128">
            <v>8</v>
          </cell>
          <cell r="G128">
            <v>51</v>
          </cell>
          <cell r="H128">
            <v>528</v>
          </cell>
          <cell r="I128">
            <v>6</v>
          </cell>
          <cell r="J128">
            <v>0</v>
          </cell>
          <cell r="K128">
            <v>0</v>
          </cell>
          <cell r="L128">
            <v>972.2</v>
          </cell>
          <cell r="M128">
            <v>1180.5999999999999</v>
          </cell>
          <cell r="N128">
            <v>2412111048</v>
          </cell>
          <cell r="O128">
            <v>33</v>
          </cell>
          <cell r="P128">
            <v>436</v>
          </cell>
          <cell r="Q128">
            <v>8</v>
          </cell>
          <cell r="R128">
            <v>51</v>
          </cell>
          <cell r="S128">
            <v>2</v>
          </cell>
          <cell r="T128">
            <v>0</v>
          </cell>
          <cell r="U128">
            <v>3</v>
          </cell>
          <cell r="V128">
            <v>1</v>
          </cell>
          <cell r="W128">
            <v>0</v>
          </cell>
          <cell r="X128">
            <v>6</v>
          </cell>
          <cell r="Y128">
            <v>0</v>
          </cell>
          <cell r="Z128">
            <v>33</v>
          </cell>
        </row>
        <row r="129">
          <cell r="A129">
            <v>2412111037</v>
          </cell>
          <cell r="B129">
            <v>1742</v>
          </cell>
          <cell r="C129">
            <v>0</v>
          </cell>
          <cell r="D129">
            <v>0</v>
          </cell>
          <cell r="E129">
            <v>226</v>
          </cell>
          <cell r="F129">
            <v>9</v>
          </cell>
          <cell r="G129">
            <v>282</v>
          </cell>
          <cell r="H129">
            <v>517</v>
          </cell>
          <cell r="I129">
            <v>14</v>
          </cell>
          <cell r="J129">
            <v>0</v>
          </cell>
          <cell r="K129">
            <v>0</v>
          </cell>
          <cell r="L129">
            <v>1370.28</v>
          </cell>
          <cell r="M129">
            <v>1394.49</v>
          </cell>
          <cell r="N129">
            <v>2412111037</v>
          </cell>
          <cell r="O129">
            <v>0</v>
          </cell>
          <cell r="P129">
            <v>226</v>
          </cell>
          <cell r="Q129">
            <v>9</v>
          </cell>
          <cell r="R129">
            <v>282</v>
          </cell>
          <cell r="S129">
            <v>1</v>
          </cell>
          <cell r="T129">
            <v>0</v>
          </cell>
          <cell r="U129">
            <v>1</v>
          </cell>
          <cell r="V129">
            <v>12</v>
          </cell>
          <cell r="W129">
            <v>0</v>
          </cell>
          <cell r="X129">
            <v>14</v>
          </cell>
          <cell r="Y129">
            <v>0</v>
          </cell>
          <cell r="Z129">
            <v>62</v>
          </cell>
        </row>
        <row r="130">
          <cell r="A130">
            <v>2412111030</v>
          </cell>
          <cell r="B130">
            <v>1201</v>
          </cell>
          <cell r="C130">
            <v>0</v>
          </cell>
          <cell r="D130">
            <v>46</v>
          </cell>
          <cell r="E130">
            <v>584</v>
          </cell>
          <cell r="F130">
            <v>9</v>
          </cell>
          <cell r="G130">
            <v>23</v>
          </cell>
          <cell r="H130">
            <v>662</v>
          </cell>
          <cell r="I130">
            <v>3</v>
          </cell>
          <cell r="J130">
            <v>0</v>
          </cell>
          <cell r="K130">
            <v>0</v>
          </cell>
          <cell r="L130">
            <v>1107.52</v>
          </cell>
          <cell r="M130">
            <v>1139.76</v>
          </cell>
          <cell r="N130">
            <v>2412111030</v>
          </cell>
          <cell r="O130">
            <v>46</v>
          </cell>
          <cell r="P130">
            <v>584</v>
          </cell>
          <cell r="Q130">
            <v>9</v>
          </cell>
          <cell r="R130">
            <v>23</v>
          </cell>
          <cell r="S130">
            <v>1</v>
          </cell>
          <cell r="T130">
            <v>0</v>
          </cell>
          <cell r="U130">
            <v>1</v>
          </cell>
          <cell r="V130">
            <v>1</v>
          </cell>
          <cell r="W130">
            <v>0</v>
          </cell>
          <cell r="X130">
            <v>3</v>
          </cell>
          <cell r="Y130">
            <v>0</v>
          </cell>
          <cell r="Z130">
            <v>10</v>
          </cell>
        </row>
        <row r="131">
          <cell r="A131">
            <v>2412111005</v>
          </cell>
          <cell r="B131">
            <v>1862</v>
          </cell>
          <cell r="C131">
            <v>0</v>
          </cell>
          <cell r="D131">
            <v>0</v>
          </cell>
          <cell r="E131">
            <v>210</v>
          </cell>
          <cell r="F131">
            <v>7</v>
          </cell>
          <cell r="G131">
            <v>493</v>
          </cell>
          <cell r="H131">
            <v>710</v>
          </cell>
          <cell r="I131">
            <v>68</v>
          </cell>
          <cell r="J131">
            <v>0</v>
          </cell>
          <cell r="K131">
            <v>0</v>
          </cell>
          <cell r="L131">
            <v>1079.1300000000001</v>
          </cell>
          <cell r="M131">
            <v>1780.6</v>
          </cell>
          <cell r="N131">
            <v>2412111005</v>
          </cell>
          <cell r="O131">
            <v>0</v>
          </cell>
          <cell r="P131">
            <v>210</v>
          </cell>
          <cell r="Q131">
            <v>7</v>
          </cell>
          <cell r="R131">
            <v>493</v>
          </cell>
          <cell r="S131">
            <v>43</v>
          </cell>
          <cell r="T131">
            <v>1</v>
          </cell>
          <cell r="U131">
            <v>12</v>
          </cell>
          <cell r="V131">
            <v>12</v>
          </cell>
          <cell r="W131">
            <v>0</v>
          </cell>
          <cell r="X131">
            <v>68</v>
          </cell>
          <cell r="Y131">
            <v>0</v>
          </cell>
          <cell r="Z131">
            <v>88</v>
          </cell>
        </row>
        <row r="132">
          <cell r="A132">
            <v>2412111066</v>
          </cell>
          <cell r="B132">
            <v>1725</v>
          </cell>
          <cell r="C132">
            <v>0</v>
          </cell>
          <cell r="D132">
            <v>0</v>
          </cell>
          <cell r="E132">
            <v>164</v>
          </cell>
          <cell r="F132">
            <v>4</v>
          </cell>
          <cell r="G132">
            <v>159</v>
          </cell>
          <cell r="H132">
            <v>327</v>
          </cell>
          <cell r="I132">
            <v>36</v>
          </cell>
          <cell r="J132">
            <v>0</v>
          </cell>
          <cell r="K132">
            <v>0</v>
          </cell>
          <cell r="L132">
            <v>829.35</v>
          </cell>
          <cell r="M132">
            <v>817.95</v>
          </cell>
          <cell r="N132">
            <v>2412111066</v>
          </cell>
          <cell r="O132">
            <v>0</v>
          </cell>
          <cell r="P132">
            <v>164</v>
          </cell>
          <cell r="Q132">
            <v>4</v>
          </cell>
          <cell r="R132">
            <v>159</v>
          </cell>
          <cell r="S132">
            <v>27</v>
          </cell>
          <cell r="T132">
            <v>0</v>
          </cell>
          <cell r="U132">
            <v>1</v>
          </cell>
          <cell r="V132">
            <v>8</v>
          </cell>
          <cell r="W132">
            <v>0</v>
          </cell>
          <cell r="X132">
            <v>36</v>
          </cell>
          <cell r="Y132">
            <v>0</v>
          </cell>
          <cell r="Z132">
            <v>40</v>
          </cell>
        </row>
        <row r="133">
          <cell r="A133">
            <v>2412111047</v>
          </cell>
          <cell r="B133">
            <v>1133</v>
          </cell>
          <cell r="C133">
            <v>0</v>
          </cell>
          <cell r="D133">
            <v>8</v>
          </cell>
          <cell r="E133">
            <v>243</v>
          </cell>
          <cell r="F133">
            <v>5</v>
          </cell>
          <cell r="G133">
            <v>170</v>
          </cell>
          <cell r="H133">
            <v>426</v>
          </cell>
          <cell r="I133">
            <v>93</v>
          </cell>
          <cell r="J133">
            <v>0</v>
          </cell>
          <cell r="K133">
            <v>0</v>
          </cell>
          <cell r="L133">
            <v>950.9</v>
          </cell>
          <cell r="M133">
            <v>984.85</v>
          </cell>
          <cell r="N133">
            <v>2412111047</v>
          </cell>
          <cell r="O133">
            <v>8</v>
          </cell>
          <cell r="P133">
            <v>243</v>
          </cell>
          <cell r="Q133">
            <v>5</v>
          </cell>
          <cell r="R133">
            <v>170</v>
          </cell>
          <cell r="S133">
            <v>62</v>
          </cell>
          <cell r="T133">
            <v>0</v>
          </cell>
          <cell r="U133">
            <v>15</v>
          </cell>
          <cell r="V133">
            <v>16</v>
          </cell>
          <cell r="W133">
            <v>0</v>
          </cell>
          <cell r="X133">
            <v>93</v>
          </cell>
          <cell r="Y133">
            <v>0</v>
          </cell>
          <cell r="Z133">
            <v>142</v>
          </cell>
        </row>
        <row r="134">
          <cell r="A134">
            <v>2412111006</v>
          </cell>
          <cell r="B134">
            <v>1348</v>
          </cell>
          <cell r="C134">
            <v>0</v>
          </cell>
          <cell r="D134">
            <v>3</v>
          </cell>
          <cell r="E134">
            <v>178</v>
          </cell>
          <cell r="F134">
            <v>5</v>
          </cell>
          <cell r="G134">
            <v>341</v>
          </cell>
          <cell r="H134">
            <v>527</v>
          </cell>
          <cell r="I134">
            <v>43</v>
          </cell>
          <cell r="J134">
            <v>0</v>
          </cell>
          <cell r="K134">
            <v>0</v>
          </cell>
          <cell r="L134">
            <v>1138.3900000000001</v>
          </cell>
          <cell r="M134">
            <v>1139.32</v>
          </cell>
          <cell r="N134">
            <v>2412111006</v>
          </cell>
          <cell r="O134">
            <v>3</v>
          </cell>
          <cell r="P134">
            <v>178</v>
          </cell>
          <cell r="Q134">
            <v>5</v>
          </cell>
          <cell r="R134">
            <v>341</v>
          </cell>
          <cell r="S134">
            <v>30</v>
          </cell>
          <cell r="T134">
            <v>0</v>
          </cell>
          <cell r="U134">
            <v>5</v>
          </cell>
          <cell r="V134">
            <v>8</v>
          </cell>
          <cell r="W134">
            <v>0</v>
          </cell>
          <cell r="X134">
            <v>43</v>
          </cell>
          <cell r="Y134">
            <v>0</v>
          </cell>
          <cell r="Z134">
            <v>71</v>
          </cell>
        </row>
        <row r="135">
          <cell r="A135">
            <v>2412111026</v>
          </cell>
          <cell r="B135">
            <v>882</v>
          </cell>
          <cell r="C135">
            <v>0</v>
          </cell>
          <cell r="D135">
            <v>0</v>
          </cell>
          <cell r="E135">
            <v>97</v>
          </cell>
          <cell r="F135">
            <v>10</v>
          </cell>
          <cell r="G135">
            <v>145</v>
          </cell>
          <cell r="H135">
            <v>252</v>
          </cell>
          <cell r="I135">
            <v>32</v>
          </cell>
          <cell r="J135">
            <v>0</v>
          </cell>
          <cell r="K135">
            <v>0</v>
          </cell>
          <cell r="L135">
            <v>596.30999999999995</v>
          </cell>
          <cell r="M135">
            <v>622.29</v>
          </cell>
          <cell r="N135">
            <v>2412111026</v>
          </cell>
          <cell r="O135">
            <v>0</v>
          </cell>
          <cell r="P135">
            <v>97</v>
          </cell>
          <cell r="Q135">
            <v>10</v>
          </cell>
          <cell r="R135">
            <v>145</v>
          </cell>
          <cell r="S135">
            <v>25</v>
          </cell>
          <cell r="T135">
            <v>0</v>
          </cell>
          <cell r="U135">
            <v>2</v>
          </cell>
          <cell r="V135">
            <v>5</v>
          </cell>
          <cell r="W135">
            <v>0</v>
          </cell>
          <cell r="X135">
            <v>32</v>
          </cell>
          <cell r="Y135">
            <v>0</v>
          </cell>
          <cell r="Z135">
            <v>70</v>
          </cell>
        </row>
        <row r="136">
          <cell r="A136">
            <v>2412111064</v>
          </cell>
          <cell r="B136">
            <v>1383</v>
          </cell>
          <cell r="C136">
            <v>0</v>
          </cell>
          <cell r="D136">
            <v>0</v>
          </cell>
          <cell r="E136">
            <v>126</v>
          </cell>
          <cell r="F136">
            <v>3</v>
          </cell>
          <cell r="G136">
            <v>71</v>
          </cell>
          <cell r="H136">
            <v>200</v>
          </cell>
          <cell r="I136">
            <v>45</v>
          </cell>
          <cell r="J136">
            <v>0</v>
          </cell>
          <cell r="K136">
            <v>0</v>
          </cell>
          <cell r="L136">
            <v>887.82</v>
          </cell>
          <cell r="M136">
            <v>900.99</v>
          </cell>
          <cell r="N136">
            <v>2412111064</v>
          </cell>
          <cell r="O136">
            <v>0</v>
          </cell>
          <cell r="P136">
            <v>126</v>
          </cell>
          <cell r="Q136">
            <v>3</v>
          </cell>
          <cell r="R136">
            <v>71</v>
          </cell>
          <cell r="S136">
            <v>37</v>
          </cell>
          <cell r="T136">
            <v>0</v>
          </cell>
          <cell r="U136">
            <v>1</v>
          </cell>
          <cell r="V136">
            <v>7</v>
          </cell>
          <cell r="W136">
            <v>0</v>
          </cell>
          <cell r="X136">
            <v>45</v>
          </cell>
          <cell r="Y136">
            <v>0</v>
          </cell>
          <cell r="Z136">
            <v>70</v>
          </cell>
        </row>
        <row r="137">
          <cell r="A137">
            <v>2412111052</v>
          </cell>
          <cell r="B137">
            <v>1655</v>
          </cell>
          <cell r="C137">
            <v>0</v>
          </cell>
          <cell r="D137">
            <v>0</v>
          </cell>
          <cell r="E137">
            <v>129</v>
          </cell>
          <cell r="F137">
            <v>7</v>
          </cell>
          <cell r="G137">
            <v>326</v>
          </cell>
          <cell r="H137">
            <v>462</v>
          </cell>
          <cell r="I137">
            <v>18</v>
          </cell>
          <cell r="J137">
            <v>0</v>
          </cell>
          <cell r="K137">
            <v>0</v>
          </cell>
          <cell r="L137">
            <v>752.4</v>
          </cell>
          <cell r="M137">
            <v>783.6</v>
          </cell>
          <cell r="N137">
            <v>2412111052</v>
          </cell>
          <cell r="O137">
            <v>0</v>
          </cell>
          <cell r="P137">
            <v>129</v>
          </cell>
          <cell r="Q137">
            <v>7</v>
          </cell>
          <cell r="R137">
            <v>326</v>
          </cell>
          <cell r="S137">
            <v>16</v>
          </cell>
          <cell r="T137">
            <v>0</v>
          </cell>
          <cell r="U137">
            <v>0</v>
          </cell>
          <cell r="V137">
            <v>2</v>
          </cell>
          <cell r="W137">
            <v>0</v>
          </cell>
          <cell r="X137">
            <v>18</v>
          </cell>
          <cell r="Y137">
            <v>0</v>
          </cell>
          <cell r="Z137">
            <v>92</v>
          </cell>
        </row>
        <row r="138">
          <cell r="A138">
            <v>2412111009</v>
          </cell>
          <cell r="B138">
            <v>1338</v>
          </cell>
          <cell r="C138">
            <v>0</v>
          </cell>
          <cell r="D138">
            <v>53</v>
          </cell>
          <cell r="E138">
            <v>544</v>
          </cell>
          <cell r="F138">
            <v>11</v>
          </cell>
          <cell r="G138">
            <v>54</v>
          </cell>
          <cell r="H138">
            <v>662</v>
          </cell>
          <cell r="I138">
            <v>20</v>
          </cell>
          <cell r="J138">
            <v>0</v>
          </cell>
          <cell r="K138">
            <v>0</v>
          </cell>
          <cell r="L138">
            <v>1301.31</v>
          </cell>
          <cell r="M138">
            <v>0</v>
          </cell>
          <cell r="N138">
            <v>2412111009</v>
          </cell>
          <cell r="O138">
            <v>53</v>
          </cell>
          <cell r="P138">
            <v>544</v>
          </cell>
          <cell r="Q138">
            <v>11</v>
          </cell>
          <cell r="R138">
            <v>54</v>
          </cell>
          <cell r="S138">
            <v>16</v>
          </cell>
          <cell r="T138">
            <v>0</v>
          </cell>
          <cell r="U138">
            <v>0</v>
          </cell>
          <cell r="V138">
            <v>4</v>
          </cell>
          <cell r="W138">
            <v>0</v>
          </cell>
          <cell r="X138">
            <v>20</v>
          </cell>
          <cell r="Y138">
            <v>0</v>
          </cell>
          <cell r="Z138">
            <v>0</v>
          </cell>
        </row>
        <row r="139">
          <cell r="A139">
            <v>2412111024</v>
          </cell>
          <cell r="B139">
            <v>916</v>
          </cell>
          <cell r="C139">
            <v>0</v>
          </cell>
          <cell r="D139">
            <v>0</v>
          </cell>
          <cell r="E139">
            <v>106</v>
          </cell>
          <cell r="F139">
            <v>5</v>
          </cell>
          <cell r="G139">
            <v>219</v>
          </cell>
          <cell r="H139">
            <v>330</v>
          </cell>
          <cell r="I139">
            <v>45</v>
          </cell>
          <cell r="J139">
            <v>0</v>
          </cell>
          <cell r="K139">
            <v>0</v>
          </cell>
          <cell r="L139">
            <v>667.67</v>
          </cell>
          <cell r="M139">
            <v>676.67</v>
          </cell>
          <cell r="N139">
            <v>2412111024</v>
          </cell>
          <cell r="O139">
            <v>0</v>
          </cell>
          <cell r="P139">
            <v>106</v>
          </cell>
          <cell r="Q139">
            <v>5</v>
          </cell>
          <cell r="R139">
            <v>219</v>
          </cell>
          <cell r="S139">
            <v>30</v>
          </cell>
          <cell r="T139">
            <v>0</v>
          </cell>
          <cell r="U139">
            <v>3</v>
          </cell>
          <cell r="V139">
            <v>12</v>
          </cell>
          <cell r="W139">
            <v>0</v>
          </cell>
          <cell r="X139">
            <v>45</v>
          </cell>
          <cell r="Y139">
            <v>0</v>
          </cell>
          <cell r="Z139">
            <v>50</v>
          </cell>
        </row>
        <row r="140">
          <cell r="A140">
            <v>2412111027</v>
          </cell>
          <cell r="B140">
            <v>1389</v>
          </cell>
          <cell r="C140">
            <v>0</v>
          </cell>
          <cell r="D140">
            <v>0</v>
          </cell>
          <cell r="E140">
            <v>133</v>
          </cell>
          <cell r="F140">
            <v>7</v>
          </cell>
          <cell r="G140">
            <v>367</v>
          </cell>
          <cell r="H140">
            <v>507</v>
          </cell>
          <cell r="I140">
            <v>40</v>
          </cell>
          <cell r="J140">
            <v>0</v>
          </cell>
          <cell r="K140">
            <v>0</v>
          </cell>
          <cell r="L140">
            <v>937.48</v>
          </cell>
          <cell r="M140">
            <v>1289.8</v>
          </cell>
          <cell r="N140">
            <v>2412111027</v>
          </cell>
          <cell r="O140">
            <v>0</v>
          </cell>
          <cell r="P140">
            <v>133</v>
          </cell>
          <cell r="Q140">
            <v>7</v>
          </cell>
          <cell r="R140">
            <v>367</v>
          </cell>
          <cell r="S140">
            <v>17</v>
          </cell>
          <cell r="T140">
            <v>0</v>
          </cell>
          <cell r="U140">
            <v>5</v>
          </cell>
          <cell r="V140">
            <v>18</v>
          </cell>
          <cell r="W140">
            <v>0</v>
          </cell>
          <cell r="X140">
            <v>40</v>
          </cell>
          <cell r="Y140">
            <v>0</v>
          </cell>
          <cell r="Z140">
            <v>55</v>
          </cell>
        </row>
        <row r="141">
          <cell r="A141">
            <v>2412111053</v>
          </cell>
          <cell r="B141">
            <v>2150</v>
          </cell>
          <cell r="C141">
            <v>0</v>
          </cell>
          <cell r="D141">
            <v>0</v>
          </cell>
          <cell r="E141">
            <v>151</v>
          </cell>
          <cell r="F141">
            <v>10</v>
          </cell>
          <cell r="G141">
            <v>551</v>
          </cell>
          <cell r="H141">
            <v>712</v>
          </cell>
          <cell r="I141">
            <v>30</v>
          </cell>
          <cell r="J141">
            <v>0</v>
          </cell>
          <cell r="K141">
            <v>0</v>
          </cell>
          <cell r="L141">
            <v>955.01</v>
          </cell>
          <cell r="M141">
            <v>973.81</v>
          </cell>
          <cell r="N141">
            <v>2412111053</v>
          </cell>
          <cell r="O141">
            <v>0</v>
          </cell>
          <cell r="P141">
            <v>151</v>
          </cell>
          <cell r="Q141">
            <v>10</v>
          </cell>
          <cell r="R141">
            <v>551</v>
          </cell>
          <cell r="S141">
            <v>16</v>
          </cell>
          <cell r="T141">
            <v>0</v>
          </cell>
          <cell r="U141">
            <v>5</v>
          </cell>
          <cell r="V141">
            <v>9</v>
          </cell>
          <cell r="W141">
            <v>0</v>
          </cell>
          <cell r="X141">
            <v>30</v>
          </cell>
          <cell r="Y141">
            <v>0</v>
          </cell>
          <cell r="Z141">
            <v>79</v>
          </cell>
        </row>
        <row r="142">
          <cell r="A142">
            <v>2412111014</v>
          </cell>
          <cell r="B142">
            <v>650</v>
          </cell>
          <cell r="C142">
            <v>0</v>
          </cell>
          <cell r="D142">
            <v>27</v>
          </cell>
          <cell r="E142">
            <v>273</v>
          </cell>
          <cell r="F142">
            <v>5</v>
          </cell>
          <cell r="G142">
            <v>7</v>
          </cell>
          <cell r="H142">
            <v>312</v>
          </cell>
          <cell r="I142">
            <v>8</v>
          </cell>
          <cell r="J142">
            <v>0</v>
          </cell>
          <cell r="K142">
            <v>2</v>
          </cell>
          <cell r="L142">
            <v>601.59</v>
          </cell>
          <cell r="M142">
            <v>1278.8</v>
          </cell>
          <cell r="N142">
            <v>2412111014</v>
          </cell>
          <cell r="O142">
            <v>27</v>
          </cell>
          <cell r="P142">
            <v>273</v>
          </cell>
          <cell r="Q142">
            <v>5</v>
          </cell>
          <cell r="R142">
            <v>7</v>
          </cell>
          <cell r="S142">
            <v>5</v>
          </cell>
          <cell r="T142">
            <v>0</v>
          </cell>
          <cell r="U142">
            <v>2</v>
          </cell>
          <cell r="V142">
            <v>1</v>
          </cell>
          <cell r="W142">
            <v>0</v>
          </cell>
          <cell r="X142">
            <v>8</v>
          </cell>
          <cell r="Y142">
            <v>0</v>
          </cell>
          <cell r="Z142">
            <v>31</v>
          </cell>
        </row>
        <row r="143">
          <cell r="A143">
            <v>2412111002</v>
          </cell>
          <cell r="B143">
            <v>1382</v>
          </cell>
          <cell r="C143">
            <v>0</v>
          </cell>
          <cell r="D143">
            <v>7</v>
          </cell>
          <cell r="E143">
            <v>180</v>
          </cell>
          <cell r="F143">
            <v>8</v>
          </cell>
          <cell r="G143">
            <v>188</v>
          </cell>
          <cell r="H143">
            <v>383</v>
          </cell>
          <cell r="I143">
            <v>47</v>
          </cell>
          <cell r="J143">
            <v>0</v>
          </cell>
          <cell r="K143">
            <v>0</v>
          </cell>
          <cell r="L143">
            <v>1088.7</v>
          </cell>
          <cell r="M143">
            <v>1131.7</v>
          </cell>
          <cell r="N143">
            <v>2412111002</v>
          </cell>
          <cell r="O143">
            <v>7</v>
          </cell>
          <cell r="P143">
            <v>180</v>
          </cell>
          <cell r="Q143">
            <v>8</v>
          </cell>
          <cell r="R143">
            <v>188</v>
          </cell>
          <cell r="S143">
            <v>31</v>
          </cell>
          <cell r="T143">
            <v>0</v>
          </cell>
          <cell r="U143">
            <v>7</v>
          </cell>
          <cell r="V143">
            <v>9</v>
          </cell>
          <cell r="W143">
            <v>0</v>
          </cell>
          <cell r="X143">
            <v>47</v>
          </cell>
          <cell r="Y143">
            <v>0</v>
          </cell>
          <cell r="Z143">
            <v>75</v>
          </cell>
        </row>
        <row r="144">
          <cell r="A144">
            <v>2412111015</v>
          </cell>
          <cell r="B144">
            <v>2422</v>
          </cell>
          <cell r="C144">
            <v>0</v>
          </cell>
          <cell r="D144">
            <v>26</v>
          </cell>
          <cell r="E144">
            <v>848</v>
          </cell>
          <cell r="F144">
            <v>12</v>
          </cell>
          <cell r="G144">
            <v>123</v>
          </cell>
          <cell r="H144">
            <v>1009</v>
          </cell>
          <cell r="I144">
            <v>55</v>
          </cell>
          <cell r="J144">
            <v>0</v>
          </cell>
          <cell r="K144">
            <v>0</v>
          </cell>
          <cell r="L144">
            <v>2258.4</v>
          </cell>
          <cell r="M144">
            <v>2467</v>
          </cell>
          <cell r="N144">
            <v>2412111015</v>
          </cell>
          <cell r="O144">
            <v>26</v>
          </cell>
          <cell r="P144">
            <v>848</v>
          </cell>
          <cell r="Q144">
            <v>12</v>
          </cell>
          <cell r="R144">
            <v>123</v>
          </cell>
          <cell r="S144">
            <v>38</v>
          </cell>
          <cell r="T144">
            <v>0</v>
          </cell>
          <cell r="U144">
            <v>10</v>
          </cell>
          <cell r="V144">
            <v>7</v>
          </cell>
          <cell r="W144">
            <v>0</v>
          </cell>
          <cell r="X144">
            <v>55</v>
          </cell>
          <cell r="Y144">
            <v>0</v>
          </cell>
          <cell r="Z144">
            <v>63</v>
          </cell>
        </row>
        <row r="145">
          <cell r="A145">
            <v>2412111003</v>
          </cell>
          <cell r="B145">
            <v>1667</v>
          </cell>
          <cell r="C145">
            <v>0</v>
          </cell>
          <cell r="D145">
            <v>0</v>
          </cell>
          <cell r="E145">
            <v>194</v>
          </cell>
          <cell r="F145">
            <v>9</v>
          </cell>
          <cell r="G145">
            <v>420</v>
          </cell>
          <cell r="H145">
            <v>623</v>
          </cell>
          <cell r="I145">
            <v>94</v>
          </cell>
          <cell r="J145">
            <v>0</v>
          </cell>
          <cell r="K145">
            <v>0</v>
          </cell>
          <cell r="L145">
            <v>805.16</v>
          </cell>
          <cell r="M145">
            <v>1598.4</v>
          </cell>
          <cell r="N145">
            <v>2412111003</v>
          </cell>
          <cell r="O145">
            <v>0</v>
          </cell>
          <cell r="P145">
            <v>194</v>
          </cell>
          <cell r="Q145">
            <v>9</v>
          </cell>
          <cell r="R145">
            <v>420</v>
          </cell>
          <cell r="S145">
            <v>60</v>
          </cell>
          <cell r="T145">
            <v>0</v>
          </cell>
          <cell r="U145">
            <v>4</v>
          </cell>
          <cell r="V145">
            <v>30</v>
          </cell>
          <cell r="W145">
            <v>0</v>
          </cell>
          <cell r="X145">
            <v>94</v>
          </cell>
          <cell r="Y145">
            <v>1</v>
          </cell>
          <cell r="Z145">
            <v>124</v>
          </cell>
        </row>
        <row r="146">
          <cell r="A146">
            <v>2412111042</v>
          </cell>
          <cell r="B146">
            <v>1042</v>
          </cell>
          <cell r="C146">
            <v>0</v>
          </cell>
          <cell r="D146">
            <v>18</v>
          </cell>
          <cell r="E146">
            <v>425</v>
          </cell>
          <cell r="F146">
            <v>9</v>
          </cell>
          <cell r="G146">
            <v>31</v>
          </cell>
          <cell r="H146">
            <v>483</v>
          </cell>
          <cell r="I146">
            <v>6</v>
          </cell>
          <cell r="J146">
            <v>0</v>
          </cell>
          <cell r="K146">
            <v>0</v>
          </cell>
          <cell r="L146">
            <v>838.92</v>
          </cell>
          <cell r="M146">
            <v>865.97</v>
          </cell>
          <cell r="N146">
            <v>2412111042</v>
          </cell>
          <cell r="O146">
            <v>18</v>
          </cell>
          <cell r="P146">
            <v>425</v>
          </cell>
          <cell r="Q146">
            <v>9</v>
          </cell>
          <cell r="R146">
            <v>31</v>
          </cell>
          <cell r="S146">
            <v>5</v>
          </cell>
          <cell r="T146">
            <v>0</v>
          </cell>
          <cell r="U146">
            <v>1</v>
          </cell>
          <cell r="V146">
            <v>0</v>
          </cell>
          <cell r="W146">
            <v>0</v>
          </cell>
          <cell r="X146">
            <v>6</v>
          </cell>
          <cell r="Y146">
            <v>0</v>
          </cell>
          <cell r="Z146">
            <v>11</v>
          </cell>
        </row>
        <row r="147">
          <cell r="A147">
            <v>2412111068</v>
          </cell>
          <cell r="B147">
            <v>872</v>
          </cell>
          <cell r="C147">
            <v>0</v>
          </cell>
          <cell r="D147">
            <v>0</v>
          </cell>
          <cell r="E147">
            <v>140</v>
          </cell>
          <cell r="F147">
            <v>4</v>
          </cell>
          <cell r="G147">
            <v>72</v>
          </cell>
          <cell r="H147">
            <v>216</v>
          </cell>
          <cell r="I147">
            <v>7</v>
          </cell>
          <cell r="J147">
            <v>0</v>
          </cell>
          <cell r="K147">
            <v>0</v>
          </cell>
          <cell r="L147">
            <v>468.9</v>
          </cell>
          <cell r="M147">
            <v>750.58</v>
          </cell>
          <cell r="N147">
            <v>2412111068</v>
          </cell>
          <cell r="O147">
            <v>0</v>
          </cell>
          <cell r="P147">
            <v>140</v>
          </cell>
          <cell r="Q147">
            <v>4</v>
          </cell>
          <cell r="R147">
            <v>72</v>
          </cell>
          <cell r="S147">
            <v>7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7</v>
          </cell>
          <cell r="Y147">
            <v>0</v>
          </cell>
          <cell r="Z147">
            <v>18</v>
          </cell>
        </row>
        <row r="148">
          <cell r="A148">
            <v>2412111043</v>
          </cell>
          <cell r="B148">
            <v>693</v>
          </cell>
          <cell r="C148">
            <v>0</v>
          </cell>
          <cell r="D148">
            <v>11</v>
          </cell>
          <cell r="E148">
            <v>347</v>
          </cell>
          <cell r="F148">
            <v>3</v>
          </cell>
          <cell r="G148">
            <v>28</v>
          </cell>
          <cell r="H148">
            <v>389</v>
          </cell>
          <cell r="I148">
            <v>18</v>
          </cell>
          <cell r="J148">
            <v>0</v>
          </cell>
          <cell r="K148">
            <v>0</v>
          </cell>
          <cell r="L148">
            <v>718.42</v>
          </cell>
          <cell r="M148">
            <v>1213.4000000000001</v>
          </cell>
          <cell r="N148">
            <v>2412111043</v>
          </cell>
          <cell r="O148">
            <v>11</v>
          </cell>
          <cell r="P148">
            <v>347</v>
          </cell>
          <cell r="Q148">
            <v>3</v>
          </cell>
          <cell r="R148">
            <v>28</v>
          </cell>
          <cell r="S148">
            <v>12</v>
          </cell>
          <cell r="T148">
            <v>1</v>
          </cell>
          <cell r="U148">
            <v>2</v>
          </cell>
          <cell r="V148">
            <v>3</v>
          </cell>
          <cell r="W148">
            <v>0</v>
          </cell>
          <cell r="X148">
            <v>18</v>
          </cell>
          <cell r="Y148">
            <v>1</v>
          </cell>
          <cell r="Z148">
            <v>101</v>
          </cell>
        </row>
        <row r="149">
          <cell r="A149">
            <v>2412111016</v>
          </cell>
          <cell r="B149">
            <v>1278</v>
          </cell>
          <cell r="C149">
            <v>0</v>
          </cell>
          <cell r="D149">
            <v>0</v>
          </cell>
          <cell r="E149">
            <v>104</v>
          </cell>
          <cell r="F149">
            <v>11</v>
          </cell>
          <cell r="G149">
            <v>361</v>
          </cell>
          <cell r="H149">
            <v>476</v>
          </cell>
          <cell r="I149">
            <v>55</v>
          </cell>
          <cell r="J149">
            <v>0</v>
          </cell>
          <cell r="K149">
            <v>0</v>
          </cell>
          <cell r="L149">
            <v>994.89</v>
          </cell>
          <cell r="M149">
            <v>0</v>
          </cell>
          <cell r="N149">
            <v>2412111016</v>
          </cell>
          <cell r="O149">
            <v>0</v>
          </cell>
          <cell r="P149">
            <v>104</v>
          </cell>
          <cell r="Q149">
            <v>11</v>
          </cell>
          <cell r="R149">
            <v>361</v>
          </cell>
          <cell r="S149">
            <v>50</v>
          </cell>
          <cell r="T149">
            <v>0</v>
          </cell>
          <cell r="U149">
            <v>0</v>
          </cell>
          <cell r="V149">
            <v>4</v>
          </cell>
          <cell r="W149">
            <v>1</v>
          </cell>
          <cell r="X149">
            <v>55</v>
          </cell>
          <cell r="Y149">
            <v>0</v>
          </cell>
          <cell r="Z149">
            <v>0</v>
          </cell>
        </row>
        <row r="150">
          <cell r="A150">
            <v>2412111017</v>
          </cell>
          <cell r="B150">
            <v>839</v>
          </cell>
          <cell r="C150">
            <v>0</v>
          </cell>
          <cell r="D150">
            <v>4</v>
          </cell>
          <cell r="E150">
            <v>182</v>
          </cell>
          <cell r="F150">
            <v>9</v>
          </cell>
          <cell r="G150">
            <v>78</v>
          </cell>
          <cell r="H150">
            <v>273</v>
          </cell>
          <cell r="I150">
            <v>37</v>
          </cell>
          <cell r="J150">
            <v>0</v>
          </cell>
          <cell r="K150">
            <v>0</v>
          </cell>
          <cell r="L150">
            <v>391.63</v>
          </cell>
          <cell r="M150">
            <v>1687.51</v>
          </cell>
          <cell r="N150">
            <v>2412111017</v>
          </cell>
          <cell r="O150">
            <v>4</v>
          </cell>
          <cell r="P150">
            <v>182</v>
          </cell>
          <cell r="Q150">
            <v>9</v>
          </cell>
          <cell r="R150">
            <v>78</v>
          </cell>
          <cell r="S150">
            <v>21</v>
          </cell>
          <cell r="T150">
            <v>0</v>
          </cell>
          <cell r="U150">
            <v>6</v>
          </cell>
          <cell r="V150">
            <v>10</v>
          </cell>
          <cell r="W150">
            <v>0</v>
          </cell>
          <cell r="X150">
            <v>37</v>
          </cell>
          <cell r="Y150">
            <v>0</v>
          </cell>
          <cell r="Z150">
            <v>161</v>
          </cell>
        </row>
        <row r="151">
          <cell r="A151">
            <v>2412111012</v>
          </cell>
          <cell r="B151">
            <v>2436</v>
          </cell>
          <cell r="C151">
            <v>0</v>
          </cell>
          <cell r="D151">
            <v>0</v>
          </cell>
          <cell r="E151">
            <v>171</v>
          </cell>
          <cell r="F151">
            <v>8</v>
          </cell>
          <cell r="G151">
            <v>546</v>
          </cell>
          <cell r="H151">
            <v>725</v>
          </cell>
          <cell r="I151">
            <v>110</v>
          </cell>
          <cell r="J151">
            <v>0</v>
          </cell>
          <cell r="K151">
            <v>0</v>
          </cell>
          <cell r="L151">
            <v>1631.12</v>
          </cell>
          <cell r="M151">
            <v>456.64</v>
          </cell>
          <cell r="N151">
            <v>2412111012</v>
          </cell>
          <cell r="O151">
            <v>0</v>
          </cell>
          <cell r="P151">
            <v>171</v>
          </cell>
          <cell r="Q151">
            <v>8</v>
          </cell>
          <cell r="R151">
            <v>546</v>
          </cell>
          <cell r="S151">
            <v>49</v>
          </cell>
          <cell r="T151">
            <v>1</v>
          </cell>
          <cell r="U151">
            <v>8</v>
          </cell>
          <cell r="V151">
            <v>52</v>
          </cell>
          <cell r="W151">
            <v>0</v>
          </cell>
          <cell r="X151">
            <v>110</v>
          </cell>
          <cell r="Y151">
            <v>0</v>
          </cell>
          <cell r="Z151">
            <v>18</v>
          </cell>
        </row>
        <row r="152">
          <cell r="A152">
            <v>2412111025</v>
          </cell>
          <cell r="B152">
            <v>888</v>
          </cell>
          <cell r="C152">
            <v>0</v>
          </cell>
          <cell r="D152">
            <v>0</v>
          </cell>
          <cell r="E152">
            <v>100</v>
          </cell>
          <cell r="F152">
            <v>4</v>
          </cell>
          <cell r="G152">
            <v>123</v>
          </cell>
          <cell r="H152">
            <v>227</v>
          </cell>
          <cell r="I152">
            <v>13</v>
          </cell>
          <cell r="J152">
            <v>0</v>
          </cell>
          <cell r="K152">
            <v>0</v>
          </cell>
          <cell r="L152">
            <v>433.18</v>
          </cell>
          <cell r="M152">
            <v>1414.2</v>
          </cell>
          <cell r="N152">
            <v>2412111025</v>
          </cell>
          <cell r="O152">
            <v>0</v>
          </cell>
          <cell r="P152">
            <v>100</v>
          </cell>
          <cell r="Q152">
            <v>4</v>
          </cell>
          <cell r="R152">
            <v>123</v>
          </cell>
          <cell r="S152">
            <v>7</v>
          </cell>
          <cell r="T152">
            <v>0</v>
          </cell>
          <cell r="U152">
            <v>0</v>
          </cell>
          <cell r="V152">
            <v>6</v>
          </cell>
          <cell r="W152">
            <v>0</v>
          </cell>
          <cell r="X152">
            <v>13</v>
          </cell>
          <cell r="Y152">
            <v>0</v>
          </cell>
          <cell r="Z152">
            <v>13</v>
          </cell>
        </row>
        <row r="153">
          <cell r="A153">
            <v>2412111018</v>
          </cell>
          <cell r="B153">
            <v>1214</v>
          </cell>
          <cell r="C153">
            <v>0</v>
          </cell>
          <cell r="D153">
            <v>46</v>
          </cell>
          <cell r="E153">
            <v>580</v>
          </cell>
          <cell r="F153">
            <v>8</v>
          </cell>
          <cell r="G153">
            <v>13</v>
          </cell>
          <cell r="H153">
            <v>647</v>
          </cell>
          <cell r="I153">
            <v>4</v>
          </cell>
          <cell r="J153">
            <v>0</v>
          </cell>
          <cell r="K153">
            <v>0</v>
          </cell>
          <cell r="L153">
            <v>1132.69</v>
          </cell>
          <cell r="M153">
            <v>0</v>
          </cell>
          <cell r="N153">
            <v>2412111018</v>
          </cell>
          <cell r="O153">
            <v>46</v>
          </cell>
          <cell r="P153">
            <v>580</v>
          </cell>
          <cell r="Q153">
            <v>8</v>
          </cell>
          <cell r="R153">
            <v>13</v>
          </cell>
          <cell r="S153">
            <v>4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4</v>
          </cell>
          <cell r="Y153">
            <v>0</v>
          </cell>
          <cell r="Z153">
            <v>0</v>
          </cell>
        </row>
        <row r="154">
          <cell r="A154">
            <v>2412111019</v>
          </cell>
          <cell r="B154">
            <v>1719</v>
          </cell>
          <cell r="C154">
            <v>0</v>
          </cell>
          <cell r="D154">
            <v>39</v>
          </cell>
          <cell r="E154">
            <v>672</v>
          </cell>
          <cell r="F154">
            <v>12</v>
          </cell>
          <cell r="G154">
            <v>100</v>
          </cell>
          <cell r="H154">
            <v>823</v>
          </cell>
          <cell r="I154">
            <v>40</v>
          </cell>
          <cell r="J154">
            <v>0</v>
          </cell>
          <cell r="K154">
            <v>0</v>
          </cell>
          <cell r="L154">
            <v>1647.48</v>
          </cell>
          <cell r="M154">
            <v>947.36</v>
          </cell>
          <cell r="N154">
            <v>2412111019</v>
          </cell>
          <cell r="O154">
            <v>39</v>
          </cell>
          <cell r="P154">
            <v>672</v>
          </cell>
          <cell r="Q154">
            <v>12</v>
          </cell>
          <cell r="R154">
            <v>100</v>
          </cell>
          <cell r="S154">
            <v>34</v>
          </cell>
          <cell r="T154">
            <v>0</v>
          </cell>
          <cell r="U154">
            <v>2</v>
          </cell>
          <cell r="V154">
            <v>4</v>
          </cell>
          <cell r="W154">
            <v>0</v>
          </cell>
          <cell r="X154">
            <v>40</v>
          </cell>
          <cell r="Y154">
            <v>0</v>
          </cell>
          <cell r="Z154">
            <v>17</v>
          </cell>
        </row>
        <row r="155">
          <cell r="A155">
            <v>2412111020</v>
          </cell>
          <cell r="B155">
            <v>1017</v>
          </cell>
          <cell r="C155">
            <v>0</v>
          </cell>
          <cell r="D155">
            <v>4</v>
          </cell>
          <cell r="E155">
            <v>369</v>
          </cell>
          <cell r="F155">
            <v>4</v>
          </cell>
          <cell r="G155">
            <v>109</v>
          </cell>
          <cell r="H155">
            <v>486</v>
          </cell>
          <cell r="I155">
            <v>12</v>
          </cell>
          <cell r="J155">
            <v>0</v>
          </cell>
          <cell r="K155">
            <v>0</v>
          </cell>
          <cell r="L155">
            <v>946.55</v>
          </cell>
          <cell r="M155">
            <v>486.33</v>
          </cell>
          <cell r="N155">
            <v>2412111020</v>
          </cell>
          <cell r="O155">
            <v>4</v>
          </cell>
          <cell r="P155">
            <v>369</v>
          </cell>
          <cell r="Q155">
            <v>4</v>
          </cell>
          <cell r="R155">
            <v>109</v>
          </cell>
          <cell r="S155">
            <v>10</v>
          </cell>
          <cell r="T155">
            <v>0</v>
          </cell>
          <cell r="U155">
            <v>0</v>
          </cell>
          <cell r="V155">
            <v>2</v>
          </cell>
          <cell r="W155">
            <v>0</v>
          </cell>
          <cell r="X155">
            <v>12</v>
          </cell>
          <cell r="Y155">
            <v>0</v>
          </cell>
          <cell r="Z155">
            <v>31</v>
          </cell>
        </row>
        <row r="156">
          <cell r="A156">
            <v>2412111050</v>
          </cell>
          <cell r="B156">
            <v>909</v>
          </cell>
          <cell r="C156">
            <v>0</v>
          </cell>
          <cell r="D156">
            <v>3</v>
          </cell>
          <cell r="E156">
            <v>200</v>
          </cell>
          <cell r="F156">
            <v>8</v>
          </cell>
          <cell r="G156">
            <v>66</v>
          </cell>
          <cell r="H156">
            <v>277</v>
          </cell>
          <cell r="I156">
            <v>5</v>
          </cell>
          <cell r="J156">
            <v>0</v>
          </cell>
          <cell r="K156">
            <v>1</v>
          </cell>
          <cell r="L156">
            <v>450.2</v>
          </cell>
          <cell r="M156">
            <v>1039.2</v>
          </cell>
          <cell r="N156">
            <v>2412111050</v>
          </cell>
          <cell r="O156">
            <v>3</v>
          </cell>
          <cell r="P156">
            <v>200</v>
          </cell>
          <cell r="Q156">
            <v>8</v>
          </cell>
          <cell r="R156">
            <v>66</v>
          </cell>
          <cell r="S156">
            <v>3</v>
          </cell>
          <cell r="T156">
            <v>0</v>
          </cell>
          <cell r="U156">
            <v>0</v>
          </cell>
          <cell r="V156">
            <v>2</v>
          </cell>
          <cell r="W156">
            <v>0</v>
          </cell>
          <cell r="X156">
            <v>5</v>
          </cell>
          <cell r="Y156">
            <v>0</v>
          </cell>
          <cell r="Z156">
            <v>25</v>
          </cell>
        </row>
        <row r="157">
          <cell r="A157">
            <v>2412111028</v>
          </cell>
          <cell r="B157">
            <v>1124</v>
          </cell>
          <cell r="C157">
            <v>0</v>
          </cell>
          <cell r="D157">
            <v>0</v>
          </cell>
          <cell r="E157">
            <v>88</v>
          </cell>
          <cell r="F157">
            <v>6</v>
          </cell>
          <cell r="G157">
            <v>322</v>
          </cell>
          <cell r="H157">
            <v>416</v>
          </cell>
          <cell r="I157">
            <v>20</v>
          </cell>
          <cell r="J157">
            <v>0</v>
          </cell>
          <cell r="K157">
            <v>0</v>
          </cell>
          <cell r="L157">
            <v>753.2</v>
          </cell>
          <cell r="M157">
            <v>852.89</v>
          </cell>
          <cell r="N157">
            <v>2412111028</v>
          </cell>
          <cell r="O157">
            <v>0</v>
          </cell>
          <cell r="P157">
            <v>88</v>
          </cell>
          <cell r="Q157">
            <v>6</v>
          </cell>
          <cell r="R157">
            <v>322</v>
          </cell>
          <cell r="S157">
            <v>9</v>
          </cell>
          <cell r="T157">
            <v>0</v>
          </cell>
          <cell r="U157">
            <v>3</v>
          </cell>
          <cell r="V157">
            <v>8</v>
          </cell>
          <cell r="W157">
            <v>0</v>
          </cell>
          <cell r="X157">
            <v>20</v>
          </cell>
          <cell r="Y157">
            <v>0</v>
          </cell>
          <cell r="Z157">
            <v>53</v>
          </cell>
        </row>
        <row r="158">
          <cell r="A158">
            <v>2412111023</v>
          </cell>
          <cell r="B158">
            <v>1386</v>
          </cell>
          <cell r="C158">
            <v>0</v>
          </cell>
          <cell r="D158">
            <v>0</v>
          </cell>
          <cell r="E158">
            <v>88</v>
          </cell>
          <cell r="F158">
            <v>5</v>
          </cell>
          <cell r="G158">
            <v>452</v>
          </cell>
          <cell r="H158">
            <v>545</v>
          </cell>
          <cell r="I158">
            <v>56</v>
          </cell>
          <cell r="J158">
            <v>0</v>
          </cell>
          <cell r="K158">
            <v>0</v>
          </cell>
          <cell r="L158">
            <v>853.08</v>
          </cell>
          <cell r="M158">
            <v>1066.05</v>
          </cell>
          <cell r="N158">
            <v>2412111023</v>
          </cell>
          <cell r="O158">
            <v>0</v>
          </cell>
          <cell r="P158">
            <v>88</v>
          </cell>
          <cell r="Q158">
            <v>5</v>
          </cell>
          <cell r="R158">
            <v>452</v>
          </cell>
          <cell r="S158">
            <v>47</v>
          </cell>
          <cell r="T158">
            <v>0</v>
          </cell>
          <cell r="U158">
            <v>0</v>
          </cell>
          <cell r="V158">
            <v>9</v>
          </cell>
          <cell r="W158">
            <v>0</v>
          </cell>
          <cell r="X158">
            <v>56</v>
          </cell>
          <cell r="Y158">
            <v>0</v>
          </cell>
          <cell r="Z158">
            <v>25</v>
          </cell>
        </row>
        <row r="159">
          <cell r="A159">
            <v>2412111008</v>
          </cell>
          <cell r="B159">
            <v>1015</v>
          </cell>
          <cell r="C159">
            <v>0</v>
          </cell>
          <cell r="D159">
            <v>28</v>
          </cell>
          <cell r="E159">
            <v>456</v>
          </cell>
          <cell r="F159">
            <v>10</v>
          </cell>
          <cell r="G159">
            <v>47</v>
          </cell>
          <cell r="H159">
            <v>541</v>
          </cell>
          <cell r="I159">
            <v>11</v>
          </cell>
          <cell r="J159">
            <v>0</v>
          </cell>
          <cell r="K159">
            <v>0</v>
          </cell>
          <cell r="L159">
            <v>1040.25</v>
          </cell>
          <cell r="M159">
            <v>749.17</v>
          </cell>
          <cell r="N159">
            <v>2412111008</v>
          </cell>
          <cell r="O159">
            <v>28</v>
          </cell>
          <cell r="P159">
            <v>456</v>
          </cell>
          <cell r="Q159">
            <v>10</v>
          </cell>
          <cell r="R159">
            <v>47</v>
          </cell>
          <cell r="S159">
            <v>10</v>
          </cell>
          <cell r="T159">
            <v>0</v>
          </cell>
          <cell r="U159">
            <v>0</v>
          </cell>
          <cell r="V159">
            <v>1</v>
          </cell>
          <cell r="W159">
            <v>0</v>
          </cell>
          <cell r="X159">
            <v>11</v>
          </cell>
          <cell r="Y159">
            <v>0</v>
          </cell>
          <cell r="Z159">
            <v>47</v>
          </cell>
        </row>
        <row r="160">
          <cell r="A160">
            <v>2412111034</v>
          </cell>
          <cell r="B160">
            <v>1112</v>
          </cell>
          <cell r="C160">
            <v>0</v>
          </cell>
          <cell r="D160">
            <v>7</v>
          </cell>
          <cell r="E160">
            <v>174</v>
          </cell>
          <cell r="F160">
            <v>10</v>
          </cell>
          <cell r="G160">
            <v>130</v>
          </cell>
          <cell r="H160">
            <v>321</v>
          </cell>
          <cell r="I160">
            <v>44</v>
          </cell>
          <cell r="J160">
            <v>0</v>
          </cell>
          <cell r="K160">
            <v>0</v>
          </cell>
          <cell r="L160">
            <v>730.45</v>
          </cell>
          <cell r="M160">
            <v>1229.43</v>
          </cell>
          <cell r="N160">
            <v>2412111034</v>
          </cell>
          <cell r="O160">
            <v>7</v>
          </cell>
          <cell r="P160">
            <v>174</v>
          </cell>
          <cell r="Q160">
            <v>10</v>
          </cell>
          <cell r="R160">
            <v>130</v>
          </cell>
          <cell r="S160">
            <v>31</v>
          </cell>
          <cell r="T160">
            <v>0</v>
          </cell>
          <cell r="U160">
            <v>4</v>
          </cell>
          <cell r="V160">
            <v>9</v>
          </cell>
          <cell r="W160">
            <v>0</v>
          </cell>
          <cell r="X160">
            <v>44</v>
          </cell>
          <cell r="Y160">
            <v>1</v>
          </cell>
          <cell r="Z160">
            <v>121</v>
          </cell>
        </row>
        <row r="161">
          <cell r="A161">
            <v>2412111054</v>
          </cell>
          <cell r="B161">
            <v>1611</v>
          </cell>
          <cell r="C161">
            <v>0</v>
          </cell>
          <cell r="D161">
            <v>0</v>
          </cell>
          <cell r="E161">
            <v>158</v>
          </cell>
          <cell r="F161">
            <v>26</v>
          </cell>
          <cell r="G161">
            <v>252</v>
          </cell>
          <cell r="H161">
            <v>436</v>
          </cell>
          <cell r="I161">
            <v>53</v>
          </cell>
          <cell r="J161">
            <v>0</v>
          </cell>
          <cell r="K161">
            <v>0</v>
          </cell>
          <cell r="L161">
            <v>1198.73</v>
          </cell>
          <cell r="M161">
            <v>2228.1999999999998</v>
          </cell>
          <cell r="N161">
            <v>2412111054</v>
          </cell>
          <cell r="O161">
            <v>0</v>
          </cell>
          <cell r="P161">
            <v>158</v>
          </cell>
          <cell r="Q161">
            <v>26</v>
          </cell>
          <cell r="R161">
            <v>252</v>
          </cell>
          <cell r="S161">
            <v>35</v>
          </cell>
          <cell r="T161">
            <v>3</v>
          </cell>
          <cell r="U161">
            <v>3</v>
          </cell>
          <cell r="V161">
            <v>11</v>
          </cell>
          <cell r="W161">
            <v>1</v>
          </cell>
          <cell r="X161">
            <v>53</v>
          </cell>
          <cell r="Y161">
            <v>0</v>
          </cell>
          <cell r="Z161">
            <v>215</v>
          </cell>
        </row>
        <row r="162">
          <cell r="A162">
            <v>2412111022</v>
          </cell>
          <cell r="B162">
            <v>2380</v>
          </cell>
          <cell r="C162" t="str">
            <v>`</v>
          </cell>
          <cell r="D162">
            <v>7</v>
          </cell>
          <cell r="E162">
            <v>407</v>
          </cell>
          <cell r="F162">
            <v>23</v>
          </cell>
          <cell r="G162">
            <v>320</v>
          </cell>
          <cell r="H162">
            <v>757</v>
          </cell>
          <cell r="I162">
            <v>116</v>
          </cell>
          <cell r="J162">
            <v>0</v>
          </cell>
          <cell r="K162">
            <v>0</v>
          </cell>
          <cell r="L162">
            <v>425.82</v>
          </cell>
          <cell r="M162">
            <v>1419.21</v>
          </cell>
          <cell r="N162">
            <v>2412111022</v>
          </cell>
          <cell r="O162">
            <v>7</v>
          </cell>
          <cell r="P162">
            <v>407</v>
          </cell>
          <cell r="Q162">
            <v>23</v>
          </cell>
          <cell r="R162">
            <v>320</v>
          </cell>
          <cell r="S162">
            <v>92</v>
          </cell>
          <cell r="T162">
            <v>0</v>
          </cell>
          <cell r="U162">
            <v>2</v>
          </cell>
          <cell r="V162">
            <v>22</v>
          </cell>
          <cell r="W162">
            <v>0</v>
          </cell>
          <cell r="X162">
            <v>116</v>
          </cell>
          <cell r="Y162">
            <v>0</v>
          </cell>
          <cell r="Z162">
            <v>72</v>
          </cell>
        </row>
        <row r="163">
          <cell r="A163">
            <v>2412111007</v>
          </cell>
          <cell r="B163">
            <v>1767</v>
          </cell>
          <cell r="C163">
            <v>0</v>
          </cell>
          <cell r="D163">
            <v>0</v>
          </cell>
          <cell r="E163">
            <v>206</v>
          </cell>
          <cell r="F163">
            <v>8</v>
          </cell>
          <cell r="G163">
            <v>344</v>
          </cell>
          <cell r="H163">
            <v>558</v>
          </cell>
          <cell r="I163">
            <v>58</v>
          </cell>
          <cell r="J163">
            <v>0</v>
          </cell>
          <cell r="K163">
            <v>0</v>
          </cell>
          <cell r="L163">
            <v>1410.05</v>
          </cell>
          <cell r="M163">
            <v>604.4</v>
          </cell>
          <cell r="N163">
            <v>2412111007</v>
          </cell>
          <cell r="O163">
            <v>0</v>
          </cell>
          <cell r="P163">
            <v>206</v>
          </cell>
          <cell r="Q163">
            <v>8</v>
          </cell>
          <cell r="R163">
            <v>344</v>
          </cell>
          <cell r="S163">
            <v>44</v>
          </cell>
          <cell r="T163">
            <v>0</v>
          </cell>
          <cell r="U163">
            <v>2</v>
          </cell>
          <cell r="V163">
            <v>12</v>
          </cell>
          <cell r="W163">
            <v>0</v>
          </cell>
          <cell r="X163">
            <v>58</v>
          </cell>
          <cell r="Y163">
            <v>0</v>
          </cell>
          <cell r="Z163">
            <v>13</v>
          </cell>
        </row>
        <row r="164">
          <cell r="A164">
            <v>2412111044</v>
          </cell>
          <cell r="B164">
            <v>1046</v>
          </cell>
          <cell r="C164">
            <v>0</v>
          </cell>
          <cell r="D164">
            <v>4</v>
          </cell>
          <cell r="E164">
            <v>152</v>
          </cell>
          <cell r="F164">
            <v>3</v>
          </cell>
          <cell r="G164">
            <v>287</v>
          </cell>
          <cell r="H164">
            <v>446</v>
          </cell>
          <cell r="I164">
            <v>13</v>
          </cell>
          <cell r="J164">
            <v>30</v>
          </cell>
          <cell r="K164">
            <v>0</v>
          </cell>
          <cell r="L164">
            <v>890.65</v>
          </cell>
          <cell r="M164">
            <v>932.98</v>
          </cell>
          <cell r="N164">
            <v>2412111044</v>
          </cell>
          <cell r="O164">
            <v>4</v>
          </cell>
          <cell r="P164">
            <v>152</v>
          </cell>
          <cell r="Q164">
            <v>3</v>
          </cell>
          <cell r="R164">
            <v>287</v>
          </cell>
          <cell r="S164">
            <v>3</v>
          </cell>
          <cell r="T164">
            <v>0</v>
          </cell>
          <cell r="U164">
            <v>0</v>
          </cell>
          <cell r="V164">
            <v>10</v>
          </cell>
          <cell r="W164">
            <v>0</v>
          </cell>
          <cell r="X164">
            <v>13</v>
          </cell>
          <cell r="Y164">
            <v>0</v>
          </cell>
          <cell r="Z164">
            <v>98</v>
          </cell>
        </row>
        <row r="165">
          <cell r="A165">
            <v>2412111059</v>
          </cell>
          <cell r="B165">
            <v>1135</v>
          </cell>
          <cell r="C165">
            <v>0</v>
          </cell>
          <cell r="D165">
            <v>16</v>
          </cell>
          <cell r="E165">
            <v>266</v>
          </cell>
          <cell r="F165">
            <v>12</v>
          </cell>
          <cell r="G165">
            <v>140</v>
          </cell>
          <cell r="H165">
            <v>434</v>
          </cell>
          <cell r="I165">
            <v>80</v>
          </cell>
          <cell r="J165">
            <v>10</v>
          </cell>
          <cell r="K165">
            <v>0</v>
          </cell>
          <cell r="L165">
            <v>877.37</v>
          </cell>
          <cell r="M165">
            <v>396.14</v>
          </cell>
          <cell r="N165">
            <v>2412111059</v>
          </cell>
          <cell r="O165">
            <v>16</v>
          </cell>
          <cell r="P165">
            <v>266</v>
          </cell>
          <cell r="Q165">
            <v>12</v>
          </cell>
          <cell r="R165">
            <v>140</v>
          </cell>
          <cell r="S165">
            <v>58</v>
          </cell>
          <cell r="T165">
            <v>0</v>
          </cell>
          <cell r="U165">
            <v>11</v>
          </cell>
          <cell r="V165">
            <v>11</v>
          </cell>
          <cell r="W165">
            <v>0</v>
          </cell>
          <cell r="X165">
            <v>80</v>
          </cell>
          <cell r="Y165">
            <v>0</v>
          </cell>
          <cell r="Z165">
            <v>16</v>
          </cell>
        </row>
        <row r="166">
          <cell r="A166">
            <v>2412111058</v>
          </cell>
          <cell r="B166">
            <v>915</v>
          </cell>
          <cell r="C166">
            <v>0</v>
          </cell>
          <cell r="D166">
            <v>14</v>
          </cell>
          <cell r="E166">
            <v>226</v>
          </cell>
          <cell r="F166">
            <v>5</v>
          </cell>
          <cell r="G166">
            <v>144</v>
          </cell>
          <cell r="H166">
            <v>389</v>
          </cell>
          <cell r="I166">
            <v>10</v>
          </cell>
          <cell r="J166">
            <v>0</v>
          </cell>
          <cell r="K166">
            <v>0</v>
          </cell>
          <cell r="L166">
            <v>374.53</v>
          </cell>
          <cell r="M166">
            <v>723.79</v>
          </cell>
          <cell r="N166">
            <v>2412111058</v>
          </cell>
          <cell r="O166">
            <v>14</v>
          </cell>
          <cell r="P166">
            <v>226</v>
          </cell>
          <cell r="Q166">
            <v>5</v>
          </cell>
          <cell r="R166">
            <v>144</v>
          </cell>
          <cell r="S166">
            <v>7</v>
          </cell>
          <cell r="T166">
            <v>0</v>
          </cell>
          <cell r="U166">
            <v>2</v>
          </cell>
          <cell r="V166">
            <v>1</v>
          </cell>
          <cell r="W166">
            <v>0</v>
          </cell>
          <cell r="X166">
            <v>10</v>
          </cell>
          <cell r="Y166">
            <v>0</v>
          </cell>
          <cell r="Z166">
            <v>61</v>
          </cell>
        </row>
        <row r="167">
          <cell r="A167">
            <v>2412111041</v>
          </cell>
          <cell r="B167">
            <v>960</v>
          </cell>
          <cell r="C167">
            <v>0</v>
          </cell>
          <cell r="D167">
            <v>4</v>
          </cell>
          <cell r="E167">
            <v>166</v>
          </cell>
          <cell r="F167">
            <v>3</v>
          </cell>
          <cell r="G167">
            <v>219</v>
          </cell>
          <cell r="H167">
            <v>392</v>
          </cell>
          <cell r="I167">
            <v>39</v>
          </cell>
          <cell r="J167">
            <v>30</v>
          </cell>
          <cell r="K167">
            <v>0</v>
          </cell>
          <cell r="L167">
            <v>708</v>
          </cell>
          <cell r="M167">
            <v>1314</v>
          </cell>
          <cell r="N167">
            <v>2412111041</v>
          </cell>
          <cell r="O167">
            <v>4</v>
          </cell>
          <cell r="P167">
            <v>166</v>
          </cell>
          <cell r="Q167">
            <v>3</v>
          </cell>
          <cell r="R167">
            <v>219</v>
          </cell>
          <cell r="S167">
            <v>30</v>
          </cell>
          <cell r="T167">
            <v>1</v>
          </cell>
          <cell r="U167">
            <v>1</v>
          </cell>
          <cell r="V167">
            <v>7</v>
          </cell>
          <cell r="W167">
            <v>0</v>
          </cell>
          <cell r="X167">
            <v>39</v>
          </cell>
          <cell r="Y167">
            <v>0</v>
          </cell>
          <cell r="Z167">
            <v>42</v>
          </cell>
        </row>
        <row r="168">
          <cell r="A168">
            <v>2412111036</v>
          </cell>
          <cell r="B168">
            <v>1339</v>
          </cell>
          <cell r="C168">
            <v>0</v>
          </cell>
          <cell r="D168">
            <v>17</v>
          </cell>
          <cell r="E168">
            <v>315</v>
          </cell>
          <cell r="F168">
            <v>6</v>
          </cell>
          <cell r="G168">
            <v>173</v>
          </cell>
          <cell r="H168">
            <v>511</v>
          </cell>
          <cell r="I168">
            <v>25</v>
          </cell>
          <cell r="J168">
            <v>0</v>
          </cell>
          <cell r="K168">
            <v>0</v>
          </cell>
          <cell r="L168">
            <v>1132.5999999999999</v>
          </cell>
          <cell r="M168">
            <v>1090.54</v>
          </cell>
          <cell r="N168">
            <v>2412111036</v>
          </cell>
          <cell r="O168">
            <v>17</v>
          </cell>
          <cell r="P168">
            <v>315</v>
          </cell>
          <cell r="Q168">
            <v>6</v>
          </cell>
          <cell r="R168">
            <v>173</v>
          </cell>
          <cell r="S168">
            <v>14</v>
          </cell>
          <cell r="T168">
            <v>0</v>
          </cell>
          <cell r="U168">
            <v>2</v>
          </cell>
          <cell r="V168">
            <v>9</v>
          </cell>
          <cell r="W168">
            <v>0</v>
          </cell>
          <cell r="X168">
            <v>25</v>
          </cell>
          <cell r="Y168">
            <v>0</v>
          </cell>
          <cell r="Z168">
            <v>71</v>
          </cell>
        </row>
        <row r="169">
          <cell r="A169">
            <v>2412111031</v>
          </cell>
          <cell r="B169">
            <v>1716</v>
          </cell>
          <cell r="C169">
            <v>0</v>
          </cell>
          <cell r="D169">
            <v>12</v>
          </cell>
          <cell r="E169">
            <v>198</v>
          </cell>
          <cell r="F169">
            <v>8</v>
          </cell>
          <cell r="G169">
            <v>558</v>
          </cell>
          <cell r="H169">
            <v>776</v>
          </cell>
          <cell r="I169">
            <v>22</v>
          </cell>
          <cell r="J169">
            <v>0</v>
          </cell>
          <cell r="K169">
            <v>0</v>
          </cell>
          <cell r="L169">
            <v>1015.91</v>
          </cell>
          <cell r="M169">
            <v>420.35</v>
          </cell>
          <cell r="N169">
            <v>2412111031</v>
          </cell>
          <cell r="O169">
            <v>12</v>
          </cell>
          <cell r="P169">
            <v>198</v>
          </cell>
          <cell r="Q169">
            <v>8</v>
          </cell>
          <cell r="R169">
            <v>558</v>
          </cell>
          <cell r="S169">
            <v>11</v>
          </cell>
          <cell r="T169">
            <v>0</v>
          </cell>
          <cell r="U169">
            <v>4</v>
          </cell>
          <cell r="V169">
            <v>7</v>
          </cell>
          <cell r="W169">
            <v>0</v>
          </cell>
          <cell r="X169">
            <v>22</v>
          </cell>
          <cell r="Y169">
            <v>1</v>
          </cell>
          <cell r="Z169">
            <v>88</v>
          </cell>
        </row>
        <row r="170">
          <cell r="A170">
            <v>2412111055</v>
          </cell>
          <cell r="B170">
            <v>1024</v>
          </cell>
          <cell r="C170">
            <v>0</v>
          </cell>
          <cell r="D170">
            <v>7</v>
          </cell>
          <cell r="E170">
            <v>199</v>
          </cell>
          <cell r="F170">
            <v>9</v>
          </cell>
          <cell r="G170">
            <v>281</v>
          </cell>
          <cell r="H170">
            <v>496</v>
          </cell>
          <cell r="I170">
            <v>27</v>
          </cell>
          <cell r="J170">
            <v>0</v>
          </cell>
          <cell r="K170">
            <v>0</v>
          </cell>
          <cell r="L170">
            <v>376.45</v>
          </cell>
          <cell r="M170">
            <v>687.72</v>
          </cell>
          <cell r="N170">
            <v>2412111055</v>
          </cell>
          <cell r="O170">
            <v>7</v>
          </cell>
          <cell r="P170">
            <v>199</v>
          </cell>
          <cell r="Q170">
            <v>9</v>
          </cell>
          <cell r="R170">
            <v>281</v>
          </cell>
          <cell r="S170">
            <v>10</v>
          </cell>
          <cell r="T170">
            <v>0</v>
          </cell>
          <cell r="U170">
            <v>6</v>
          </cell>
          <cell r="V170">
            <v>10</v>
          </cell>
          <cell r="W170">
            <v>1</v>
          </cell>
          <cell r="X170">
            <v>27</v>
          </cell>
          <cell r="Y170">
            <v>0</v>
          </cell>
          <cell r="Z170">
            <v>75</v>
          </cell>
        </row>
        <row r="171">
          <cell r="A171">
            <v>2412111060</v>
          </cell>
          <cell r="B171">
            <v>965</v>
          </cell>
          <cell r="C171">
            <v>0</v>
          </cell>
          <cell r="D171">
            <v>13</v>
          </cell>
          <cell r="E171">
            <v>242</v>
          </cell>
          <cell r="F171">
            <v>4</v>
          </cell>
          <cell r="G171">
            <v>167</v>
          </cell>
          <cell r="H171">
            <v>426</v>
          </cell>
          <cell r="I171">
            <v>32</v>
          </cell>
          <cell r="J171">
            <v>30</v>
          </cell>
          <cell r="K171">
            <v>0</v>
          </cell>
          <cell r="L171">
            <v>660.63</v>
          </cell>
          <cell r="M171">
            <v>407.92</v>
          </cell>
          <cell r="N171">
            <v>2412111060</v>
          </cell>
          <cell r="O171">
            <v>13</v>
          </cell>
          <cell r="P171">
            <v>242</v>
          </cell>
          <cell r="Q171">
            <v>4</v>
          </cell>
          <cell r="R171">
            <v>167</v>
          </cell>
          <cell r="S171">
            <v>23</v>
          </cell>
          <cell r="T171">
            <v>1</v>
          </cell>
          <cell r="U171">
            <v>2</v>
          </cell>
          <cell r="V171">
            <v>6</v>
          </cell>
          <cell r="W171">
            <v>0</v>
          </cell>
          <cell r="X171">
            <v>32</v>
          </cell>
          <cell r="Y171">
            <v>0</v>
          </cell>
          <cell r="Z171">
            <v>25</v>
          </cell>
        </row>
        <row r="172">
          <cell r="A172">
            <v>2412111063</v>
          </cell>
          <cell r="B172">
            <v>843</v>
          </cell>
          <cell r="C172">
            <v>0</v>
          </cell>
          <cell r="D172">
            <v>3</v>
          </cell>
          <cell r="E172">
            <v>109</v>
          </cell>
          <cell r="F172">
            <v>2</v>
          </cell>
          <cell r="G172">
            <v>279</v>
          </cell>
          <cell r="H172">
            <v>393</v>
          </cell>
          <cell r="I172">
            <v>9</v>
          </cell>
          <cell r="J172">
            <v>0</v>
          </cell>
          <cell r="K172">
            <v>0</v>
          </cell>
          <cell r="L172">
            <v>406.08</v>
          </cell>
          <cell r="M172">
            <v>1000.88</v>
          </cell>
          <cell r="N172">
            <v>2412111063</v>
          </cell>
          <cell r="O172">
            <v>3</v>
          </cell>
          <cell r="P172">
            <v>109</v>
          </cell>
          <cell r="Q172">
            <v>2</v>
          </cell>
          <cell r="R172">
            <v>279</v>
          </cell>
          <cell r="S172">
            <v>3</v>
          </cell>
          <cell r="T172">
            <v>0</v>
          </cell>
          <cell r="U172">
            <v>2</v>
          </cell>
          <cell r="V172">
            <v>4</v>
          </cell>
          <cell r="W172">
            <v>0</v>
          </cell>
          <cell r="X172">
            <v>9</v>
          </cell>
          <cell r="Y172">
            <v>0</v>
          </cell>
          <cell r="Z172">
            <v>55</v>
          </cell>
        </row>
        <row r="173">
          <cell r="A173">
            <v>2412111045</v>
          </cell>
          <cell r="B173">
            <v>1359</v>
          </cell>
          <cell r="C173">
            <v>0</v>
          </cell>
          <cell r="D173">
            <v>10</v>
          </cell>
          <cell r="E173">
            <v>274</v>
          </cell>
          <cell r="F173">
            <v>4</v>
          </cell>
          <cell r="G173">
            <v>249</v>
          </cell>
          <cell r="H173">
            <v>537</v>
          </cell>
          <cell r="I173">
            <v>48</v>
          </cell>
          <cell r="J173">
            <v>25</v>
          </cell>
          <cell r="K173">
            <v>0</v>
          </cell>
          <cell r="L173">
            <v>993.92</v>
          </cell>
          <cell r="M173">
            <v>834.47</v>
          </cell>
          <cell r="N173">
            <v>2412111045</v>
          </cell>
          <cell r="O173">
            <v>10</v>
          </cell>
          <cell r="P173">
            <v>274</v>
          </cell>
          <cell r="Q173">
            <v>4</v>
          </cell>
          <cell r="R173">
            <v>249</v>
          </cell>
          <cell r="S173">
            <v>24</v>
          </cell>
          <cell r="T173">
            <v>0</v>
          </cell>
          <cell r="U173">
            <v>1</v>
          </cell>
          <cell r="V173">
            <v>23</v>
          </cell>
          <cell r="W173">
            <v>0</v>
          </cell>
          <cell r="X173">
            <v>48</v>
          </cell>
          <cell r="Y173">
            <v>0</v>
          </cell>
          <cell r="Z173">
            <v>75</v>
          </cell>
        </row>
        <row r="174">
          <cell r="A174">
            <v>2412111046</v>
          </cell>
          <cell r="B174">
            <v>1176</v>
          </cell>
          <cell r="C174">
            <v>0</v>
          </cell>
          <cell r="D174">
            <v>19</v>
          </cell>
          <cell r="E174">
            <v>244</v>
          </cell>
          <cell r="F174">
            <v>8</v>
          </cell>
          <cell r="G174">
            <v>257</v>
          </cell>
          <cell r="H174">
            <v>528</v>
          </cell>
          <cell r="I174">
            <v>25</v>
          </cell>
          <cell r="J174">
            <v>20</v>
          </cell>
          <cell r="K174">
            <v>0</v>
          </cell>
          <cell r="L174">
            <v>797.89</v>
          </cell>
          <cell r="M174">
            <v>1024.2</v>
          </cell>
          <cell r="N174">
            <v>2412111046</v>
          </cell>
          <cell r="O174">
            <v>19</v>
          </cell>
          <cell r="P174">
            <v>244</v>
          </cell>
          <cell r="Q174">
            <v>8</v>
          </cell>
          <cell r="R174">
            <v>257</v>
          </cell>
          <cell r="S174">
            <v>15</v>
          </cell>
          <cell r="T174">
            <v>0</v>
          </cell>
          <cell r="U174">
            <v>0</v>
          </cell>
          <cell r="V174">
            <v>10</v>
          </cell>
          <cell r="W174">
            <v>0</v>
          </cell>
          <cell r="X174">
            <v>25</v>
          </cell>
          <cell r="Y174">
            <v>0</v>
          </cell>
          <cell r="Z174">
            <v>22</v>
          </cell>
        </row>
        <row r="175">
          <cell r="A175">
            <v>2412111069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1451.79</v>
          </cell>
          <cell r="N175">
            <v>2412111069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1</v>
          </cell>
          <cell r="Z175">
            <v>111</v>
          </cell>
        </row>
        <row r="176">
          <cell r="A176">
            <v>2412111033</v>
          </cell>
          <cell r="B176">
            <v>2005</v>
          </cell>
          <cell r="C176">
            <v>0</v>
          </cell>
          <cell r="D176">
            <v>14</v>
          </cell>
          <cell r="E176">
            <v>320</v>
          </cell>
          <cell r="F176">
            <v>9</v>
          </cell>
          <cell r="G176">
            <v>442</v>
          </cell>
          <cell r="H176">
            <v>785</v>
          </cell>
          <cell r="I176">
            <v>79</v>
          </cell>
          <cell r="J176">
            <v>0</v>
          </cell>
          <cell r="K176">
            <v>0</v>
          </cell>
          <cell r="L176">
            <v>1410.5</v>
          </cell>
          <cell r="M176">
            <v>274.92</v>
          </cell>
          <cell r="N176">
            <v>2412111033</v>
          </cell>
          <cell r="O176">
            <v>14</v>
          </cell>
          <cell r="P176">
            <v>320</v>
          </cell>
          <cell r="Q176">
            <v>9</v>
          </cell>
          <cell r="R176">
            <v>442</v>
          </cell>
          <cell r="S176">
            <v>55</v>
          </cell>
          <cell r="T176">
            <v>0</v>
          </cell>
          <cell r="U176">
            <v>4</v>
          </cell>
          <cell r="V176">
            <v>19</v>
          </cell>
          <cell r="W176">
            <v>1</v>
          </cell>
          <cell r="X176">
            <v>79</v>
          </cell>
          <cell r="Y176">
            <v>0</v>
          </cell>
          <cell r="Z176">
            <v>52</v>
          </cell>
        </row>
        <row r="177">
          <cell r="A177">
            <v>2412111032</v>
          </cell>
          <cell r="B177">
            <v>688</v>
          </cell>
          <cell r="C177">
            <v>0</v>
          </cell>
          <cell r="D177">
            <v>3</v>
          </cell>
          <cell r="E177">
            <v>130</v>
          </cell>
          <cell r="F177">
            <v>3</v>
          </cell>
          <cell r="G177">
            <v>180</v>
          </cell>
          <cell r="H177">
            <v>316</v>
          </cell>
          <cell r="I177">
            <v>31</v>
          </cell>
          <cell r="J177">
            <v>10</v>
          </cell>
          <cell r="K177">
            <v>0</v>
          </cell>
          <cell r="L177">
            <v>264.91000000000003</v>
          </cell>
          <cell r="M177">
            <v>1093.6600000000001</v>
          </cell>
          <cell r="N177">
            <v>2412111032</v>
          </cell>
          <cell r="O177">
            <v>3</v>
          </cell>
          <cell r="P177">
            <v>130</v>
          </cell>
          <cell r="Q177">
            <v>3</v>
          </cell>
          <cell r="R177">
            <v>180</v>
          </cell>
          <cell r="S177">
            <v>25</v>
          </cell>
          <cell r="T177">
            <v>0</v>
          </cell>
          <cell r="U177">
            <v>0</v>
          </cell>
          <cell r="V177">
            <v>6</v>
          </cell>
          <cell r="W177">
            <v>0</v>
          </cell>
          <cell r="X177">
            <v>31</v>
          </cell>
          <cell r="Y177">
            <v>0</v>
          </cell>
          <cell r="Z177">
            <v>68</v>
          </cell>
        </row>
        <row r="178">
          <cell r="A178">
            <v>2412111049</v>
          </cell>
          <cell r="B178">
            <v>1923</v>
          </cell>
          <cell r="C178">
            <v>0</v>
          </cell>
          <cell r="D178">
            <v>10</v>
          </cell>
          <cell r="E178">
            <v>318</v>
          </cell>
          <cell r="F178">
            <v>9</v>
          </cell>
          <cell r="G178">
            <v>498</v>
          </cell>
          <cell r="H178">
            <v>835</v>
          </cell>
          <cell r="I178">
            <v>31</v>
          </cell>
          <cell r="J178">
            <v>50</v>
          </cell>
          <cell r="K178">
            <v>0</v>
          </cell>
          <cell r="L178">
            <v>1039.8499999999999</v>
          </cell>
          <cell r="M178">
            <v>1180.75</v>
          </cell>
          <cell r="N178">
            <v>2412111049</v>
          </cell>
          <cell r="O178">
            <v>10</v>
          </cell>
          <cell r="P178">
            <v>318</v>
          </cell>
          <cell r="Q178">
            <v>9</v>
          </cell>
          <cell r="R178">
            <v>498</v>
          </cell>
          <cell r="S178">
            <v>21</v>
          </cell>
          <cell r="T178">
            <v>0</v>
          </cell>
          <cell r="U178">
            <v>1</v>
          </cell>
          <cell r="V178">
            <v>9</v>
          </cell>
          <cell r="W178">
            <v>0</v>
          </cell>
          <cell r="X178">
            <v>31</v>
          </cell>
          <cell r="Y178">
            <v>1</v>
          </cell>
          <cell r="Z178">
            <v>31</v>
          </cell>
        </row>
        <row r="179">
          <cell r="A179">
            <v>2412111021</v>
          </cell>
          <cell r="B179">
            <v>1221</v>
          </cell>
          <cell r="C179">
            <v>0</v>
          </cell>
          <cell r="D179">
            <v>11</v>
          </cell>
          <cell r="E179">
            <v>292</v>
          </cell>
          <cell r="F179">
            <v>6</v>
          </cell>
          <cell r="G179">
            <v>182</v>
          </cell>
          <cell r="H179">
            <v>491</v>
          </cell>
          <cell r="I179">
            <v>25</v>
          </cell>
          <cell r="J179">
            <v>30</v>
          </cell>
          <cell r="K179">
            <v>0</v>
          </cell>
          <cell r="L179">
            <v>1157.9100000000001</v>
          </cell>
          <cell r="M179">
            <v>702.81</v>
          </cell>
          <cell r="N179">
            <v>2412111021</v>
          </cell>
          <cell r="O179">
            <v>11</v>
          </cell>
          <cell r="P179">
            <v>292</v>
          </cell>
          <cell r="Q179">
            <v>6</v>
          </cell>
          <cell r="R179">
            <v>182</v>
          </cell>
          <cell r="S179">
            <v>3</v>
          </cell>
          <cell r="T179">
            <v>0</v>
          </cell>
          <cell r="U179">
            <v>1</v>
          </cell>
          <cell r="V179">
            <v>20</v>
          </cell>
          <cell r="W179">
            <v>1</v>
          </cell>
          <cell r="X179">
            <v>25</v>
          </cell>
          <cell r="Y179">
            <v>0</v>
          </cell>
          <cell r="Z179">
            <v>83</v>
          </cell>
        </row>
        <row r="180">
          <cell r="A180">
            <v>2412111039</v>
          </cell>
          <cell r="B180">
            <v>1434</v>
          </cell>
          <cell r="C180">
            <v>0</v>
          </cell>
          <cell r="D180">
            <v>9</v>
          </cell>
          <cell r="E180">
            <v>200</v>
          </cell>
          <cell r="F180">
            <v>3</v>
          </cell>
          <cell r="G180">
            <v>392</v>
          </cell>
          <cell r="H180">
            <v>604</v>
          </cell>
          <cell r="I180">
            <v>33</v>
          </cell>
          <cell r="J180">
            <v>30</v>
          </cell>
          <cell r="K180">
            <v>0</v>
          </cell>
          <cell r="L180">
            <v>685.51</v>
          </cell>
          <cell r="M180">
            <v>623.67999999999995</v>
          </cell>
          <cell r="N180">
            <v>2412111039</v>
          </cell>
          <cell r="O180">
            <v>9</v>
          </cell>
          <cell r="P180">
            <v>200</v>
          </cell>
          <cell r="Q180">
            <v>3</v>
          </cell>
          <cell r="R180">
            <v>392</v>
          </cell>
          <cell r="S180">
            <v>19</v>
          </cell>
          <cell r="T180">
            <v>0</v>
          </cell>
          <cell r="U180">
            <v>3</v>
          </cell>
          <cell r="V180">
            <v>11</v>
          </cell>
          <cell r="W180">
            <v>0</v>
          </cell>
          <cell r="X180">
            <v>33</v>
          </cell>
          <cell r="Y180">
            <v>0</v>
          </cell>
          <cell r="Z180">
            <v>118</v>
          </cell>
        </row>
        <row r="181">
          <cell r="A181">
            <v>2412111056</v>
          </cell>
          <cell r="B181">
            <v>690</v>
          </cell>
          <cell r="C181">
            <v>0</v>
          </cell>
          <cell r="D181">
            <v>7</v>
          </cell>
          <cell r="E181">
            <v>109</v>
          </cell>
          <cell r="F181">
            <v>0</v>
          </cell>
          <cell r="G181">
            <v>201</v>
          </cell>
          <cell r="H181">
            <v>317</v>
          </cell>
          <cell r="I181">
            <v>62</v>
          </cell>
          <cell r="J181">
            <v>10</v>
          </cell>
          <cell r="K181">
            <v>0</v>
          </cell>
          <cell r="L181">
            <v>596.02</v>
          </cell>
          <cell r="M181">
            <v>2693.6</v>
          </cell>
          <cell r="N181">
            <v>2412111056</v>
          </cell>
          <cell r="O181">
            <v>7</v>
          </cell>
          <cell r="P181">
            <v>109</v>
          </cell>
          <cell r="Q181">
            <v>0</v>
          </cell>
          <cell r="R181">
            <v>201</v>
          </cell>
          <cell r="S181">
            <v>35</v>
          </cell>
          <cell r="T181">
            <v>0</v>
          </cell>
          <cell r="U181">
            <v>3</v>
          </cell>
          <cell r="V181">
            <v>24</v>
          </cell>
          <cell r="W181">
            <v>0</v>
          </cell>
          <cell r="X181">
            <v>62</v>
          </cell>
          <cell r="Y181">
            <v>0</v>
          </cell>
          <cell r="Z181">
            <v>56</v>
          </cell>
        </row>
        <row r="182">
          <cell r="A182">
            <v>2427111018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723.52</v>
          </cell>
          <cell r="N182">
            <v>2427111018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26</v>
          </cell>
        </row>
        <row r="183">
          <cell r="A183">
            <v>2427111010</v>
          </cell>
          <cell r="B183">
            <v>1548</v>
          </cell>
          <cell r="C183">
            <v>0</v>
          </cell>
          <cell r="D183">
            <v>6</v>
          </cell>
          <cell r="E183">
            <v>181</v>
          </cell>
          <cell r="F183">
            <v>10</v>
          </cell>
          <cell r="G183">
            <v>285</v>
          </cell>
          <cell r="H183">
            <v>482</v>
          </cell>
          <cell r="I183">
            <v>13</v>
          </cell>
          <cell r="J183">
            <v>0</v>
          </cell>
          <cell r="K183">
            <v>0</v>
          </cell>
          <cell r="L183">
            <v>698.92</v>
          </cell>
          <cell r="M183">
            <v>682.44</v>
          </cell>
          <cell r="N183">
            <v>2427111010</v>
          </cell>
          <cell r="O183">
            <v>6</v>
          </cell>
          <cell r="P183">
            <v>181</v>
          </cell>
          <cell r="Q183">
            <v>10</v>
          </cell>
          <cell r="R183">
            <v>285</v>
          </cell>
          <cell r="S183">
            <v>8</v>
          </cell>
          <cell r="T183">
            <v>0</v>
          </cell>
          <cell r="U183">
            <v>0</v>
          </cell>
          <cell r="V183">
            <v>5</v>
          </cell>
          <cell r="W183">
            <v>0</v>
          </cell>
          <cell r="X183">
            <v>13</v>
          </cell>
          <cell r="Y183">
            <v>0</v>
          </cell>
          <cell r="Z183">
            <v>41</v>
          </cell>
        </row>
        <row r="184">
          <cell r="A184">
            <v>2427111022</v>
          </cell>
          <cell r="B184">
            <v>1196</v>
          </cell>
          <cell r="C184">
            <v>0</v>
          </cell>
          <cell r="D184">
            <v>3</v>
          </cell>
          <cell r="E184">
            <v>187</v>
          </cell>
          <cell r="F184">
            <v>5</v>
          </cell>
          <cell r="G184">
            <v>128</v>
          </cell>
          <cell r="H184">
            <v>323</v>
          </cell>
          <cell r="I184">
            <v>15</v>
          </cell>
          <cell r="J184">
            <v>0</v>
          </cell>
          <cell r="K184">
            <v>0</v>
          </cell>
          <cell r="L184">
            <v>680.44</v>
          </cell>
          <cell r="M184">
            <v>1739.2</v>
          </cell>
          <cell r="N184">
            <v>2427111022</v>
          </cell>
          <cell r="O184">
            <v>3</v>
          </cell>
          <cell r="P184">
            <v>187</v>
          </cell>
          <cell r="Q184">
            <v>5</v>
          </cell>
          <cell r="R184">
            <v>128</v>
          </cell>
          <cell r="S184">
            <v>1</v>
          </cell>
          <cell r="T184">
            <v>0</v>
          </cell>
          <cell r="U184">
            <v>0</v>
          </cell>
          <cell r="V184">
            <v>14</v>
          </cell>
          <cell r="W184">
            <v>0</v>
          </cell>
          <cell r="X184">
            <v>15</v>
          </cell>
          <cell r="Y184">
            <v>0</v>
          </cell>
          <cell r="Z184">
            <v>51</v>
          </cell>
        </row>
        <row r="185">
          <cell r="A185">
            <v>2427111009</v>
          </cell>
          <cell r="B185">
            <v>2605</v>
          </cell>
          <cell r="C185">
            <v>0</v>
          </cell>
          <cell r="D185">
            <v>50</v>
          </cell>
          <cell r="E185">
            <v>865</v>
          </cell>
          <cell r="F185">
            <v>7</v>
          </cell>
          <cell r="G185">
            <v>93</v>
          </cell>
          <cell r="H185">
            <v>1015</v>
          </cell>
          <cell r="I185">
            <v>41</v>
          </cell>
          <cell r="J185">
            <v>0</v>
          </cell>
          <cell r="K185">
            <v>0</v>
          </cell>
          <cell r="L185">
            <v>1722.6</v>
          </cell>
          <cell r="M185">
            <v>853.97</v>
          </cell>
          <cell r="N185">
            <v>2427111009</v>
          </cell>
          <cell r="O185">
            <v>50</v>
          </cell>
          <cell r="P185">
            <v>865</v>
          </cell>
          <cell r="Q185">
            <v>7</v>
          </cell>
          <cell r="R185">
            <v>93</v>
          </cell>
          <cell r="S185">
            <v>21</v>
          </cell>
          <cell r="T185">
            <v>0</v>
          </cell>
          <cell r="U185">
            <v>5</v>
          </cell>
          <cell r="V185">
            <v>15</v>
          </cell>
          <cell r="W185">
            <v>0</v>
          </cell>
          <cell r="X185">
            <v>41</v>
          </cell>
          <cell r="Y185">
            <v>0</v>
          </cell>
          <cell r="Z185">
            <v>101</v>
          </cell>
        </row>
        <row r="186">
          <cell r="A186">
            <v>2427111026</v>
          </cell>
          <cell r="B186">
            <v>1790</v>
          </cell>
          <cell r="C186">
            <v>0</v>
          </cell>
          <cell r="D186">
            <v>5</v>
          </cell>
          <cell r="E186">
            <v>204</v>
          </cell>
          <cell r="F186">
            <v>10</v>
          </cell>
          <cell r="G186">
            <v>725</v>
          </cell>
          <cell r="H186">
            <v>944</v>
          </cell>
          <cell r="I186">
            <v>15</v>
          </cell>
          <cell r="J186">
            <v>120</v>
          </cell>
          <cell r="K186">
            <v>0</v>
          </cell>
          <cell r="L186">
            <v>789.37</v>
          </cell>
          <cell r="M186">
            <v>670.12</v>
          </cell>
          <cell r="N186">
            <v>2427111026</v>
          </cell>
          <cell r="O186">
            <v>5</v>
          </cell>
          <cell r="P186">
            <v>204</v>
          </cell>
          <cell r="Q186">
            <v>10</v>
          </cell>
          <cell r="R186">
            <v>725</v>
          </cell>
          <cell r="S186">
            <v>14</v>
          </cell>
          <cell r="T186">
            <v>0</v>
          </cell>
          <cell r="U186">
            <v>0</v>
          </cell>
          <cell r="V186">
            <v>1</v>
          </cell>
          <cell r="W186">
            <v>0</v>
          </cell>
          <cell r="X186">
            <v>15</v>
          </cell>
          <cell r="Y186">
            <v>0</v>
          </cell>
          <cell r="Z186">
            <v>14</v>
          </cell>
        </row>
        <row r="187">
          <cell r="A187">
            <v>2427111020</v>
          </cell>
          <cell r="B187">
            <v>1482</v>
          </cell>
          <cell r="C187">
            <v>0</v>
          </cell>
          <cell r="D187">
            <v>4</v>
          </cell>
          <cell r="E187">
            <v>194</v>
          </cell>
          <cell r="F187">
            <v>2</v>
          </cell>
          <cell r="G187">
            <v>200</v>
          </cell>
          <cell r="H187">
            <v>400</v>
          </cell>
          <cell r="I187">
            <v>14</v>
          </cell>
          <cell r="J187">
            <v>0</v>
          </cell>
          <cell r="K187">
            <v>0</v>
          </cell>
          <cell r="L187">
            <v>675.32</v>
          </cell>
          <cell r="M187">
            <v>1490.68</v>
          </cell>
          <cell r="N187">
            <v>2427111020</v>
          </cell>
          <cell r="O187">
            <v>4</v>
          </cell>
          <cell r="P187">
            <v>194</v>
          </cell>
          <cell r="Q187">
            <v>2</v>
          </cell>
          <cell r="R187">
            <v>200</v>
          </cell>
          <cell r="S187">
            <v>7</v>
          </cell>
          <cell r="T187">
            <v>0</v>
          </cell>
          <cell r="U187">
            <v>0</v>
          </cell>
          <cell r="V187">
            <v>7</v>
          </cell>
          <cell r="W187">
            <v>0</v>
          </cell>
          <cell r="X187">
            <v>14</v>
          </cell>
          <cell r="Y187">
            <v>0</v>
          </cell>
          <cell r="Z187">
            <v>123</v>
          </cell>
        </row>
        <row r="188">
          <cell r="A188">
            <v>2427111014</v>
          </cell>
          <cell r="B188">
            <v>1933</v>
          </cell>
          <cell r="C188">
            <v>0</v>
          </cell>
          <cell r="D188">
            <v>0</v>
          </cell>
          <cell r="E188">
            <v>231</v>
          </cell>
          <cell r="F188">
            <v>3</v>
          </cell>
          <cell r="G188">
            <v>292</v>
          </cell>
          <cell r="H188">
            <v>526</v>
          </cell>
          <cell r="I188">
            <v>58</v>
          </cell>
          <cell r="J188">
            <v>0</v>
          </cell>
          <cell r="K188">
            <v>0</v>
          </cell>
          <cell r="L188">
            <v>1442.88</v>
          </cell>
          <cell r="M188">
            <v>2882.09</v>
          </cell>
          <cell r="N188">
            <v>2427111014</v>
          </cell>
          <cell r="O188">
            <v>0</v>
          </cell>
          <cell r="P188">
            <v>231</v>
          </cell>
          <cell r="Q188">
            <v>3</v>
          </cell>
          <cell r="R188">
            <v>292</v>
          </cell>
          <cell r="S188">
            <v>13</v>
          </cell>
          <cell r="T188">
            <v>0</v>
          </cell>
          <cell r="U188">
            <v>4</v>
          </cell>
          <cell r="V188">
            <v>41</v>
          </cell>
          <cell r="W188">
            <v>0</v>
          </cell>
          <cell r="X188">
            <v>58</v>
          </cell>
          <cell r="Y188">
            <v>0</v>
          </cell>
          <cell r="Z188">
            <v>35</v>
          </cell>
        </row>
        <row r="189">
          <cell r="A189">
            <v>2427111012</v>
          </cell>
          <cell r="B189">
            <v>3620</v>
          </cell>
          <cell r="C189">
            <v>0</v>
          </cell>
          <cell r="D189">
            <v>51</v>
          </cell>
          <cell r="E189">
            <v>1059</v>
          </cell>
          <cell r="F189">
            <v>16</v>
          </cell>
          <cell r="G189">
            <v>273</v>
          </cell>
          <cell r="H189">
            <v>1399</v>
          </cell>
          <cell r="I189">
            <v>35</v>
          </cell>
          <cell r="J189">
            <v>0</v>
          </cell>
          <cell r="K189">
            <v>0</v>
          </cell>
          <cell r="L189">
            <v>2857.69</v>
          </cell>
          <cell r="M189">
            <v>200.84</v>
          </cell>
          <cell r="N189">
            <v>2427111012</v>
          </cell>
          <cell r="O189">
            <v>51</v>
          </cell>
          <cell r="P189">
            <v>1059</v>
          </cell>
          <cell r="Q189">
            <v>16</v>
          </cell>
          <cell r="R189">
            <v>273</v>
          </cell>
          <cell r="S189">
            <v>7</v>
          </cell>
          <cell r="T189">
            <v>0</v>
          </cell>
          <cell r="U189">
            <v>0</v>
          </cell>
          <cell r="V189">
            <v>28</v>
          </cell>
          <cell r="W189">
            <v>0</v>
          </cell>
          <cell r="X189">
            <v>35</v>
          </cell>
          <cell r="Y189">
            <v>0</v>
          </cell>
          <cell r="Z189">
            <v>5</v>
          </cell>
        </row>
        <row r="190">
          <cell r="A190">
            <v>2427111023</v>
          </cell>
          <cell r="B190">
            <v>359</v>
          </cell>
          <cell r="C190">
            <v>0</v>
          </cell>
          <cell r="D190">
            <v>0</v>
          </cell>
          <cell r="E190">
            <v>28</v>
          </cell>
          <cell r="F190">
            <v>0</v>
          </cell>
          <cell r="G190">
            <v>161</v>
          </cell>
          <cell r="H190">
            <v>189</v>
          </cell>
          <cell r="I190">
            <v>3</v>
          </cell>
          <cell r="J190">
            <v>80</v>
          </cell>
          <cell r="K190">
            <v>0</v>
          </cell>
          <cell r="L190">
            <v>199.04</v>
          </cell>
          <cell r="M190">
            <v>1186.72</v>
          </cell>
          <cell r="N190">
            <v>2427111023</v>
          </cell>
          <cell r="O190">
            <v>0</v>
          </cell>
          <cell r="P190">
            <v>28</v>
          </cell>
          <cell r="Q190">
            <v>0</v>
          </cell>
          <cell r="R190">
            <v>161</v>
          </cell>
          <cell r="S190">
            <v>1</v>
          </cell>
          <cell r="T190">
            <v>0</v>
          </cell>
          <cell r="U190">
            <v>0</v>
          </cell>
          <cell r="V190">
            <v>2</v>
          </cell>
          <cell r="W190">
            <v>0</v>
          </cell>
          <cell r="X190">
            <v>3</v>
          </cell>
          <cell r="Y190">
            <v>0</v>
          </cell>
          <cell r="Z190">
            <v>162</v>
          </cell>
        </row>
        <row r="191">
          <cell r="A191">
            <v>2427111011</v>
          </cell>
          <cell r="B191">
            <v>1721</v>
          </cell>
          <cell r="C191">
            <v>0</v>
          </cell>
          <cell r="D191">
            <v>14</v>
          </cell>
          <cell r="E191">
            <v>247</v>
          </cell>
          <cell r="F191">
            <v>2</v>
          </cell>
          <cell r="G191">
            <v>532</v>
          </cell>
          <cell r="H191">
            <v>795</v>
          </cell>
          <cell r="I191">
            <v>141</v>
          </cell>
          <cell r="J191">
            <v>0</v>
          </cell>
          <cell r="K191">
            <v>0</v>
          </cell>
          <cell r="L191">
            <v>1153.52</v>
          </cell>
          <cell r="M191">
            <v>314.85000000000002</v>
          </cell>
          <cell r="N191">
            <v>2427111011</v>
          </cell>
          <cell r="O191">
            <v>14</v>
          </cell>
          <cell r="P191">
            <v>247</v>
          </cell>
          <cell r="Q191">
            <v>2</v>
          </cell>
          <cell r="R191">
            <v>532</v>
          </cell>
          <cell r="S191">
            <v>104</v>
          </cell>
          <cell r="T191">
            <v>0</v>
          </cell>
          <cell r="U191">
            <v>3</v>
          </cell>
          <cell r="V191">
            <v>34</v>
          </cell>
          <cell r="W191">
            <v>0</v>
          </cell>
          <cell r="X191">
            <v>141</v>
          </cell>
          <cell r="Y191">
            <v>0</v>
          </cell>
          <cell r="Z191">
            <v>4</v>
          </cell>
        </row>
        <row r="192">
          <cell r="A192">
            <v>2427111025</v>
          </cell>
          <cell r="B192">
            <v>696</v>
          </cell>
          <cell r="C192">
            <v>0</v>
          </cell>
          <cell r="D192">
            <v>2</v>
          </cell>
          <cell r="E192">
            <v>76</v>
          </cell>
          <cell r="F192">
            <v>2</v>
          </cell>
          <cell r="G192">
            <v>250</v>
          </cell>
          <cell r="H192">
            <v>330</v>
          </cell>
          <cell r="I192">
            <v>2</v>
          </cell>
          <cell r="J192">
            <v>45</v>
          </cell>
          <cell r="K192">
            <v>0</v>
          </cell>
          <cell r="L192">
            <v>309.05</v>
          </cell>
          <cell r="M192">
            <v>668.87</v>
          </cell>
          <cell r="N192">
            <v>2427111025</v>
          </cell>
          <cell r="O192">
            <v>2</v>
          </cell>
          <cell r="P192">
            <v>76</v>
          </cell>
          <cell r="Q192">
            <v>2</v>
          </cell>
          <cell r="R192">
            <v>250</v>
          </cell>
          <cell r="S192">
            <v>0</v>
          </cell>
          <cell r="T192">
            <v>0</v>
          </cell>
          <cell r="U192">
            <v>0</v>
          </cell>
          <cell r="V192">
            <v>2</v>
          </cell>
          <cell r="W192">
            <v>0</v>
          </cell>
          <cell r="X192">
            <v>2</v>
          </cell>
          <cell r="Y192">
            <v>0</v>
          </cell>
          <cell r="Z192">
            <v>13</v>
          </cell>
        </row>
        <row r="193">
          <cell r="A193">
            <v>2427111028</v>
          </cell>
          <cell r="B193">
            <v>1072</v>
          </cell>
          <cell r="C193">
            <v>0</v>
          </cell>
          <cell r="D193">
            <v>6</v>
          </cell>
          <cell r="E193">
            <v>171</v>
          </cell>
          <cell r="F193">
            <v>6</v>
          </cell>
          <cell r="G193">
            <v>344</v>
          </cell>
          <cell r="H193">
            <v>527</v>
          </cell>
          <cell r="I193">
            <v>7</v>
          </cell>
          <cell r="J193">
            <v>75</v>
          </cell>
          <cell r="K193">
            <v>0</v>
          </cell>
          <cell r="L193">
            <v>643.27</v>
          </cell>
          <cell r="M193">
            <v>524.4</v>
          </cell>
          <cell r="N193">
            <v>2427111028</v>
          </cell>
          <cell r="O193">
            <v>6</v>
          </cell>
          <cell r="P193">
            <v>171</v>
          </cell>
          <cell r="Q193">
            <v>6</v>
          </cell>
          <cell r="R193">
            <v>344</v>
          </cell>
          <cell r="S193">
            <v>2</v>
          </cell>
          <cell r="T193">
            <v>0</v>
          </cell>
          <cell r="U193">
            <v>1</v>
          </cell>
          <cell r="V193">
            <v>4</v>
          </cell>
          <cell r="W193">
            <v>0</v>
          </cell>
          <cell r="X193">
            <v>7</v>
          </cell>
          <cell r="Y193">
            <v>0</v>
          </cell>
          <cell r="Z193">
            <v>3</v>
          </cell>
        </row>
        <row r="194">
          <cell r="A194">
            <v>2427111021</v>
          </cell>
          <cell r="B194">
            <v>686</v>
          </cell>
          <cell r="C194">
            <v>0</v>
          </cell>
          <cell r="D194">
            <v>0</v>
          </cell>
          <cell r="E194">
            <v>100</v>
          </cell>
          <cell r="F194">
            <v>2</v>
          </cell>
          <cell r="G194">
            <v>177</v>
          </cell>
          <cell r="H194">
            <v>279</v>
          </cell>
          <cell r="I194">
            <v>3</v>
          </cell>
          <cell r="J194">
            <v>0</v>
          </cell>
          <cell r="K194">
            <v>0</v>
          </cell>
          <cell r="L194">
            <v>526.20000000000005</v>
          </cell>
          <cell r="M194">
            <v>962.6</v>
          </cell>
          <cell r="N194">
            <v>2427111021</v>
          </cell>
          <cell r="O194">
            <v>0</v>
          </cell>
          <cell r="P194">
            <v>100</v>
          </cell>
          <cell r="Q194">
            <v>2</v>
          </cell>
          <cell r="R194">
            <v>177</v>
          </cell>
          <cell r="S194">
            <v>0</v>
          </cell>
          <cell r="T194">
            <v>0</v>
          </cell>
          <cell r="U194">
            <v>0</v>
          </cell>
          <cell r="V194">
            <v>3</v>
          </cell>
          <cell r="W194">
            <v>0</v>
          </cell>
          <cell r="X194">
            <v>3</v>
          </cell>
          <cell r="Y194">
            <v>0</v>
          </cell>
          <cell r="Z194">
            <v>18</v>
          </cell>
        </row>
        <row r="195">
          <cell r="A195">
            <v>2436111008</v>
          </cell>
          <cell r="B195">
            <v>2618</v>
          </cell>
          <cell r="C195">
            <v>0</v>
          </cell>
          <cell r="D195">
            <v>0</v>
          </cell>
          <cell r="E195">
            <v>128</v>
          </cell>
          <cell r="F195">
            <v>11</v>
          </cell>
          <cell r="G195">
            <v>566</v>
          </cell>
          <cell r="H195">
            <v>705</v>
          </cell>
          <cell r="I195">
            <v>66</v>
          </cell>
          <cell r="J195">
            <v>0</v>
          </cell>
          <cell r="K195">
            <v>0</v>
          </cell>
          <cell r="L195">
            <v>1360.31</v>
          </cell>
          <cell r="M195">
            <v>1383.8</v>
          </cell>
          <cell r="N195">
            <v>2436111008</v>
          </cell>
          <cell r="O195">
            <v>0</v>
          </cell>
          <cell r="P195">
            <v>128</v>
          </cell>
          <cell r="Q195">
            <v>11</v>
          </cell>
          <cell r="R195">
            <v>566</v>
          </cell>
          <cell r="S195">
            <v>48</v>
          </cell>
          <cell r="T195">
            <v>1</v>
          </cell>
          <cell r="U195">
            <v>0</v>
          </cell>
          <cell r="V195">
            <v>17</v>
          </cell>
          <cell r="W195">
            <v>0</v>
          </cell>
          <cell r="X195">
            <v>66</v>
          </cell>
          <cell r="Y195">
            <v>0</v>
          </cell>
          <cell r="Z195">
            <v>135</v>
          </cell>
        </row>
        <row r="196">
          <cell r="A196">
            <v>2436111009</v>
          </cell>
          <cell r="B196">
            <v>1521</v>
          </cell>
          <cell r="C196">
            <v>0</v>
          </cell>
          <cell r="D196">
            <v>0</v>
          </cell>
          <cell r="E196">
            <v>156</v>
          </cell>
          <cell r="F196">
            <v>8</v>
          </cell>
          <cell r="G196">
            <v>220</v>
          </cell>
          <cell r="H196">
            <v>384</v>
          </cell>
          <cell r="I196">
            <v>40</v>
          </cell>
          <cell r="J196">
            <v>0</v>
          </cell>
          <cell r="K196">
            <v>0</v>
          </cell>
          <cell r="L196">
            <v>724.09</v>
          </cell>
          <cell r="M196">
            <v>749.75</v>
          </cell>
          <cell r="N196">
            <v>2436111009</v>
          </cell>
          <cell r="O196">
            <v>0</v>
          </cell>
          <cell r="P196">
            <v>156</v>
          </cell>
          <cell r="Q196">
            <v>8</v>
          </cell>
          <cell r="R196">
            <v>220</v>
          </cell>
          <cell r="S196">
            <v>31</v>
          </cell>
          <cell r="T196">
            <v>2</v>
          </cell>
          <cell r="U196">
            <v>2</v>
          </cell>
          <cell r="V196">
            <v>5</v>
          </cell>
          <cell r="W196">
            <v>0</v>
          </cell>
          <cell r="X196">
            <v>40</v>
          </cell>
          <cell r="Y196">
            <v>0</v>
          </cell>
          <cell r="Z196">
            <v>84</v>
          </cell>
        </row>
        <row r="197">
          <cell r="A197">
            <v>2436111007</v>
          </cell>
          <cell r="B197">
            <v>1687</v>
          </cell>
          <cell r="C197">
            <v>0</v>
          </cell>
          <cell r="D197">
            <v>0</v>
          </cell>
          <cell r="E197">
            <v>189</v>
          </cell>
          <cell r="F197">
            <v>9</v>
          </cell>
          <cell r="G197">
            <v>316</v>
          </cell>
          <cell r="H197">
            <v>514</v>
          </cell>
          <cell r="I197">
            <v>54</v>
          </cell>
          <cell r="J197">
            <v>0</v>
          </cell>
          <cell r="K197">
            <v>0</v>
          </cell>
          <cell r="L197">
            <v>977.89</v>
          </cell>
          <cell r="M197">
            <v>990.25</v>
          </cell>
          <cell r="N197">
            <v>2436111007</v>
          </cell>
          <cell r="O197">
            <v>0</v>
          </cell>
          <cell r="P197">
            <v>189</v>
          </cell>
          <cell r="Q197">
            <v>9</v>
          </cell>
          <cell r="R197">
            <v>316</v>
          </cell>
          <cell r="S197">
            <v>16</v>
          </cell>
          <cell r="T197">
            <v>1</v>
          </cell>
          <cell r="U197">
            <v>1</v>
          </cell>
          <cell r="V197">
            <v>36</v>
          </cell>
          <cell r="W197">
            <v>0</v>
          </cell>
          <cell r="X197">
            <v>54</v>
          </cell>
          <cell r="Y197">
            <v>0</v>
          </cell>
          <cell r="Z197">
            <v>104</v>
          </cell>
        </row>
        <row r="198">
          <cell r="A198">
            <v>2436111002</v>
          </cell>
          <cell r="B198">
            <v>1308</v>
          </cell>
          <cell r="C198">
            <v>0</v>
          </cell>
          <cell r="D198">
            <v>61</v>
          </cell>
          <cell r="E198">
            <v>849</v>
          </cell>
          <cell r="F198">
            <v>8</v>
          </cell>
          <cell r="G198">
            <v>8</v>
          </cell>
          <cell r="H198">
            <v>926</v>
          </cell>
          <cell r="I198">
            <v>10</v>
          </cell>
          <cell r="J198">
            <v>0</v>
          </cell>
          <cell r="K198">
            <v>0</v>
          </cell>
          <cell r="L198">
            <v>1221.6600000000001</v>
          </cell>
          <cell r="M198">
            <v>1273.4000000000001</v>
          </cell>
          <cell r="N198">
            <v>2436111002</v>
          </cell>
          <cell r="O198">
            <v>61</v>
          </cell>
          <cell r="P198">
            <v>849</v>
          </cell>
          <cell r="Q198">
            <v>8</v>
          </cell>
          <cell r="R198">
            <v>8</v>
          </cell>
          <cell r="S198">
            <v>1</v>
          </cell>
          <cell r="T198">
            <v>1</v>
          </cell>
          <cell r="U198">
            <v>1</v>
          </cell>
          <cell r="V198">
            <v>7</v>
          </cell>
          <cell r="W198">
            <v>0</v>
          </cell>
          <cell r="X198">
            <v>10</v>
          </cell>
          <cell r="Y198">
            <v>0</v>
          </cell>
          <cell r="Z198">
            <v>11</v>
          </cell>
        </row>
        <row r="199">
          <cell r="A199">
            <v>2436111001</v>
          </cell>
          <cell r="B199">
            <v>1000</v>
          </cell>
          <cell r="C199">
            <v>0</v>
          </cell>
          <cell r="D199">
            <v>44</v>
          </cell>
          <cell r="E199">
            <v>483</v>
          </cell>
          <cell r="F199">
            <v>10</v>
          </cell>
          <cell r="G199">
            <v>36</v>
          </cell>
          <cell r="H199">
            <v>573</v>
          </cell>
          <cell r="I199">
            <v>19</v>
          </cell>
          <cell r="J199">
            <v>0</v>
          </cell>
          <cell r="K199">
            <v>0</v>
          </cell>
          <cell r="L199">
            <v>424</v>
          </cell>
          <cell r="M199">
            <v>445.55</v>
          </cell>
          <cell r="N199">
            <v>2436111001</v>
          </cell>
          <cell r="O199">
            <v>44</v>
          </cell>
          <cell r="P199">
            <v>483</v>
          </cell>
          <cell r="Q199">
            <v>10</v>
          </cell>
          <cell r="R199">
            <v>36</v>
          </cell>
          <cell r="S199">
            <v>12</v>
          </cell>
          <cell r="T199">
            <v>1</v>
          </cell>
          <cell r="U199">
            <v>0</v>
          </cell>
          <cell r="V199">
            <v>6</v>
          </cell>
          <cell r="W199">
            <v>0</v>
          </cell>
          <cell r="X199">
            <v>19</v>
          </cell>
          <cell r="Y199">
            <v>0</v>
          </cell>
          <cell r="Z199">
            <v>22</v>
          </cell>
        </row>
        <row r="200">
          <cell r="A200">
            <v>2436111005</v>
          </cell>
          <cell r="B200">
            <v>1272</v>
          </cell>
          <cell r="C200">
            <v>0</v>
          </cell>
          <cell r="D200">
            <v>63</v>
          </cell>
          <cell r="E200">
            <v>797</v>
          </cell>
          <cell r="F200">
            <v>8</v>
          </cell>
          <cell r="G200">
            <v>16</v>
          </cell>
          <cell r="H200">
            <v>884</v>
          </cell>
          <cell r="I200">
            <v>1</v>
          </cell>
          <cell r="J200">
            <v>0</v>
          </cell>
          <cell r="K200">
            <v>0</v>
          </cell>
          <cell r="L200">
            <v>1542.59</v>
          </cell>
          <cell r="M200">
            <v>1688.8</v>
          </cell>
          <cell r="N200">
            <v>2436111005</v>
          </cell>
          <cell r="O200">
            <v>63</v>
          </cell>
          <cell r="P200">
            <v>797</v>
          </cell>
          <cell r="Q200">
            <v>8</v>
          </cell>
          <cell r="R200">
            <v>16</v>
          </cell>
          <cell r="S200">
            <v>1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6</v>
          </cell>
        </row>
        <row r="201">
          <cell r="A201">
            <v>2436111006</v>
          </cell>
          <cell r="B201">
            <v>1501</v>
          </cell>
          <cell r="C201">
            <v>0</v>
          </cell>
          <cell r="D201">
            <v>0</v>
          </cell>
          <cell r="E201">
            <v>179</v>
          </cell>
          <cell r="F201">
            <v>10</v>
          </cell>
          <cell r="G201">
            <v>241</v>
          </cell>
          <cell r="H201">
            <v>430</v>
          </cell>
          <cell r="I201">
            <v>73</v>
          </cell>
          <cell r="J201">
            <v>0</v>
          </cell>
          <cell r="K201">
            <v>0</v>
          </cell>
          <cell r="L201">
            <v>829.88</v>
          </cell>
          <cell r="M201">
            <v>843.5</v>
          </cell>
          <cell r="N201">
            <v>2436111006</v>
          </cell>
          <cell r="O201">
            <v>0</v>
          </cell>
          <cell r="P201">
            <v>179</v>
          </cell>
          <cell r="Q201">
            <v>10</v>
          </cell>
          <cell r="R201">
            <v>241</v>
          </cell>
          <cell r="S201">
            <v>40</v>
          </cell>
          <cell r="T201">
            <v>2</v>
          </cell>
          <cell r="U201">
            <v>2</v>
          </cell>
          <cell r="V201">
            <v>29</v>
          </cell>
          <cell r="W201">
            <v>0</v>
          </cell>
          <cell r="X201">
            <v>73</v>
          </cell>
          <cell r="Y201">
            <v>0</v>
          </cell>
          <cell r="Z201">
            <v>110</v>
          </cell>
        </row>
        <row r="202">
          <cell r="A202">
            <v>2436111004</v>
          </cell>
          <cell r="B202">
            <v>951</v>
          </cell>
          <cell r="C202">
            <v>0</v>
          </cell>
          <cell r="D202">
            <v>35</v>
          </cell>
          <cell r="E202">
            <v>488</v>
          </cell>
          <cell r="F202">
            <v>9</v>
          </cell>
          <cell r="G202">
            <v>25</v>
          </cell>
          <cell r="H202">
            <v>557</v>
          </cell>
          <cell r="I202">
            <v>10</v>
          </cell>
          <cell r="J202">
            <v>0</v>
          </cell>
          <cell r="K202">
            <v>0</v>
          </cell>
          <cell r="L202">
            <v>417.48</v>
          </cell>
          <cell r="M202">
            <v>452.1</v>
          </cell>
          <cell r="N202">
            <v>2436111004</v>
          </cell>
          <cell r="O202">
            <v>35</v>
          </cell>
          <cell r="P202">
            <v>488</v>
          </cell>
          <cell r="Q202">
            <v>9</v>
          </cell>
          <cell r="R202">
            <v>25</v>
          </cell>
          <cell r="S202">
            <v>7</v>
          </cell>
          <cell r="T202">
            <v>0</v>
          </cell>
          <cell r="U202">
            <v>0</v>
          </cell>
          <cell r="V202">
            <v>3</v>
          </cell>
          <cell r="W202">
            <v>0</v>
          </cell>
          <cell r="X202">
            <v>10</v>
          </cell>
          <cell r="Y202">
            <v>0</v>
          </cell>
          <cell r="Z202">
            <v>10</v>
          </cell>
        </row>
        <row r="203">
          <cell r="A203">
            <v>2436111013</v>
          </cell>
          <cell r="B203">
            <v>2661</v>
          </cell>
          <cell r="C203">
            <v>0</v>
          </cell>
          <cell r="D203">
            <v>0</v>
          </cell>
          <cell r="E203">
            <v>225</v>
          </cell>
          <cell r="F203">
            <v>10</v>
          </cell>
          <cell r="G203">
            <v>595</v>
          </cell>
          <cell r="H203">
            <v>830</v>
          </cell>
          <cell r="I203">
            <v>102</v>
          </cell>
          <cell r="J203">
            <v>0</v>
          </cell>
          <cell r="K203">
            <v>0</v>
          </cell>
          <cell r="L203">
            <v>1670.91</v>
          </cell>
          <cell r="M203">
            <v>1696.25</v>
          </cell>
          <cell r="N203">
            <v>2436111013</v>
          </cell>
          <cell r="O203">
            <v>0</v>
          </cell>
          <cell r="P203">
            <v>225</v>
          </cell>
          <cell r="Q203">
            <v>10</v>
          </cell>
          <cell r="R203">
            <v>595</v>
          </cell>
          <cell r="S203">
            <v>25</v>
          </cell>
          <cell r="T203">
            <v>0</v>
          </cell>
          <cell r="U203">
            <v>0</v>
          </cell>
          <cell r="V203">
            <v>77</v>
          </cell>
          <cell r="W203">
            <v>0</v>
          </cell>
          <cell r="X203">
            <v>102</v>
          </cell>
          <cell r="Y203">
            <v>0</v>
          </cell>
          <cell r="Z203">
            <v>183</v>
          </cell>
        </row>
        <row r="204">
          <cell r="A204">
            <v>2436111011</v>
          </cell>
          <cell r="B204">
            <v>3433</v>
          </cell>
          <cell r="C204">
            <v>0</v>
          </cell>
          <cell r="D204">
            <v>0</v>
          </cell>
          <cell r="E204">
            <v>331</v>
          </cell>
          <cell r="F204">
            <v>11</v>
          </cell>
          <cell r="G204">
            <v>768</v>
          </cell>
          <cell r="H204">
            <v>1110</v>
          </cell>
          <cell r="I204">
            <v>179</v>
          </cell>
          <cell r="J204">
            <v>0</v>
          </cell>
          <cell r="K204">
            <v>0</v>
          </cell>
          <cell r="L204">
            <v>2177.9899999999998</v>
          </cell>
          <cell r="M204">
            <v>3090</v>
          </cell>
          <cell r="N204">
            <v>2436111011</v>
          </cell>
          <cell r="O204">
            <v>0</v>
          </cell>
          <cell r="P204">
            <v>331</v>
          </cell>
          <cell r="Q204">
            <v>11</v>
          </cell>
          <cell r="R204">
            <v>768</v>
          </cell>
          <cell r="S204">
            <v>112</v>
          </cell>
          <cell r="T204">
            <v>0</v>
          </cell>
          <cell r="U204">
            <v>1</v>
          </cell>
          <cell r="V204">
            <v>66</v>
          </cell>
          <cell r="W204">
            <v>0</v>
          </cell>
          <cell r="X204">
            <v>179</v>
          </cell>
          <cell r="Y204">
            <v>0</v>
          </cell>
          <cell r="Z204">
            <v>219</v>
          </cell>
        </row>
        <row r="205">
          <cell r="A205">
            <v>2436111010</v>
          </cell>
          <cell r="B205">
            <v>550</v>
          </cell>
          <cell r="C205">
            <v>0</v>
          </cell>
          <cell r="D205">
            <v>0</v>
          </cell>
          <cell r="E205">
            <v>36</v>
          </cell>
          <cell r="F205">
            <v>2</v>
          </cell>
          <cell r="G205">
            <v>117</v>
          </cell>
          <cell r="H205">
            <v>155</v>
          </cell>
          <cell r="I205">
            <v>35</v>
          </cell>
          <cell r="J205">
            <v>0</v>
          </cell>
          <cell r="K205">
            <v>0</v>
          </cell>
          <cell r="L205">
            <v>333.22</v>
          </cell>
          <cell r="M205">
            <v>362.62</v>
          </cell>
          <cell r="N205">
            <v>2436111010</v>
          </cell>
          <cell r="O205">
            <v>0</v>
          </cell>
          <cell r="P205">
            <v>36</v>
          </cell>
          <cell r="Q205">
            <v>2</v>
          </cell>
          <cell r="R205">
            <v>117</v>
          </cell>
          <cell r="S205">
            <v>13</v>
          </cell>
          <cell r="T205">
            <v>0</v>
          </cell>
          <cell r="U205">
            <v>0</v>
          </cell>
          <cell r="V205">
            <v>22</v>
          </cell>
          <cell r="W205">
            <v>0</v>
          </cell>
          <cell r="X205">
            <v>35</v>
          </cell>
          <cell r="Y205">
            <v>0</v>
          </cell>
          <cell r="Z205">
            <v>99</v>
          </cell>
        </row>
        <row r="206">
          <cell r="A206">
            <v>2436111021</v>
          </cell>
          <cell r="B206">
            <v>979</v>
          </cell>
          <cell r="C206">
            <v>0</v>
          </cell>
          <cell r="D206">
            <v>2</v>
          </cell>
          <cell r="E206">
            <v>156</v>
          </cell>
          <cell r="F206">
            <v>2</v>
          </cell>
          <cell r="G206">
            <v>318</v>
          </cell>
          <cell r="H206">
            <v>478</v>
          </cell>
          <cell r="I206">
            <v>80</v>
          </cell>
          <cell r="J206">
            <v>30</v>
          </cell>
          <cell r="K206">
            <v>0</v>
          </cell>
          <cell r="L206">
            <v>466.21</v>
          </cell>
          <cell r="M206">
            <v>470.55</v>
          </cell>
          <cell r="N206">
            <v>2436111021</v>
          </cell>
          <cell r="O206">
            <v>2</v>
          </cell>
          <cell r="P206">
            <v>156</v>
          </cell>
          <cell r="Q206">
            <v>2</v>
          </cell>
          <cell r="R206">
            <v>318</v>
          </cell>
          <cell r="S206">
            <v>54</v>
          </cell>
          <cell r="T206">
            <v>0</v>
          </cell>
          <cell r="U206">
            <v>0</v>
          </cell>
          <cell r="V206">
            <v>26</v>
          </cell>
          <cell r="W206">
            <v>0</v>
          </cell>
          <cell r="X206">
            <v>80</v>
          </cell>
          <cell r="Y206">
            <v>0</v>
          </cell>
          <cell r="Z206">
            <v>86</v>
          </cell>
        </row>
        <row r="207">
          <cell r="A207">
            <v>2436111018</v>
          </cell>
          <cell r="B207">
            <v>987</v>
          </cell>
          <cell r="C207">
            <v>0</v>
          </cell>
          <cell r="D207">
            <v>15</v>
          </cell>
          <cell r="E207">
            <v>225</v>
          </cell>
          <cell r="F207">
            <v>3</v>
          </cell>
          <cell r="G207">
            <v>305</v>
          </cell>
          <cell r="H207">
            <v>548</v>
          </cell>
          <cell r="I207">
            <v>16</v>
          </cell>
          <cell r="J207">
            <v>30</v>
          </cell>
          <cell r="K207">
            <v>0</v>
          </cell>
          <cell r="L207">
            <v>727.16</v>
          </cell>
          <cell r="M207">
            <v>742.36</v>
          </cell>
          <cell r="N207">
            <v>2436111018</v>
          </cell>
          <cell r="O207">
            <v>15</v>
          </cell>
          <cell r="P207">
            <v>225</v>
          </cell>
          <cell r="Q207">
            <v>3</v>
          </cell>
          <cell r="R207">
            <v>305</v>
          </cell>
          <cell r="S207">
            <v>3</v>
          </cell>
          <cell r="T207">
            <v>0</v>
          </cell>
          <cell r="U207">
            <v>0</v>
          </cell>
          <cell r="V207">
            <v>13</v>
          </cell>
          <cell r="W207">
            <v>0</v>
          </cell>
          <cell r="X207">
            <v>16</v>
          </cell>
          <cell r="Y207">
            <v>0</v>
          </cell>
          <cell r="Z207">
            <v>24</v>
          </cell>
        </row>
        <row r="208">
          <cell r="A208">
            <v>2436111014</v>
          </cell>
          <cell r="B208">
            <v>1081</v>
          </cell>
          <cell r="C208">
            <v>0</v>
          </cell>
          <cell r="D208">
            <v>10</v>
          </cell>
          <cell r="E208">
            <v>142</v>
          </cell>
          <cell r="F208">
            <v>7</v>
          </cell>
          <cell r="G208">
            <v>538</v>
          </cell>
          <cell r="H208">
            <v>697</v>
          </cell>
          <cell r="I208">
            <v>13</v>
          </cell>
          <cell r="J208">
            <v>75</v>
          </cell>
          <cell r="K208">
            <v>0</v>
          </cell>
          <cell r="L208">
            <v>491.73</v>
          </cell>
          <cell r="M208">
            <v>492.93</v>
          </cell>
          <cell r="N208">
            <v>2436111014</v>
          </cell>
          <cell r="O208">
            <v>10</v>
          </cell>
          <cell r="P208">
            <v>142</v>
          </cell>
          <cell r="Q208">
            <v>7</v>
          </cell>
          <cell r="R208">
            <v>538</v>
          </cell>
          <cell r="S208">
            <v>9</v>
          </cell>
          <cell r="T208">
            <v>0</v>
          </cell>
          <cell r="U208">
            <v>0</v>
          </cell>
          <cell r="V208">
            <v>4</v>
          </cell>
          <cell r="W208">
            <v>0</v>
          </cell>
          <cell r="X208">
            <v>13</v>
          </cell>
          <cell r="Y208">
            <v>0</v>
          </cell>
          <cell r="Z208">
            <v>46</v>
          </cell>
        </row>
        <row r="209">
          <cell r="A209">
            <v>2436111016</v>
          </cell>
          <cell r="B209">
            <v>1090</v>
          </cell>
          <cell r="C209">
            <v>0</v>
          </cell>
          <cell r="D209">
            <v>7</v>
          </cell>
          <cell r="E209">
            <v>126</v>
          </cell>
          <cell r="F209">
            <v>3</v>
          </cell>
          <cell r="G209">
            <v>366</v>
          </cell>
          <cell r="H209">
            <v>502</v>
          </cell>
          <cell r="I209">
            <v>16</v>
          </cell>
          <cell r="J209">
            <v>15</v>
          </cell>
          <cell r="K209">
            <v>0</v>
          </cell>
          <cell r="L209">
            <v>308.83</v>
          </cell>
          <cell r="M209">
            <v>1110</v>
          </cell>
          <cell r="N209">
            <v>2436111016</v>
          </cell>
          <cell r="O209">
            <v>7</v>
          </cell>
          <cell r="P209">
            <v>126</v>
          </cell>
          <cell r="Q209">
            <v>3</v>
          </cell>
          <cell r="R209">
            <v>366</v>
          </cell>
          <cell r="S209">
            <v>9</v>
          </cell>
          <cell r="T209">
            <v>0</v>
          </cell>
          <cell r="U209">
            <v>0</v>
          </cell>
          <cell r="V209">
            <v>7</v>
          </cell>
          <cell r="W209">
            <v>0</v>
          </cell>
          <cell r="X209">
            <v>16</v>
          </cell>
          <cell r="Y209">
            <v>0</v>
          </cell>
          <cell r="Z209">
            <v>47</v>
          </cell>
        </row>
        <row r="210">
          <cell r="A210">
            <v>2436111017</v>
          </cell>
          <cell r="B210">
            <v>1219</v>
          </cell>
          <cell r="C210">
            <v>0</v>
          </cell>
          <cell r="D210">
            <v>5</v>
          </cell>
          <cell r="E210">
            <v>74</v>
          </cell>
          <cell r="F210">
            <v>3</v>
          </cell>
          <cell r="G210">
            <v>669</v>
          </cell>
          <cell r="H210">
            <v>751</v>
          </cell>
          <cell r="I210">
            <v>35</v>
          </cell>
          <cell r="J210">
            <v>45</v>
          </cell>
          <cell r="K210">
            <v>0</v>
          </cell>
          <cell r="L210">
            <v>769.96</v>
          </cell>
          <cell r="M210">
            <v>807.35</v>
          </cell>
          <cell r="N210">
            <v>2436111017</v>
          </cell>
          <cell r="O210">
            <v>5</v>
          </cell>
          <cell r="P210">
            <v>74</v>
          </cell>
          <cell r="Q210">
            <v>3</v>
          </cell>
          <cell r="R210">
            <v>669</v>
          </cell>
          <cell r="S210">
            <v>26</v>
          </cell>
          <cell r="T210">
            <v>0</v>
          </cell>
          <cell r="U210">
            <v>0</v>
          </cell>
          <cell r="V210">
            <v>9</v>
          </cell>
          <cell r="W210">
            <v>0</v>
          </cell>
          <cell r="X210">
            <v>35</v>
          </cell>
          <cell r="Y210">
            <v>0</v>
          </cell>
          <cell r="Z210">
            <v>89</v>
          </cell>
        </row>
        <row r="211">
          <cell r="A211">
            <v>2436111019</v>
          </cell>
          <cell r="B211">
            <v>1301</v>
          </cell>
          <cell r="C211">
            <v>0</v>
          </cell>
          <cell r="D211">
            <v>1</v>
          </cell>
          <cell r="E211">
            <v>57</v>
          </cell>
          <cell r="F211">
            <v>0</v>
          </cell>
          <cell r="G211">
            <v>849</v>
          </cell>
          <cell r="H211">
            <v>907</v>
          </cell>
          <cell r="I211">
            <v>53</v>
          </cell>
          <cell r="J211">
            <v>45</v>
          </cell>
          <cell r="K211">
            <v>0</v>
          </cell>
          <cell r="L211">
            <v>713.28</v>
          </cell>
          <cell r="M211">
            <v>723.7</v>
          </cell>
          <cell r="N211">
            <v>2436111019</v>
          </cell>
          <cell r="O211">
            <v>1</v>
          </cell>
          <cell r="P211">
            <v>57</v>
          </cell>
          <cell r="Q211">
            <v>0</v>
          </cell>
          <cell r="R211">
            <v>849</v>
          </cell>
          <cell r="S211">
            <v>48</v>
          </cell>
          <cell r="T211">
            <v>0</v>
          </cell>
          <cell r="U211">
            <v>0</v>
          </cell>
          <cell r="V211">
            <v>5</v>
          </cell>
          <cell r="W211">
            <v>0</v>
          </cell>
          <cell r="X211">
            <v>53</v>
          </cell>
          <cell r="Y211">
            <v>0</v>
          </cell>
          <cell r="Z211">
            <v>70</v>
          </cell>
        </row>
        <row r="212">
          <cell r="A212">
            <v>2437113001</v>
          </cell>
          <cell r="B212">
            <v>3071</v>
          </cell>
          <cell r="C212">
            <v>0</v>
          </cell>
          <cell r="D212">
            <v>34</v>
          </cell>
          <cell r="E212">
            <v>627</v>
          </cell>
          <cell r="F212">
            <v>25</v>
          </cell>
          <cell r="G212">
            <v>597</v>
          </cell>
          <cell r="H212">
            <v>1283</v>
          </cell>
          <cell r="I212">
            <v>233</v>
          </cell>
          <cell r="J212">
            <v>45</v>
          </cell>
          <cell r="K212">
            <v>0</v>
          </cell>
          <cell r="L212">
            <v>2218.59</v>
          </cell>
          <cell r="M212">
            <v>2257.59</v>
          </cell>
          <cell r="N212">
            <v>2437113001</v>
          </cell>
          <cell r="O212">
            <v>34</v>
          </cell>
          <cell r="P212">
            <v>627</v>
          </cell>
          <cell r="Q212">
            <v>25</v>
          </cell>
          <cell r="R212">
            <v>597</v>
          </cell>
          <cell r="S212">
            <v>174</v>
          </cell>
          <cell r="T212">
            <v>0</v>
          </cell>
          <cell r="U212">
            <v>32</v>
          </cell>
          <cell r="V212">
            <v>27</v>
          </cell>
          <cell r="W212">
            <v>0</v>
          </cell>
          <cell r="X212">
            <v>233</v>
          </cell>
          <cell r="Y212">
            <v>0</v>
          </cell>
          <cell r="Z212">
            <v>291</v>
          </cell>
        </row>
        <row r="213">
          <cell r="A213">
            <v>2437111006</v>
          </cell>
          <cell r="B213">
            <v>1815</v>
          </cell>
          <cell r="C213">
            <v>0</v>
          </cell>
          <cell r="D213">
            <v>26</v>
          </cell>
          <cell r="E213">
            <v>497</v>
          </cell>
          <cell r="F213">
            <v>14</v>
          </cell>
          <cell r="G213">
            <v>270</v>
          </cell>
          <cell r="H213">
            <v>807</v>
          </cell>
          <cell r="I213">
            <v>84</v>
          </cell>
          <cell r="J213">
            <v>15</v>
          </cell>
          <cell r="K213">
            <v>0</v>
          </cell>
          <cell r="L213">
            <v>1718.79</v>
          </cell>
          <cell r="M213">
            <v>1734.79</v>
          </cell>
          <cell r="N213">
            <v>2437111006</v>
          </cell>
          <cell r="O213">
            <v>26</v>
          </cell>
          <cell r="P213">
            <v>497</v>
          </cell>
          <cell r="Q213">
            <v>14</v>
          </cell>
          <cell r="R213">
            <v>270</v>
          </cell>
          <cell r="S213">
            <v>63</v>
          </cell>
          <cell r="T213">
            <v>0</v>
          </cell>
          <cell r="U213">
            <v>5</v>
          </cell>
          <cell r="V213">
            <v>16</v>
          </cell>
          <cell r="W213">
            <v>0</v>
          </cell>
          <cell r="X213">
            <v>84</v>
          </cell>
          <cell r="Y213">
            <v>1</v>
          </cell>
          <cell r="Z213">
            <v>144</v>
          </cell>
        </row>
        <row r="214">
          <cell r="A214">
            <v>2437111007</v>
          </cell>
          <cell r="B214">
            <v>340</v>
          </cell>
          <cell r="C214">
            <v>0</v>
          </cell>
          <cell r="D214">
            <v>0</v>
          </cell>
          <cell r="E214">
            <v>37</v>
          </cell>
          <cell r="F214">
            <v>1</v>
          </cell>
          <cell r="G214">
            <v>116</v>
          </cell>
          <cell r="H214">
            <v>154</v>
          </cell>
          <cell r="I214">
            <v>7</v>
          </cell>
          <cell r="J214">
            <v>15</v>
          </cell>
          <cell r="K214">
            <v>0</v>
          </cell>
          <cell r="L214">
            <v>237.6</v>
          </cell>
          <cell r="M214">
            <v>235.8</v>
          </cell>
          <cell r="N214">
            <v>2437111007</v>
          </cell>
          <cell r="O214">
            <v>0</v>
          </cell>
          <cell r="P214">
            <v>37</v>
          </cell>
          <cell r="Q214">
            <v>1</v>
          </cell>
          <cell r="R214">
            <v>116</v>
          </cell>
          <cell r="S214">
            <v>4</v>
          </cell>
          <cell r="T214">
            <v>0</v>
          </cell>
          <cell r="U214">
            <v>0</v>
          </cell>
          <cell r="V214">
            <v>3</v>
          </cell>
          <cell r="W214">
            <v>0</v>
          </cell>
          <cell r="X214">
            <v>7</v>
          </cell>
          <cell r="Y214">
            <v>0</v>
          </cell>
          <cell r="Z214">
            <v>7</v>
          </cell>
        </row>
        <row r="215">
          <cell r="A215">
            <v>2438111001</v>
          </cell>
          <cell r="B215">
            <v>2215</v>
          </cell>
          <cell r="C215">
            <v>0</v>
          </cell>
          <cell r="D215">
            <v>35</v>
          </cell>
          <cell r="E215">
            <v>694</v>
          </cell>
          <cell r="F215">
            <v>18</v>
          </cell>
          <cell r="G215">
            <v>252</v>
          </cell>
          <cell r="H215">
            <v>999</v>
          </cell>
          <cell r="I215">
            <v>66</v>
          </cell>
          <cell r="J215">
            <v>50</v>
          </cell>
          <cell r="K215">
            <v>0</v>
          </cell>
          <cell r="L215">
            <v>1861.29</v>
          </cell>
          <cell r="M215">
            <v>1855.09</v>
          </cell>
          <cell r="N215">
            <v>2438111001</v>
          </cell>
          <cell r="O215">
            <v>35</v>
          </cell>
          <cell r="P215">
            <v>694</v>
          </cell>
          <cell r="Q215">
            <v>18</v>
          </cell>
          <cell r="R215">
            <v>252</v>
          </cell>
          <cell r="S215">
            <v>49</v>
          </cell>
          <cell r="T215">
            <v>0</v>
          </cell>
          <cell r="U215">
            <v>2</v>
          </cell>
          <cell r="V215">
            <v>15</v>
          </cell>
          <cell r="W215">
            <v>0</v>
          </cell>
          <cell r="X215">
            <v>66</v>
          </cell>
          <cell r="Y215">
            <v>0</v>
          </cell>
          <cell r="Z215">
            <v>68</v>
          </cell>
        </row>
        <row r="216">
          <cell r="A216">
            <v>2438111002</v>
          </cell>
          <cell r="B216">
            <v>1598</v>
          </cell>
          <cell r="C216">
            <v>0</v>
          </cell>
          <cell r="D216">
            <v>11</v>
          </cell>
          <cell r="E216">
            <v>307</v>
          </cell>
          <cell r="F216">
            <v>16</v>
          </cell>
          <cell r="G216">
            <v>388</v>
          </cell>
          <cell r="H216">
            <v>722</v>
          </cell>
          <cell r="I216">
            <v>136</v>
          </cell>
          <cell r="J216">
            <v>25</v>
          </cell>
          <cell r="K216">
            <v>0</v>
          </cell>
          <cell r="L216">
            <v>1223.3499999999999</v>
          </cell>
          <cell r="M216">
            <v>1300.1500000000001</v>
          </cell>
          <cell r="N216">
            <v>2438111002</v>
          </cell>
          <cell r="O216">
            <v>11</v>
          </cell>
          <cell r="P216">
            <v>307</v>
          </cell>
          <cell r="Q216">
            <v>16</v>
          </cell>
          <cell r="R216">
            <v>388</v>
          </cell>
          <cell r="S216">
            <v>92</v>
          </cell>
          <cell r="T216">
            <v>1</v>
          </cell>
          <cell r="U216">
            <v>12</v>
          </cell>
          <cell r="V216">
            <v>31</v>
          </cell>
          <cell r="W216">
            <v>0</v>
          </cell>
          <cell r="X216">
            <v>136</v>
          </cell>
          <cell r="Y216">
            <v>0</v>
          </cell>
          <cell r="Z216">
            <v>265</v>
          </cell>
        </row>
        <row r="217">
          <cell r="A217">
            <v>2438111004</v>
          </cell>
          <cell r="B217">
            <v>1067</v>
          </cell>
          <cell r="C217">
            <v>0</v>
          </cell>
          <cell r="D217">
            <v>6</v>
          </cell>
          <cell r="E217">
            <v>205</v>
          </cell>
          <cell r="F217">
            <v>3</v>
          </cell>
          <cell r="G217">
            <v>322</v>
          </cell>
          <cell r="H217">
            <v>536</v>
          </cell>
          <cell r="I217">
            <v>9</v>
          </cell>
          <cell r="J217">
            <v>45</v>
          </cell>
          <cell r="K217">
            <v>0</v>
          </cell>
          <cell r="L217">
            <v>950.96</v>
          </cell>
          <cell r="M217">
            <v>743.44</v>
          </cell>
          <cell r="N217">
            <v>2438111004</v>
          </cell>
          <cell r="O217">
            <v>6</v>
          </cell>
          <cell r="P217">
            <v>205</v>
          </cell>
          <cell r="Q217">
            <v>3</v>
          </cell>
          <cell r="R217">
            <v>322</v>
          </cell>
          <cell r="S217">
            <v>7</v>
          </cell>
          <cell r="T217">
            <v>0</v>
          </cell>
          <cell r="U217">
            <v>0</v>
          </cell>
          <cell r="V217">
            <v>2</v>
          </cell>
          <cell r="W217">
            <v>0</v>
          </cell>
          <cell r="X217">
            <v>9</v>
          </cell>
          <cell r="Y217">
            <v>0</v>
          </cell>
          <cell r="Z217">
            <v>60</v>
          </cell>
        </row>
        <row r="218">
          <cell r="A218">
            <v>2422111006</v>
          </cell>
          <cell r="B218">
            <v>891</v>
          </cell>
          <cell r="C218">
            <v>0</v>
          </cell>
          <cell r="D218">
            <v>13</v>
          </cell>
          <cell r="E218">
            <v>205</v>
          </cell>
          <cell r="F218">
            <v>11</v>
          </cell>
          <cell r="G218">
            <v>197</v>
          </cell>
          <cell r="H218">
            <v>426</v>
          </cell>
          <cell r="I218">
            <v>20</v>
          </cell>
          <cell r="J218">
            <v>15</v>
          </cell>
          <cell r="K218">
            <v>0</v>
          </cell>
          <cell r="L218">
            <v>728.84</v>
          </cell>
          <cell r="M218">
            <v>921.1</v>
          </cell>
          <cell r="N218">
            <v>2422111006</v>
          </cell>
          <cell r="O218">
            <v>13</v>
          </cell>
          <cell r="P218">
            <v>205</v>
          </cell>
          <cell r="Q218">
            <v>11</v>
          </cell>
          <cell r="R218">
            <v>197</v>
          </cell>
          <cell r="S218">
            <v>12</v>
          </cell>
          <cell r="T218">
            <v>0</v>
          </cell>
          <cell r="U218">
            <v>0</v>
          </cell>
          <cell r="V218">
            <v>8</v>
          </cell>
          <cell r="W218">
            <v>0</v>
          </cell>
          <cell r="X218">
            <v>20</v>
          </cell>
          <cell r="Y218">
            <v>0</v>
          </cell>
          <cell r="Z218">
            <v>133</v>
          </cell>
        </row>
        <row r="219">
          <cell r="A219">
            <v>2422111003</v>
          </cell>
          <cell r="B219">
            <v>1442</v>
          </cell>
          <cell r="C219">
            <v>0</v>
          </cell>
          <cell r="D219">
            <v>14</v>
          </cell>
          <cell r="E219">
            <v>244</v>
          </cell>
          <cell r="F219">
            <v>5</v>
          </cell>
          <cell r="G219">
            <v>336</v>
          </cell>
          <cell r="H219">
            <v>599</v>
          </cell>
          <cell r="I219">
            <v>72</v>
          </cell>
          <cell r="J219">
            <v>15</v>
          </cell>
          <cell r="K219">
            <v>0</v>
          </cell>
          <cell r="L219">
            <v>569.70000000000005</v>
          </cell>
          <cell r="M219">
            <v>347.62</v>
          </cell>
          <cell r="N219">
            <v>2422111003</v>
          </cell>
          <cell r="O219">
            <v>14</v>
          </cell>
          <cell r="P219">
            <v>244</v>
          </cell>
          <cell r="Q219">
            <v>5</v>
          </cell>
          <cell r="R219">
            <v>336</v>
          </cell>
          <cell r="S219">
            <v>53</v>
          </cell>
          <cell r="T219">
            <v>0</v>
          </cell>
          <cell r="U219">
            <v>6</v>
          </cell>
          <cell r="V219">
            <v>13</v>
          </cell>
          <cell r="W219">
            <v>0</v>
          </cell>
          <cell r="X219">
            <v>72</v>
          </cell>
          <cell r="Y219">
            <v>0</v>
          </cell>
          <cell r="Z219">
            <v>42</v>
          </cell>
        </row>
        <row r="220">
          <cell r="A220">
            <v>2422111010</v>
          </cell>
          <cell r="B220">
            <v>432</v>
          </cell>
          <cell r="C220">
            <v>0</v>
          </cell>
          <cell r="D220">
            <v>5</v>
          </cell>
          <cell r="E220">
            <v>71</v>
          </cell>
          <cell r="F220">
            <v>3</v>
          </cell>
          <cell r="G220">
            <v>199</v>
          </cell>
          <cell r="H220">
            <v>278</v>
          </cell>
          <cell r="I220">
            <v>33</v>
          </cell>
          <cell r="J220">
            <v>10</v>
          </cell>
          <cell r="K220">
            <v>0</v>
          </cell>
          <cell r="L220">
            <v>342.02</v>
          </cell>
          <cell r="M220">
            <v>829.15</v>
          </cell>
          <cell r="N220">
            <v>2422111010</v>
          </cell>
          <cell r="O220">
            <v>5</v>
          </cell>
          <cell r="P220">
            <v>71</v>
          </cell>
          <cell r="Q220">
            <v>3</v>
          </cell>
          <cell r="R220">
            <v>199</v>
          </cell>
          <cell r="S220">
            <v>29</v>
          </cell>
          <cell r="T220">
            <v>0</v>
          </cell>
          <cell r="U220">
            <v>0</v>
          </cell>
          <cell r="V220">
            <v>4</v>
          </cell>
          <cell r="W220">
            <v>0</v>
          </cell>
          <cell r="X220">
            <v>33</v>
          </cell>
          <cell r="Y220">
            <v>0</v>
          </cell>
          <cell r="Z220">
            <v>125</v>
          </cell>
        </row>
        <row r="221">
          <cell r="A221">
            <v>2422111009</v>
          </cell>
          <cell r="B221">
            <v>1450</v>
          </cell>
          <cell r="C221">
            <v>0</v>
          </cell>
          <cell r="D221">
            <v>22</v>
          </cell>
          <cell r="E221">
            <v>345</v>
          </cell>
          <cell r="F221">
            <v>14</v>
          </cell>
          <cell r="G221">
            <v>333</v>
          </cell>
          <cell r="H221">
            <v>714</v>
          </cell>
          <cell r="I221">
            <v>107</v>
          </cell>
          <cell r="J221">
            <v>20</v>
          </cell>
          <cell r="K221">
            <v>0</v>
          </cell>
          <cell r="L221">
            <v>826.35</v>
          </cell>
          <cell r="M221">
            <v>1093.4000000000001</v>
          </cell>
          <cell r="N221">
            <v>2422111009</v>
          </cell>
          <cell r="O221">
            <v>22</v>
          </cell>
          <cell r="P221">
            <v>345</v>
          </cell>
          <cell r="Q221">
            <v>14</v>
          </cell>
          <cell r="R221">
            <v>333</v>
          </cell>
          <cell r="S221">
            <v>100</v>
          </cell>
          <cell r="T221">
            <v>0</v>
          </cell>
          <cell r="U221">
            <v>2</v>
          </cell>
          <cell r="V221">
            <v>5</v>
          </cell>
          <cell r="W221">
            <v>0</v>
          </cell>
          <cell r="X221">
            <v>107</v>
          </cell>
          <cell r="Y221">
            <v>0</v>
          </cell>
          <cell r="Z221">
            <v>55</v>
          </cell>
        </row>
        <row r="222">
          <cell r="A222">
            <v>2422111012</v>
          </cell>
          <cell r="B222">
            <v>1036</v>
          </cell>
          <cell r="C222">
            <v>0</v>
          </cell>
          <cell r="D222">
            <v>14</v>
          </cell>
          <cell r="E222">
            <v>288</v>
          </cell>
          <cell r="F222">
            <v>10</v>
          </cell>
          <cell r="G222">
            <v>146</v>
          </cell>
          <cell r="H222">
            <v>458</v>
          </cell>
          <cell r="I222">
            <v>13</v>
          </cell>
          <cell r="J222">
            <v>0</v>
          </cell>
          <cell r="K222">
            <v>0</v>
          </cell>
          <cell r="L222">
            <v>1056.4000000000001</v>
          </cell>
          <cell r="M222">
            <v>483.13</v>
          </cell>
          <cell r="N222">
            <v>2422111012</v>
          </cell>
          <cell r="O222">
            <v>14</v>
          </cell>
          <cell r="P222">
            <v>288</v>
          </cell>
          <cell r="Q222">
            <v>10</v>
          </cell>
          <cell r="R222">
            <v>146</v>
          </cell>
          <cell r="S222">
            <v>8</v>
          </cell>
          <cell r="T222">
            <v>0</v>
          </cell>
          <cell r="U222">
            <v>0</v>
          </cell>
          <cell r="V222">
            <v>5</v>
          </cell>
          <cell r="W222">
            <v>0</v>
          </cell>
          <cell r="X222">
            <v>13</v>
          </cell>
          <cell r="Y222">
            <v>0</v>
          </cell>
          <cell r="Z222">
            <v>20</v>
          </cell>
        </row>
        <row r="223">
          <cell r="A223">
            <v>2422111011</v>
          </cell>
          <cell r="B223">
            <v>676</v>
          </cell>
          <cell r="C223">
            <v>0</v>
          </cell>
          <cell r="D223">
            <v>2</v>
          </cell>
          <cell r="E223">
            <v>118</v>
          </cell>
          <cell r="F223">
            <v>2</v>
          </cell>
          <cell r="G223">
            <v>234</v>
          </cell>
          <cell r="H223">
            <v>356</v>
          </cell>
          <cell r="I223">
            <v>20</v>
          </cell>
          <cell r="J223">
            <v>100</v>
          </cell>
          <cell r="K223">
            <v>0</v>
          </cell>
          <cell r="L223">
            <v>480.74</v>
          </cell>
          <cell r="M223">
            <v>940.17</v>
          </cell>
          <cell r="N223">
            <v>2422111011</v>
          </cell>
          <cell r="O223">
            <v>2</v>
          </cell>
          <cell r="P223">
            <v>118</v>
          </cell>
          <cell r="Q223">
            <v>2</v>
          </cell>
          <cell r="R223">
            <v>234</v>
          </cell>
          <cell r="S223">
            <v>19</v>
          </cell>
          <cell r="T223">
            <v>0</v>
          </cell>
          <cell r="U223">
            <v>0</v>
          </cell>
          <cell r="V223">
            <v>1</v>
          </cell>
          <cell r="W223">
            <v>0</v>
          </cell>
          <cell r="X223">
            <v>20</v>
          </cell>
          <cell r="Y223">
            <v>0</v>
          </cell>
          <cell r="Z223">
            <v>209</v>
          </cell>
        </row>
        <row r="224">
          <cell r="A224">
            <v>2422111007</v>
          </cell>
          <cell r="B224">
            <v>1433</v>
          </cell>
          <cell r="C224">
            <v>0</v>
          </cell>
          <cell r="D224">
            <v>19</v>
          </cell>
          <cell r="E224">
            <v>325</v>
          </cell>
          <cell r="F224">
            <v>10</v>
          </cell>
          <cell r="G224">
            <v>262</v>
          </cell>
          <cell r="H224">
            <v>616</v>
          </cell>
          <cell r="I224">
            <v>126</v>
          </cell>
          <cell r="J224">
            <v>30</v>
          </cell>
          <cell r="K224">
            <v>1</v>
          </cell>
          <cell r="L224">
            <v>906.97</v>
          </cell>
          <cell r="M224">
            <v>779.67</v>
          </cell>
          <cell r="N224">
            <v>2422111007</v>
          </cell>
          <cell r="O224">
            <v>19</v>
          </cell>
          <cell r="P224">
            <v>325</v>
          </cell>
          <cell r="Q224">
            <v>10</v>
          </cell>
          <cell r="R224">
            <v>262</v>
          </cell>
          <cell r="S224">
            <v>99</v>
          </cell>
          <cell r="T224">
            <v>0</v>
          </cell>
          <cell r="U224">
            <v>6</v>
          </cell>
          <cell r="V224">
            <v>21</v>
          </cell>
          <cell r="W224">
            <v>0</v>
          </cell>
          <cell r="X224">
            <v>126</v>
          </cell>
          <cell r="Y224">
            <v>0</v>
          </cell>
          <cell r="Z224">
            <v>56</v>
          </cell>
        </row>
        <row r="225">
          <cell r="A225">
            <v>2422111005</v>
          </cell>
          <cell r="B225">
            <v>1365</v>
          </cell>
          <cell r="C225">
            <v>0</v>
          </cell>
          <cell r="D225">
            <v>14</v>
          </cell>
          <cell r="E225">
            <v>271</v>
          </cell>
          <cell r="F225">
            <v>7</v>
          </cell>
          <cell r="G225">
            <v>359</v>
          </cell>
          <cell r="H225">
            <v>651</v>
          </cell>
          <cell r="I225">
            <v>54</v>
          </cell>
          <cell r="J225">
            <v>15</v>
          </cell>
          <cell r="K225">
            <v>0</v>
          </cell>
          <cell r="L225">
            <v>743.27</v>
          </cell>
          <cell r="M225">
            <v>584.47</v>
          </cell>
          <cell r="N225">
            <v>2422111005</v>
          </cell>
          <cell r="O225">
            <v>14</v>
          </cell>
          <cell r="P225">
            <v>271</v>
          </cell>
          <cell r="Q225">
            <v>7</v>
          </cell>
          <cell r="R225">
            <v>359</v>
          </cell>
          <cell r="S225">
            <v>34</v>
          </cell>
          <cell r="T225">
            <v>0</v>
          </cell>
          <cell r="U225">
            <v>2</v>
          </cell>
          <cell r="V225">
            <v>18</v>
          </cell>
          <cell r="W225">
            <v>0</v>
          </cell>
          <cell r="X225">
            <v>54</v>
          </cell>
          <cell r="Y225">
            <v>0</v>
          </cell>
          <cell r="Z225">
            <v>37</v>
          </cell>
        </row>
        <row r="226">
          <cell r="A226">
            <v>2422111004</v>
          </cell>
          <cell r="B226">
            <v>982</v>
          </cell>
          <cell r="C226">
            <v>0</v>
          </cell>
          <cell r="D226">
            <v>13</v>
          </cell>
          <cell r="E226">
            <v>202</v>
          </cell>
          <cell r="F226">
            <v>6</v>
          </cell>
          <cell r="G226">
            <v>166</v>
          </cell>
          <cell r="H226">
            <v>387</v>
          </cell>
          <cell r="I226">
            <v>34</v>
          </cell>
          <cell r="J226">
            <v>15</v>
          </cell>
          <cell r="K226">
            <v>0</v>
          </cell>
          <cell r="L226">
            <v>546.27</v>
          </cell>
          <cell r="M226">
            <v>1014.19</v>
          </cell>
          <cell r="N226">
            <v>2422111004</v>
          </cell>
          <cell r="O226">
            <v>13</v>
          </cell>
          <cell r="P226">
            <v>202</v>
          </cell>
          <cell r="Q226">
            <v>6</v>
          </cell>
          <cell r="R226">
            <v>166</v>
          </cell>
          <cell r="S226">
            <v>20</v>
          </cell>
          <cell r="T226">
            <v>0</v>
          </cell>
          <cell r="U226">
            <v>6</v>
          </cell>
          <cell r="V226">
            <v>8</v>
          </cell>
          <cell r="W226">
            <v>0</v>
          </cell>
          <cell r="X226">
            <v>34</v>
          </cell>
          <cell r="Y226">
            <v>0</v>
          </cell>
          <cell r="Z226">
            <v>70</v>
          </cell>
        </row>
        <row r="227">
          <cell r="A227">
            <v>2422111008</v>
          </cell>
          <cell r="B227">
            <v>1246</v>
          </cell>
          <cell r="C227">
            <v>0</v>
          </cell>
          <cell r="D227">
            <v>5</v>
          </cell>
          <cell r="E227">
            <v>220</v>
          </cell>
          <cell r="F227">
            <v>4</v>
          </cell>
          <cell r="G227">
            <v>333</v>
          </cell>
          <cell r="H227">
            <v>562</v>
          </cell>
          <cell r="I227">
            <v>26</v>
          </cell>
          <cell r="J227">
            <v>75</v>
          </cell>
          <cell r="K227">
            <v>0</v>
          </cell>
          <cell r="L227">
            <v>992.39</v>
          </cell>
          <cell r="M227">
            <v>490.87</v>
          </cell>
          <cell r="N227">
            <v>2422111008</v>
          </cell>
          <cell r="O227">
            <v>5</v>
          </cell>
          <cell r="P227">
            <v>220</v>
          </cell>
          <cell r="Q227">
            <v>4</v>
          </cell>
          <cell r="R227">
            <v>333</v>
          </cell>
          <cell r="S227">
            <v>18</v>
          </cell>
          <cell r="T227">
            <v>0</v>
          </cell>
          <cell r="U227">
            <v>3</v>
          </cell>
          <cell r="V227">
            <v>5</v>
          </cell>
          <cell r="W227">
            <v>0</v>
          </cell>
          <cell r="X227">
            <v>26</v>
          </cell>
          <cell r="Y227">
            <v>0</v>
          </cell>
          <cell r="Z227">
            <v>58</v>
          </cell>
        </row>
        <row r="228">
          <cell r="A228">
            <v>2423111002</v>
          </cell>
          <cell r="B228">
            <v>915</v>
          </cell>
          <cell r="C228">
            <v>0</v>
          </cell>
          <cell r="D228">
            <v>5</v>
          </cell>
          <cell r="E228">
            <v>79</v>
          </cell>
          <cell r="F228">
            <v>2</v>
          </cell>
          <cell r="G228">
            <v>472</v>
          </cell>
          <cell r="H228">
            <v>558</v>
          </cell>
          <cell r="I228">
            <v>58</v>
          </cell>
          <cell r="J228">
            <v>80</v>
          </cell>
          <cell r="K228">
            <v>0</v>
          </cell>
          <cell r="L228">
            <v>485.06</v>
          </cell>
          <cell r="M228">
            <v>372.29</v>
          </cell>
          <cell r="N228">
            <v>2423111002</v>
          </cell>
          <cell r="O228">
            <v>5</v>
          </cell>
          <cell r="P228">
            <v>79</v>
          </cell>
          <cell r="Q228">
            <v>2</v>
          </cell>
          <cell r="R228">
            <v>472</v>
          </cell>
          <cell r="S228">
            <v>37</v>
          </cell>
          <cell r="T228">
            <v>0</v>
          </cell>
          <cell r="U228">
            <v>8</v>
          </cell>
          <cell r="V228">
            <v>13</v>
          </cell>
          <cell r="W228">
            <v>0</v>
          </cell>
          <cell r="X228">
            <v>58</v>
          </cell>
          <cell r="Y228">
            <v>0</v>
          </cell>
          <cell r="Z228">
            <v>41</v>
          </cell>
        </row>
        <row r="229">
          <cell r="A229">
            <v>2423111003</v>
          </cell>
          <cell r="B229">
            <v>678</v>
          </cell>
          <cell r="C229">
            <v>0</v>
          </cell>
          <cell r="D229">
            <v>3</v>
          </cell>
          <cell r="E229">
            <v>87</v>
          </cell>
          <cell r="F229">
            <v>4</v>
          </cell>
          <cell r="G229">
            <v>260</v>
          </cell>
          <cell r="H229">
            <v>354</v>
          </cell>
          <cell r="I229">
            <v>35</v>
          </cell>
          <cell r="J229">
            <v>100</v>
          </cell>
          <cell r="K229">
            <v>0</v>
          </cell>
          <cell r="L229">
            <v>361.69</v>
          </cell>
          <cell r="M229">
            <v>380.15</v>
          </cell>
          <cell r="N229">
            <v>2423111003</v>
          </cell>
          <cell r="O229">
            <v>3</v>
          </cell>
          <cell r="P229">
            <v>87</v>
          </cell>
          <cell r="Q229">
            <v>4</v>
          </cell>
          <cell r="R229">
            <v>260</v>
          </cell>
          <cell r="S229">
            <v>23</v>
          </cell>
          <cell r="T229">
            <v>0</v>
          </cell>
          <cell r="U229">
            <v>0</v>
          </cell>
          <cell r="V229">
            <v>12</v>
          </cell>
          <cell r="W229">
            <v>0</v>
          </cell>
          <cell r="X229">
            <v>35</v>
          </cell>
          <cell r="Y229">
            <v>0</v>
          </cell>
          <cell r="Z229">
            <v>26</v>
          </cell>
        </row>
        <row r="230">
          <cell r="A230">
            <v>2423111005</v>
          </cell>
          <cell r="B230">
            <v>514</v>
          </cell>
          <cell r="C230">
            <v>0</v>
          </cell>
          <cell r="D230">
            <v>1</v>
          </cell>
          <cell r="E230">
            <v>47</v>
          </cell>
          <cell r="F230">
            <v>0</v>
          </cell>
          <cell r="G230">
            <v>259</v>
          </cell>
          <cell r="H230">
            <v>307</v>
          </cell>
          <cell r="I230">
            <v>19</v>
          </cell>
          <cell r="J230">
            <v>100</v>
          </cell>
          <cell r="K230">
            <v>0</v>
          </cell>
          <cell r="L230">
            <v>364.15</v>
          </cell>
          <cell r="M230">
            <v>248.5</v>
          </cell>
          <cell r="N230">
            <v>2423111005</v>
          </cell>
          <cell r="O230">
            <v>1</v>
          </cell>
          <cell r="P230">
            <v>47</v>
          </cell>
          <cell r="Q230">
            <v>0</v>
          </cell>
          <cell r="R230">
            <v>259</v>
          </cell>
          <cell r="S230">
            <v>15</v>
          </cell>
          <cell r="T230">
            <v>0</v>
          </cell>
          <cell r="U230">
            <v>0</v>
          </cell>
          <cell r="V230">
            <v>4</v>
          </cell>
          <cell r="W230">
            <v>0</v>
          </cell>
          <cell r="X230">
            <v>19</v>
          </cell>
          <cell r="Y230">
            <v>0</v>
          </cell>
          <cell r="Z230">
            <v>25</v>
          </cell>
        </row>
        <row r="231">
          <cell r="A231">
            <v>2423111004</v>
          </cell>
          <cell r="B231">
            <v>631</v>
          </cell>
          <cell r="C231">
            <v>0</v>
          </cell>
          <cell r="D231">
            <v>2</v>
          </cell>
          <cell r="E231">
            <v>25</v>
          </cell>
          <cell r="F231">
            <v>1</v>
          </cell>
          <cell r="G231">
            <v>353</v>
          </cell>
          <cell r="H231">
            <v>381</v>
          </cell>
          <cell r="I231">
            <v>25</v>
          </cell>
          <cell r="J231">
            <v>45</v>
          </cell>
          <cell r="K231">
            <v>0</v>
          </cell>
          <cell r="L231">
            <v>251.3</v>
          </cell>
          <cell r="M231">
            <v>338.22</v>
          </cell>
          <cell r="N231">
            <v>2423111004</v>
          </cell>
          <cell r="O231">
            <v>2</v>
          </cell>
          <cell r="P231">
            <v>25</v>
          </cell>
          <cell r="Q231">
            <v>1</v>
          </cell>
          <cell r="R231">
            <v>353</v>
          </cell>
          <cell r="S231">
            <v>23</v>
          </cell>
          <cell r="T231">
            <v>0</v>
          </cell>
          <cell r="U231">
            <v>0</v>
          </cell>
          <cell r="V231">
            <v>2</v>
          </cell>
          <cell r="W231">
            <v>0</v>
          </cell>
          <cell r="X231">
            <v>25</v>
          </cell>
          <cell r="Y231">
            <v>0</v>
          </cell>
          <cell r="Z231">
            <v>49</v>
          </cell>
        </row>
        <row r="232">
          <cell r="A232">
            <v>2423111006</v>
          </cell>
          <cell r="B232">
            <v>679</v>
          </cell>
          <cell r="C232">
            <v>0</v>
          </cell>
          <cell r="D232">
            <v>4</v>
          </cell>
          <cell r="E232">
            <v>50</v>
          </cell>
          <cell r="F232">
            <v>2</v>
          </cell>
          <cell r="G232">
            <v>326</v>
          </cell>
          <cell r="H232">
            <v>382</v>
          </cell>
          <cell r="I232">
            <v>49</v>
          </cell>
          <cell r="J232">
            <v>100</v>
          </cell>
          <cell r="K232">
            <v>0</v>
          </cell>
          <cell r="L232">
            <v>340.42</v>
          </cell>
          <cell r="M232">
            <v>1112.6500000000001</v>
          </cell>
          <cell r="N232">
            <v>2423111006</v>
          </cell>
          <cell r="O232">
            <v>4</v>
          </cell>
          <cell r="P232">
            <v>50</v>
          </cell>
          <cell r="Q232">
            <v>2</v>
          </cell>
          <cell r="R232">
            <v>326</v>
          </cell>
          <cell r="S232">
            <v>34</v>
          </cell>
          <cell r="T232">
            <v>0</v>
          </cell>
          <cell r="U232">
            <v>3</v>
          </cell>
          <cell r="V232">
            <v>12</v>
          </cell>
          <cell r="W232">
            <v>0</v>
          </cell>
          <cell r="X232">
            <v>49</v>
          </cell>
          <cell r="Y232">
            <v>0</v>
          </cell>
          <cell r="Z232">
            <v>41</v>
          </cell>
        </row>
        <row r="233">
          <cell r="A233">
            <v>2424111006</v>
          </cell>
          <cell r="B233">
            <v>1849</v>
          </cell>
          <cell r="C233">
            <v>0</v>
          </cell>
          <cell r="D233">
            <v>12</v>
          </cell>
          <cell r="E233">
            <v>296</v>
          </cell>
          <cell r="F233">
            <v>5</v>
          </cell>
          <cell r="G233">
            <v>551</v>
          </cell>
          <cell r="H233">
            <v>864</v>
          </cell>
          <cell r="I233">
            <v>28</v>
          </cell>
          <cell r="J233">
            <v>35</v>
          </cell>
          <cell r="K233">
            <v>0</v>
          </cell>
          <cell r="L233">
            <v>1081.6500000000001</v>
          </cell>
          <cell r="M233">
            <v>1541.3</v>
          </cell>
          <cell r="N233">
            <v>2424111006</v>
          </cell>
          <cell r="O233">
            <v>12</v>
          </cell>
          <cell r="P233">
            <v>296</v>
          </cell>
          <cell r="Q233">
            <v>5</v>
          </cell>
          <cell r="R233">
            <v>551</v>
          </cell>
          <cell r="S233">
            <v>8</v>
          </cell>
          <cell r="T233">
            <v>0</v>
          </cell>
          <cell r="U233">
            <v>1</v>
          </cell>
          <cell r="V233">
            <v>19</v>
          </cell>
          <cell r="W233">
            <v>0</v>
          </cell>
          <cell r="X233">
            <v>28</v>
          </cell>
          <cell r="Y233">
            <v>0</v>
          </cell>
          <cell r="Z233">
            <v>34</v>
          </cell>
        </row>
        <row r="234">
          <cell r="A234">
            <v>2424111007</v>
          </cell>
          <cell r="B234">
            <v>1684</v>
          </cell>
          <cell r="C234">
            <v>0</v>
          </cell>
          <cell r="D234">
            <v>20</v>
          </cell>
          <cell r="E234">
            <v>332</v>
          </cell>
          <cell r="F234">
            <v>10</v>
          </cell>
          <cell r="G234">
            <v>273</v>
          </cell>
          <cell r="H234">
            <v>635</v>
          </cell>
          <cell r="I234">
            <v>13</v>
          </cell>
          <cell r="J234">
            <v>35</v>
          </cell>
          <cell r="K234">
            <v>0</v>
          </cell>
          <cell r="L234">
            <v>1505.63</v>
          </cell>
          <cell r="M234">
            <v>737.65</v>
          </cell>
          <cell r="N234">
            <v>2424111007</v>
          </cell>
          <cell r="O234">
            <v>20</v>
          </cell>
          <cell r="P234">
            <v>332</v>
          </cell>
          <cell r="Q234">
            <v>10</v>
          </cell>
          <cell r="R234">
            <v>273</v>
          </cell>
          <cell r="S234">
            <v>4</v>
          </cell>
          <cell r="T234">
            <v>1</v>
          </cell>
          <cell r="U234">
            <v>0</v>
          </cell>
          <cell r="V234">
            <v>8</v>
          </cell>
          <cell r="W234">
            <v>0</v>
          </cell>
          <cell r="X234">
            <v>13</v>
          </cell>
          <cell r="Y234">
            <v>0</v>
          </cell>
          <cell r="Z234">
            <v>90</v>
          </cell>
        </row>
        <row r="235">
          <cell r="A235">
            <v>2424111009</v>
          </cell>
          <cell r="B235">
            <v>919</v>
          </cell>
          <cell r="C235">
            <v>0</v>
          </cell>
          <cell r="D235">
            <v>13</v>
          </cell>
          <cell r="E235">
            <v>203</v>
          </cell>
          <cell r="F235">
            <v>12</v>
          </cell>
          <cell r="G235">
            <v>197</v>
          </cell>
          <cell r="H235">
            <v>425</v>
          </cell>
          <cell r="I235">
            <v>44</v>
          </cell>
          <cell r="J235">
            <v>15</v>
          </cell>
          <cell r="K235">
            <v>0</v>
          </cell>
          <cell r="L235">
            <v>712.11</v>
          </cell>
          <cell r="M235">
            <v>608.27</v>
          </cell>
          <cell r="N235">
            <v>2424111009</v>
          </cell>
          <cell r="O235">
            <v>13</v>
          </cell>
          <cell r="P235">
            <v>203</v>
          </cell>
          <cell r="Q235">
            <v>12</v>
          </cell>
          <cell r="R235">
            <v>197</v>
          </cell>
          <cell r="S235">
            <v>27</v>
          </cell>
          <cell r="T235">
            <v>0</v>
          </cell>
          <cell r="U235">
            <v>7</v>
          </cell>
          <cell r="V235">
            <v>10</v>
          </cell>
          <cell r="W235">
            <v>0</v>
          </cell>
          <cell r="X235">
            <v>44</v>
          </cell>
          <cell r="Y235">
            <v>0</v>
          </cell>
          <cell r="Z235">
            <v>106</v>
          </cell>
        </row>
        <row r="236">
          <cell r="A236">
            <v>2424111002</v>
          </cell>
          <cell r="B236">
            <v>1500</v>
          </cell>
          <cell r="C236">
            <v>0</v>
          </cell>
          <cell r="D236">
            <v>12</v>
          </cell>
          <cell r="E236">
            <v>314</v>
          </cell>
          <cell r="F236">
            <v>18</v>
          </cell>
          <cell r="G236">
            <v>304</v>
          </cell>
          <cell r="H236">
            <v>648</v>
          </cell>
          <cell r="I236">
            <v>25</v>
          </cell>
          <cell r="J236">
            <v>0</v>
          </cell>
          <cell r="K236">
            <v>0</v>
          </cell>
          <cell r="L236">
            <v>558.48</v>
          </cell>
          <cell r="M236">
            <v>822.99</v>
          </cell>
          <cell r="N236">
            <v>2424111002</v>
          </cell>
          <cell r="O236">
            <v>12</v>
          </cell>
          <cell r="P236">
            <v>314</v>
          </cell>
          <cell r="Q236">
            <v>18</v>
          </cell>
          <cell r="R236">
            <v>304</v>
          </cell>
          <cell r="S236">
            <v>18</v>
          </cell>
          <cell r="T236">
            <v>0</v>
          </cell>
          <cell r="U236">
            <v>0</v>
          </cell>
          <cell r="V236">
            <v>7</v>
          </cell>
          <cell r="W236">
            <v>0</v>
          </cell>
          <cell r="X236">
            <v>25</v>
          </cell>
          <cell r="Y236">
            <v>1</v>
          </cell>
          <cell r="Z236">
            <v>159</v>
          </cell>
        </row>
        <row r="237">
          <cell r="A237">
            <v>2424111011</v>
          </cell>
          <cell r="B237">
            <v>815</v>
          </cell>
          <cell r="C237">
            <v>0</v>
          </cell>
          <cell r="D237">
            <v>9</v>
          </cell>
          <cell r="E237">
            <v>176</v>
          </cell>
          <cell r="F237">
            <v>5</v>
          </cell>
          <cell r="G237">
            <v>135</v>
          </cell>
          <cell r="H237">
            <v>325</v>
          </cell>
          <cell r="I237">
            <v>90</v>
          </cell>
          <cell r="J237">
            <v>50</v>
          </cell>
          <cell r="K237">
            <v>0</v>
          </cell>
          <cell r="L237">
            <v>765.54</v>
          </cell>
          <cell r="M237">
            <v>1550.2</v>
          </cell>
          <cell r="N237">
            <v>2424111011</v>
          </cell>
          <cell r="O237">
            <v>9</v>
          </cell>
          <cell r="P237">
            <v>176</v>
          </cell>
          <cell r="Q237">
            <v>5</v>
          </cell>
          <cell r="R237">
            <v>135</v>
          </cell>
          <cell r="S237">
            <v>73</v>
          </cell>
          <cell r="T237">
            <v>0</v>
          </cell>
          <cell r="U237">
            <v>3</v>
          </cell>
          <cell r="V237">
            <v>13</v>
          </cell>
          <cell r="W237">
            <v>1</v>
          </cell>
          <cell r="X237">
            <v>90</v>
          </cell>
          <cell r="Y237">
            <v>0</v>
          </cell>
          <cell r="Z237">
            <v>106</v>
          </cell>
        </row>
        <row r="238">
          <cell r="A238">
            <v>2424111005</v>
          </cell>
          <cell r="B238">
            <v>1509</v>
          </cell>
          <cell r="C238">
            <v>0</v>
          </cell>
          <cell r="D238">
            <v>13</v>
          </cell>
          <cell r="E238">
            <v>330</v>
          </cell>
          <cell r="F238">
            <v>8</v>
          </cell>
          <cell r="G238">
            <v>297</v>
          </cell>
          <cell r="H238">
            <v>648</v>
          </cell>
          <cell r="I238">
            <v>56</v>
          </cell>
          <cell r="J238">
            <v>0</v>
          </cell>
          <cell r="K238">
            <v>0</v>
          </cell>
          <cell r="L238">
            <v>1019.64</v>
          </cell>
          <cell r="M238">
            <v>807.67</v>
          </cell>
          <cell r="N238">
            <v>2424111005</v>
          </cell>
          <cell r="O238">
            <v>13</v>
          </cell>
          <cell r="P238">
            <v>330</v>
          </cell>
          <cell r="Q238">
            <v>8</v>
          </cell>
          <cell r="R238">
            <v>297</v>
          </cell>
          <cell r="S238">
            <v>27</v>
          </cell>
          <cell r="T238">
            <v>0</v>
          </cell>
          <cell r="U238">
            <v>3</v>
          </cell>
          <cell r="V238">
            <v>26</v>
          </cell>
          <cell r="W238">
            <v>0</v>
          </cell>
          <cell r="X238">
            <v>56</v>
          </cell>
          <cell r="Y238">
            <v>1</v>
          </cell>
          <cell r="Z238">
            <v>119</v>
          </cell>
        </row>
        <row r="239">
          <cell r="A239">
            <v>2424111001</v>
          </cell>
          <cell r="B239">
            <v>1363</v>
          </cell>
          <cell r="C239">
            <v>0</v>
          </cell>
          <cell r="D239">
            <v>12</v>
          </cell>
          <cell r="E239">
            <v>241</v>
          </cell>
          <cell r="F239">
            <v>11</v>
          </cell>
          <cell r="G239">
            <v>332</v>
          </cell>
          <cell r="H239">
            <v>596</v>
          </cell>
          <cell r="I239">
            <v>67</v>
          </cell>
          <cell r="J239">
            <v>30</v>
          </cell>
          <cell r="K239">
            <v>0</v>
          </cell>
          <cell r="L239">
            <v>752.13</v>
          </cell>
          <cell r="M239">
            <v>1606.56</v>
          </cell>
          <cell r="N239">
            <v>2424111001</v>
          </cell>
          <cell r="O239">
            <v>12</v>
          </cell>
          <cell r="P239">
            <v>241</v>
          </cell>
          <cell r="Q239">
            <v>11</v>
          </cell>
          <cell r="R239">
            <v>332</v>
          </cell>
          <cell r="S239">
            <v>37</v>
          </cell>
          <cell r="T239">
            <v>0</v>
          </cell>
          <cell r="U239">
            <v>12</v>
          </cell>
          <cell r="V239">
            <v>17</v>
          </cell>
          <cell r="W239">
            <v>1</v>
          </cell>
          <cell r="X239">
            <v>67</v>
          </cell>
          <cell r="Y239">
            <v>0</v>
          </cell>
          <cell r="Z239">
            <v>90</v>
          </cell>
        </row>
        <row r="240">
          <cell r="A240">
            <v>2424111004</v>
          </cell>
          <cell r="B240">
            <v>2029</v>
          </cell>
          <cell r="C240">
            <v>0</v>
          </cell>
          <cell r="D240">
            <v>18</v>
          </cell>
          <cell r="E240">
            <v>463</v>
          </cell>
          <cell r="F240">
            <v>7</v>
          </cell>
          <cell r="G240">
            <v>367</v>
          </cell>
          <cell r="H240">
            <v>855</v>
          </cell>
          <cell r="I240">
            <v>21</v>
          </cell>
          <cell r="J240">
            <v>40</v>
          </cell>
          <cell r="K240">
            <v>0</v>
          </cell>
          <cell r="L240">
            <v>1588.42</v>
          </cell>
          <cell r="M240">
            <v>726.75</v>
          </cell>
          <cell r="N240">
            <v>2424111004</v>
          </cell>
          <cell r="O240">
            <v>18</v>
          </cell>
          <cell r="P240">
            <v>463</v>
          </cell>
          <cell r="Q240">
            <v>7</v>
          </cell>
          <cell r="R240">
            <v>367</v>
          </cell>
          <cell r="S240">
            <v>15</v>
          </cell>
          <cell r="T240">
            <v>0</v>
          </cell>
          <cell r="U240">
            <v>2</v>
          </cell>
          <cell r="V240">
            <v>4</v>
          </cell>
          <cell r="W240">
            <v>0</v>
          </cell>
          <cell r="X240">
            <v>21</v>
          </cell>
          <cell r="Y240">
            <v>0</v>
          </cell>
          <cell r="Z240">
            <v>68</v>
          </cell>
        </row>
        <row r="241">
          <cell r="A241">
            <v>2424111008</v>
          </cell>
          <cell r="B241">
            <v>1655</v>
          </cell>
          <cell r="C241">
            <v>0</v>
          </cell>
          <cell r="D241">
            <v>21</v>
          </cell>
          <cell r="E241">
            <v>395</v>
          </cell>
          <cell r="F241">
            <v>5</v>
          </cell>
          <cell r="G241">
            <v>287</v>
          </cell>
          <cell r="H241">
            <v>708</v>
          </cell>
          <cell r="I241">
            <v>15</v>
          </cell>
          <cell r="J241">
            <v>25</v>
          </cell>
          <cell r="K241">
            <v>0</v>
          </cell>
          <cell r="L241">
            <v>691.57</v>
          </cell>
          <cell r="M241">
            <v>426.47</v>
          </cell>
          <cell r="N241">
            <v>2424111008</v>
          </cell>
          <cell r="O241">
            <v>21</v>
          </cell>
          <cell r="P241">
            <v>395</v>
          </cell>
          <cell r="Q241">
            <v>5</v>
          </cell>
          <cell r="R241">
            <v>287</v>
          </cell>
          <cell r="S241">
            <v>5</v>
          </cell>
          <cell r="T241">
            <v>0</v>
          </cell>
          <cell r="U241">
            <v>2</v>
          </cell>
          <cell r="V241">
            <v>8</v>
          </cell>
          <cell r="W241">
            <v>0</v>
          </cell>
          <cell r="X241">
            <v>15</v>
          </cell>
          <cell r="Y241">
            <v>0</v>
          </cell>
          <cell r="Z241">
            <v>29</v>
          </cell>
        </row>
        <row r="242">
          <cell r="A242">
            <v>2424111003</v>
          </cell>
          <cell r="B242">
            <v>741</v>
          </cell>
          <cell r="C242">
            <v>0</v>
          </cell>
          <cell r="D242">
            <v>4</v>
          </cell>
          <cell r="E242">
            <v>89</v>
          </cell>
          <cell r="F242">
            <v>1</v>
          </cell>
          <cell r="G242">
            <v>238</v>
          </cell>
          <cell r="H242">
            <v>332</v>
          </cell>
          <cell r="I242">
            <v>16</v>
          </cell>
          <cell r="J242">
            <v>0</v>
          </cell>
          <cell r="K242">
            <v>0</v>
          </cell>
          <cell r="L242">
            <v>426.21</v>
          </cell>
          <cell r="M242">
            <v>517.95000000000005</v>
          </cell>
          <cell r="N242">
            <v>2424111003</v>
          </cell>
          <cell r="O242">
            <v>4</v>
          </cell>
          <cell r="P242">
            <v>89</v>
          </cell>
          <cell r="Q242">
            <v>1</v>
          </cell>
          <cell r="R242">
            <v>238</v>
          </cell>
          <cell r="S242">
            <v>5</v>
          </cell>
          <cell r="T242">
            <v>0</v>
          </cell>
          <cell r="U242">
            <v>2</v>
          </cell>
          <cell r="V242">
            <v>9</v>
          </cell>
          <cell r="W242">
            <v>0</v>
          </cell>
          <cell r="X242">
            <v>16</v>
          </cell>
          <cell r="Y242">
            <v>0</v>
          </cell>
          <cell r="Z242">
            <v>71</v>
          </cell>
        </row>
        <row r="243">
          <cell r="A243">
            <v>2404111003</v>
          </cell>
          <cell r="B243">
            <v>1114</v>
          </cell>
          <cell r="C243">
            <v>0</v>
          </cell>
          <cell r="D243">
            <v>9</v>
          </cell>
          <cell r="E243">
            <v>111</v>
          </cell>
          <cell r="F243">
            <v>2</v>
          </cell>
          <cell r="G243">
            <v>549</v>
          </cell>
          <cell r="H243">
            <v>671</v>
          </cell>
          <cell r="I243">
            <v>31</v>
          </cell>
          <cell r="J243">
            <v>75</v>
          </cell>
          <cell r="K243">
            <v>0</v>
          </cell>
          <cell r="L243">
            <v>516.61</v>
          </cell>
          <cell r="M243">
            <v>643.29999999999995</v>
          </cell>
          <cell r="N243">
            <v>2404111003</v>
          </cell>
          <cell r="O243">
            <v>9</v>
          </cell>
          <cell r="P243">
            <v>111</v>
          </cell>
          <cell r="Q243">
            <v>2</v>
          </cell>
          <cell r="R243">
            <v>549</v>
          </cell>
          <cell r="S243">
            <v>10</v>
          </cell>
          <cell r="T243">
            <v>0</v>
          </cell>
          <cell r="U243">
            <v>0</v>
          </cell>
          <cell r="V243">
            <v>21</v>
          </cell>
          <cell r="W243">
            <v>0</v>
          </cell>
          <cell r="X243">
            <v>31</v>
          </cell>
          <cell r="Y243">
            <v>0</v>
          </cell>
          <cell r="Z243">
            <v>100</v>
          </cell>
        </row>
        <row r="244">
          <cell r="A244">
            <v>2404111006</v>
          </cell>
          <cell r="B244">
            <v>1503</v>
          </cell>
          <cell r="C244">
            <v>0</v>
          </cell>
          <cell r="D244">
            <v>19</v>
          </cell>
          <cell r="E244">
            <v>303</v>
          </cell>
          <cell r="F244">
            <v>7</v>
          </cell>
          <cell r="G244">
            <v>437</v>
          </cell>
          <cell r="H244">
            <v>766</v>
          </cell>
          <cell r="I244">
            <v>40</v>
          </cell>
          <cell r="J244">
            <v>30</v>
          </cell>
          <cell r="K244">
            <v>0</v>
          </cell>
          <cell r="L244">
            <v>592.15</v>
          </cell>
          <cell r="M244">
            <v>524.15</v>
          </cell>
          <cell r="N244">
            <v>2404111006</v>
          </cell>
          <cell r="O244">
            <v>19</v>
          </cell>
          <cell r="P244">
            <v>303</v>
          </cell>
          <cell r="Q244">
            <v>7</v>
          </cell>
          <cell r="R244">
            <v>437</v>
          </cell>
          <cell r="S244">
            <v>22</v>
          </cell>
          <cell r="T244">
            <v>2</v>
          </cell>
          <cell r="U244">
            <v>1</v>
          </cell>
          <cell r="V244">
            <v>15</v>
          </cell>
          <cell r="W244">
            <v>0</v>
          </cell>
          <cell r="X244">
            <v>40</v>
          </cell>
          <cell r="Y244">
            <v>0</v>
          </cell>
          <cell r="Z244">
            <v>65</v>
          </cell>
        </row>
        <row r="245">
          <cell r="A245">
            <v>2404111004</v>
          </cell>
          <cell r="B245">
            <v>847</v>
          </cell>
          <cell r="C245">
            <v>0</v>
          </cell>
          <cell r="D245">
            <v>1</v>
          </cell>
          <cell r="E245">
            <v>56</v>
          </cell>
          <cell r="F245">
            <v>3</v>
          </cell>
          <cell r="G245">
            <v>433</v>
          </cell>
          <cell r="H245">
            <v>493</v>
          </cell>
          <cell r="I245">
            <v>41</v>
          </cell>
          <cell r="J245">
            <v>100</v>
          </cell>
          <cell r="K245">
            <v>0</v>
          </cell>
          <cell r="L245">
            <v>511.1</v>
          </cell>
          <cell r="M245">
            <v>570.70000000000005</v>
          </cell>
          <cell r="N245">
            <v>2404111004</v>
          </cell>
          <cell r="O245">
            <v>1</v>
          </cell>
          <cell r="P245">
            <v>56</v>
          </cell>
          <cell r="Q245">
            <v>3</v>
          </cell>
          <cell r="R245">
            <v>433</v>
          </cell>
          <cell r="S245">
            <v>23</v>
          </cell>
          <cell r="T245">
            <v>0</v>
          </cell>
          <cell r="U245">
            <v>1</v>
          </cell>
          <cell r="V245">
            <v>17</v>
          </cell>
          <cell r="W245">
            <v>0</v>
          </cell>
          <cell r="X245">
            <v>41</v>
          </cell>
          <cell r="Y245">
            <v>0</v>
          </cell>
          <cell r="Z245">
            <v>118</v>
          </cell>
        </row>
        <row r="246">
          <cell r="A246">
            <v>2404111007</v>
          </cell>
          <cell r="B246">
            <v>1274</v>
          </cell>
          <cell r="C246">
            <v>0</v>
          </cell>
          <cell r="D246">
            <v>2</v>
          </cell>
          <cell r="E246">
            <v>117</v>
          </cell>
          <cell r="F246">
            <v>4</v>
          </cell>
          <cell r="G246">
            <v>607</v>
          </cell>
          <cell r="H246">
            <v>730</v>
          </cell>
          <cell r="I246">
            <v>81</v>
          </cell>
          <cell r="J246">
            <v>90</v>
          </cell>
          <cell r="K246">
            <v>0</v>
          </cell>
          <cell r="L246">
            <v>536.51</v>
          </cell>
          <cell r="M246">
            <v>542.61</v>
          </cell>
          <cell r="N246">
            <v>2404111007</v>
          </cell>
          <cell r="O246">
            <v>2</v>
          </cell>
          <cell r="P246">
            <v>117</v>
          </cell>
          <cell r="Q246">
            <v>4</v>
          </cell>
          <cell r="R246">
            <v>607</v>
          </cell>
          <cell r="S246">
            <v>66</v>
          </cell>
          <cell r="T246">
            <v>0</v>
          </cell>
          <cell r="U246">
            <v>6</v>
          </cell>
          <cell r="V246">
            <v>9</v>
          </cell>
          <cell r="W246">
            <v>0</v>
          </cell>
          <cell r="X246">
            <v>81</v>
          </cell>
          <cell r="Y246">
            <v>0</v>
          </cell>
          <cell r="Z246">
            <v>91</v>
          </cell>
        </row>
        <row r="247">
          <cell r="A247">
            <v>2404111014</v>
          </cell>
          <cell r="B247">
            <v>850</v>
          </cell>
          <cell r="C247">
            <v>0</v>
          </cell>
          <cell r="D247">
            <v>3</v>
          </cell>
          <cell r="E247">
            <v>100</v>
          </cell>
          <cell r="F247">
            <v>1</v>
          </cell>
          <cell r="G247">
            <v>333</v>
          </cell>
          <cell r="H247">
            <v>437</v>
          </cell>
          <cell r="I247">
            <v>11</v>
          </cell>
          <cell r="J247">
            <v>25</v>
          </cell>
          <cell r="K247">
            <v>0</v>
          </cell>
          <cell r="L247">
            <v>488.21</v>
          </cell>
          <cell r="M247">
            <v>390.65</v>
          </cell>
          <cell r="N247">
            <v>2404111014</v>
          </cell>
          <cell r="O247">
            <v>3</v>
          </cell>
          <cell r="P247">
            <v>100</v>
          </cell>
          <cell r="Q247">
            <v>1</v>
          </cell>
          <cell r="R247">
            <v>333</v>
          </cell>
          <cell r="S247">
            <v>9</v>
          </cell>
          <cell r="T247">
            <v>1</v>
          </cell>
          <cell r="U247">
            <v>0</v>
          </cell>
          <cell r="V247">
            <v>1</v>
          </cell>
          <cell r="W247">
            <v>0</v>
          </cell>
          <cell r="X247">
            <v>11</v>
          </cell>
          <cell r="Y247">
            <v>0</v>
          </cell>
          <cell r="Z247">
            <v>87</v>
          </cell>
        </row>
        <row r="248">
          <cell r="A248">
            <v>2404111009</v>
          </cell>
          <cell r="B248">
            <v>801</v>
          </cell>
          <cell r="C248">
            <v>0</v>
          </cell>
          <cell r="D248">
            <v>5</v>
          </cell>
          <cell r="E248">
            <v>94</v>
          </cell>
          <cell r="F248">
            <v>5</v>
          </cell>
          <cell r="G248">
            <v>362</v>
          </cell>
          <cell r="H248">
            <v>466</v>
          </cell>
          <cell r="I248">
            <v>19</v>
          </cell>
          <cell r="J248">
            <v>45</v>
          </cell>
          <cell r="K248">
            <v>0</v>
          </cell>
          <cell r="L248">
            <v>548.04999999999995</v>
          </cell>
          <cell r="M248">
            <v>381.77</v>
          </cell>
          <cell r="N248">
            <v>2404111009</v>
          </cell>
          <cell r="O248">
            <v>5</v>
          </cell>
          <cell r="P248">
            <v>94</v>
          </cell>
          <cell r="Q248">
            <v>5</v>
          </cell>
          <cell r="R248">
            <v>362</v>
          </cell>
          <cell r="S248">
            <v>14</v>
          </cell>
          <cell r="T248">
            <v>0</v>
          </cell>
          <cell r="U248">
            <v>0</v>
          </cell>
          <cell r="V248">
            <v>5</v>
          </cell>
          <cell r="W248">
            <v>0</v>
          </cell>
          <cell r="X248">
            <v>19</v>
          </cell>
          <cell r="Y248">
            <v>0</v>
          </cell>
          <cell r="Z248">
            <v>41</v>
          </cell>
        </row>
        <row r="249">
          <cell r="A249">
            <v>2404111001</v>
          </cell>
          <cell r="B249">
            <v>1016</v>
          </cell>
          <cell r="C249">
            <v>0</v>
          </cell>
          <cell r="D249">
            <v>8</v>
          </cell>
          <cell r="E249">
            <v>180</v>
          </cell>
          <cell r="F249">
            <v>4</v>
          </cell>
          <cell r="G249">
            <v>340</v>
          </cell>
          <cell r="H249">
            <v>532</v>
          </cell>
          <cell r="I249">
            <v>25</v>
          </cell>
          <cell r="J249">
            <v>15</v>
          </cell>
          <cell r="K249">
            <v>0</v>
          </cell>
          <cell r="L249">
            <v>382.05</v>
          </cell>
          <cell r="M249">
            <v>912.79</v>
          </cell>
          <cell r="N249">
            <v>2404111001</v>
          </cell>
          <cell r="O249">
            <v>8</v>
          </cell>
          <cell r="P249">
            <v>180</v>
          </cell>
          <cell r="Q249">
            <v>4</v>
          </cell>
          <cell r="R249">
            <v>340</v>
          </cell>
          <cell r="S249">
            <v>8</v>
          </cell>
          <cell r="T249">
            <v>0</v>
          </cell>
          <cell r="U249">
            <v>0</v>
          </cell>
          <cell r="V249">
            <v>17</v>
          </cell>
          <cell r="W249">
            <v>0</v>
          </cell>
          <cell r="X249">
            <v>25</v>
          </cell>
          <cell r="Y249">
            <v>0</v>
          </cell>
          <cell r="Z249">
            <v>65</v>
          </cell>
        </row>
        <row r="250">
          <cell r="A250">
            <v>2404111002</v>
          </cell>
          <cell r="B250">
            <v>451</v>
          </cell>
          <cell r="C250">
            <v>0</v>
          </cell>
          <cell r="D250">
            <v>1</v>
          </cell>
          <cell r="E250">
            <v>45</v>
          </cell>
          <cell r="F250">
            <v>0</v>
          </cell>
          <cell r="G250">
            <v>187</v>
          </cell>
          <cell r="H250">
            <v>233</v>
          </cell>
          <cell r="I250">
            <v>22</v>
          </cell>
          <cell r="J250">
            <v>20</v>
          </cell>
          <cell r="K250">
            <v>0</v>
          </cell>
          <cell r="L250">
            <v>366.97</v>
          </cell>
          <cell r="M250">
            <v>1474.19</v>
          </cell>
          <cell r="N250">
            <v>2404111002</v>
          </cell>
          <cell r="O250">
            <v>1</v>
          </cell>
          <cell r="P250">
            <v>45</v>
          </cell>
          <cell r="Q250">
            <v>0</v>
          </cell>
          <cell r="R250">
            <v>187</v>
          </cell>
          <cell r="S250">
            <v>7</v>
          </cell>
          <cell r="T250">
            <v>0</v>
          </cell>
          <cell r="U250">
            <v>1</v>
          </cell>
          <cell r="V250">
            <v>14</v>
          </cell>
          <cell r="W250">
            <v>0</v>
          </cell>
          <cell r="X250">
            <v>22</v>
          </cell>
          <cell r="Y250">
            <v>0</v>
          </cell>
          <cell r="Z250">
            <v>79</v>
          </cell>
        </row>
        <row r="251">
          <cell r="A251">
            <v>2404111008</v>
          </cell>
          <cell r="B251">
            <v>1641</v>
          </cell>
          <cell r="C251">
            <v>0</v>
          </cell>
          <cell r="D251">
            <v>18</v>
          </cell>
          <cell r="E251">
            <v>421</v>
          </cell>
          <cell r="F251">
            <v>10</v>
          </cell>
          <cell r="G251">
            <v>407</v>
          </cell>
          <cell r="H251">
            <v>856</v>
          </cell>
          <cell r="I251">
            <v>53</v>
          </cell>
          <cell r="J251">
            <v>30</v>
          </cell>
          <cell r="K251">
            <v>0</v>
          </cell>
          <cell r="L251">
            <v>892.39</v>
          </cell>
          <cell r="M251">
            <v>936.6</v>
          </cell>
          <cell r="N251">
            <v>2404111008</v>
          </cell>
          <cell r="O251">
            <v>18</v>
          </cell>
          <cell r="P251">
            <v>421</v>
          </cell>
          <cell r="Q251">
            <v>10</v>
          </cell>
          <cell r="R251">
            <v>407</v>
          </cell>
          <cell r="S251">
            <v>22</v>
          </cell>
          <cell r="T251">
            <v>0</v>
          </cell>
          <cell r="U251">
            <v>1</v>
          </cell>
          <cell r="V251">
            <v>30</v>
          </cell>
          <cell r="W251">
            <v>0</v>
          </cell>
          <cell r="X251">
            <v>53</v>
          </cell>
          <cell r="Y251">
            <v>0</v>
          </cell>
          <cell r="Z251">
            <v>0</v>
          </cell>
        </row>
        <row r="252">
          <cell r="A252">
            <v>2407111011</v>
          </cell>
          <cell r="B252">
            <v>2123</v>
          </cell>
          <cell r="C252">
            <v>0</v>
          </cell>
          <cell r="D252">
            <v>10</v>
          </cell>
          <cell r="E252">
            <v>154</v>
          </cell>
          <cell r="F252">
            <v>6</v>
          </cell>
          <cell r="G252">
            <v>426</v>
          </cell>
          <cell r="H252">
            <v>596</v>
          </cell>
          <cell r="I252">
            <v>53</v>
          </cell>
          <cell r="J252">
            <v>0</v>
          </cell>
          <cell r="K252">
            <v>0</v>
          </cell>
          <cell r="L252">
            <v>1472.39</v>
          </cell>
          <cell r="M252">
            <v>2024.2</v>
          </cell>
          <cell r="N252">
            <v>2407111011</v>
          </cell>
          <cell r="O252">
            <v>10</v>
          </cell>
          <cell r="P252">
            <v>154</v>
          </cell>
          <cell r="Q252">
            <v>6</v>
          </cell>
          <cell r="R252">
            <v>426</v>
          </cell>
          <cell r="S252">
            <v>16</v>
          </cell>
          <cell r="T252">
            <v>0</v>
          </cell>
          <cell r="U252">
            <v>0</v>
          </cell>
          <cell r="V252">
            <v>37</v>
          </cell>
          <cell r="W252">
            <v>0</v>
          </cell>
          <cell r="X252">
            <v>53</v>
          </cell>
          <cell r="Y252">
            <v>0</v>
          </cell>
          <cell r="Z252">
            <v>145</v>
          </cell>
        </row>
        <row r="253">
          <cell r="A253">
            <v>2407111008</v>
          </cell>
          <cell r="B253">
            <v>2249</v>
          </cell>
          <cell r="C253">
            <v>0</v>
          </cell>
          <cell r="D253">
            <v>6</v>
          </cell>
          <cell r="E253">
            <v>245</v>
          </cell>
          <cell r="F253">
            <v>2</v>
          </cell>
          <cell r="G253">
            <v>462</v>
          </cell>
          <cell r="H253">
            <v>715</v>
          </cell>
          <cell r="I253">
            <v>78</v>
          </cell>
          <cell r="J253">
            <v>0</v>
          </cell>
          <cell r="K253">
            <v>0</v>
          </cell>
          <cell r="L253">
            <v>853.71</v>
          </cell>
          <cell r="M253">
            <v>1488.71</v>
          </cell>
          <cell r="N253">
            <v>2407111008</v>
          </cell>
          <cell r="O253">
            <v>6</v>
          </cell>
          <cell r="P253">
            <v>245</v>
          </cell>
          <cell r="Q253">
            <v>2</v>
          </cell>
          <cell r="R253">
            <v>462</v>
          </cell>
          <cell r="S253">
            <v>30</v>
          </cell>
          <cell r="T253">
            <v>2</v>
          </cell>
          <cell r="U253">
            <v>1</v>
          </cell>
          <cell r="V253">
            <v>45</v>
          </cell>
          <cell r="W253">
            <v>0</v>
          </cell>
          <cell r="X253">
            <v>78</v>
          </cell>
          <cell r="Y253">
            <v>0</v>
          </cell>
          <cell r="Z253">
            <v>49</v>
          </cell>
        </row>
        <row r="254">
          <cell r="A254">
            <v>2407111009</v>
          </cell>
          <cell r="B254">
            <v>1722</v>
          </cell>
          <cell r="C254">
            <v>0</v>
          </cell>
          <cell r="D254">
            <v>21</v>
          </cell>
          <cell r="E254">
            <v>319</v>
          </cell>
          <cell r="F254">
            <v>5</v>
          </cell>
          <cell r="G254">
            <v>271</v>
          </cell>
          <cell r="H254">
            <v>616</v>
          </cell>
          <cell r="I254">
            <v>36</v>
          </cell>
          <cell r="J254">
            <v>0</v>
          </cell>
          <cell r="K254">
            <v>0</v>
          </cell>
          <cell r="L254">
            <v>1477.71</v>
          </cell>
          <cell r="M254">
            <v>1596.56</v>
          </cell>
          <cell r="N254">
            <v>2407111009</v>
          </cell>
          <cell r="O254">
            <v>21</v>
          </cell>
          <cell r="P254">
            <v>319</v>
          </cell>
          <cell r="Q254">
            <v>5</v>
          </cell>
          <cell r="R254">
            <v>271</v>
          </cell>
          <cell r="S254">
            <v>15</v>
          </cell>
          <cell r="T254">
            <v>0</v>
          </cell>
          <cell r="U254">
            <v>0</v>
          </cell>
          <cell r="V254">
            <v>21</v>
          </cell>
          <cell r="W254">
            <v>0</v>
          </cell>
          <cell r="X254">
            <v>36</v>
          </cell>
          <cell r="Y254">
            <v>0</v>
          </cell>
          <cell r="Z254">
            <v>57</v>
          </cell>
        </row>
        <row r="255">
          <cell r="A255">
            <v>2407111010</v>
          </cell>
          <cell r="B255">
            <v>2022</v>
          </cell>
          <cell r="C255">
            <v>0</v>
          </cell>
          <cell r="D255">
            <v>34</v>
          </cell>
          <cell r="E255">
            <v>964</v>
          </cell>
          <cell r="F255">
            <v>5</v>
          </cell>
          <cell r="G255">
            <v>142</v>
          </cell>
          <cell r="H255">
            <v>1145</v>
          </cell>
          <cell r="I255">
            <v>32</v>
          </cell>
          <cell r="J255">
            <v>0</v>
          </cell>
          <cell r="K255">
            <v>0</v>
          </cell>
          <cell r="L255">
            <v>1595.16</v>
          </cell>
          <cell r="M255">
            <v>437.23</v>
          </cell>
          <cell r="N255">
            <v>2407111010</v>
          </cell>
          <cell r="O255">
            <v>34</v>
          </cell>
          <cell r="P255">
            <v>964</v>
          </cell>
          <cell r="Q255">
            <v>5</v>
          </cell>
          <cell r="R255">
            <v>142</v>
          </cell>
          <cell r="S255">
            <v>20</v>
          </cell>
          <cell r="T255">
            <v>0</v>
          </cell>
          <cell r="U255">
            <v>1</v>
          </cell>
          <cell r="V255">
            <v>11</v>
          </cell>
          <cell r="W255">
            <v>0</v>
          </cell>
          <cell r="X255">
            <v>32</v>
          </cell>
          <cell r="Y255">
            <v>0</v>
          </cell>
          <cell r="Z255">
            <v>28</v>
          </cell>
        </row>
        <row r="256">
          <cell r="A256">
            <v>2407111021</v>
          </cell>
          <cell r="B256">
            <v>1122</v>
          </cell>
          <cell r="C256">
            <v>0</v>
          </cell>
          <cell r="D256">
            <v>8</v>
          </cell>
          <cell r="E256">
            <v>160</v>
          </cell>
          <cell r="F256">
            <v>13</v>
          </cell>
          <cell r="G256">
            <v>184</v>
          </cell>
          <cell r="H256">
            <v>365</v>
          </cell>
          <cell r="I256">
            <v>17</v>
          </cell>
          <cell r="J256">
            <v>0</v>
          </cell>
          <cell r="K256">
            <v>0</v>
          </cell>
          <cell r="L256">
            <v>949.5</v>
          </cell>
          <cell r="M256">
            <v>725.47</v>
          </cell>
          <cell r="N256">
            <v>2407111021</v>
          </cell>
          <cell r="O256">
            <v>8</v>
          </cell>
          <cell r="P256">
            <v>160</v>
          </cell>
          <cell r="Q256">
            <v>13</v>
          </cell>
          <cell r="R256">
            <v>184</v>
          </cell>
          <cell r="S256">
            <v>1</v>
          </cell>
          <cell r="T256">
            <v>0</v>
          </cell>
          <cell r="U256">
            <v>0</v>
          </cell>
          <cell r="V256">
            <v>16</v>
          </cell>
          <cell r="W256">
            <v>0</v>
          </cell>
          <cell r="X256">
            <v>17</v>
          </cell>
          <cell r="Y256">
            <v>0</v>
          </cell>
          <cell r="Z256">
            <v>147</v>
          </cell>
        </row>
        <row r="257">
          <cell r="A257">
            <v>2407111005</v>
          </cell>
          <cell r="B257">
            <v>895</v>
          </cell>
          <cell r="C257">
            <v>0</v>
          </cell>
          <cell r="D257">
            <v>4</v>
          </cell>
          <cell r="E257">
            <v>134</v>
          </cell>
          <cell r="F257">
            <v>2</v>
          </cell>
          <cell r="G257">
            <v>209</v>
          </cell>
          <cell r="H257">
            <v>349</v>
          </cell>
          <cell r="I257">
            <v>20</v>
          </cell>
          <cell r="J257">
            <v>30</v>
          </cell>
          <cell r="K257">
            <v>0</v>
          </cell>
          <cell r="L257">
            <v>435.03</v>
          </cell>
          <cell r="M257">
            <v>825.97</v>
          </cell>
          <cell r="N257">
            <v>2407111005</v>
          </cell>
          <cell r="O257">
            <v>4</v>
          </cell>
          <cell r="P257">
            <v>134</v>
          </cell>
          <cell r="Q257">
            <v>2</v>
          </cell>
          <cell r="R257">
            <v>209</v>
          </cell>
          <cell r="S257">
            <v>7</v>
          </cell>
          <cell r="T257">
            <v>0</v>
          </cell>
          <cell r="U257">
            <v>0</v>
          </cell>
          <cell r="V257">
            <v>13</v>
          </cell>
          <cell r="W257">
            <v>0</v>
          </cell>
          <cell r="X257">
            <v>20</v>
          </cell>
          <cell r="Y257">
            <v>0</v>
          </cell>
          <cell r="Z257">
            <v>69</v>
          </cell>
        </row>
        <row r="258">
          <cell r="A258">
            <v>2407111022</v>
          </cell>
          <cell r="B258">
            <v>716</v>
          </cell>
          <cell r="C258">
            <v>0</v>
          </cell>
          <cell r="D258">
            <v>1</v>
          </cell>
          <cell r="E258">
            <v>61</v>
          </cell>
          <cell r="F258">
            <v>0</v>
          </cell>
          <cell r="G258">
            <v>301</v>
          </cell>
          <cell r="H258">
            <v>363</v>
          </cell>
          <cell r="I258">
            <v>147</v>
          </cell>
          <cell r="J258">
            <v>100</v>
          </cell>
          <cell r="K258">
            <v>0</v>
          </cell>
          <cell r="L258">
            <v>724.67</v>
          </cell>
          <cell r="M258">
            <v>764.94</v>
          </cell>
          <cell r="N258">
            <v>2407111022</v>
          </cell>
          <cell r="O258">
            <v>1</v>
          </cell>
          <cell r="P258">
            <v>61</v>
          </cell>
          <cell r="Q258">
            <v>0</v>
          </cell>
          <cell r="R258">
            <v>301</v>
          </cell>
          <cell r="S258">
            <v>147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147</v>
          </cell>
          <cell r="Y258">
            <v>0</v>
          </cell>
          <cell r="Z258">
            <v>43</v>
          </cell>
        </row>
        <row r="259">
          <cell r="A259">
            <v>2407111013</v>
          </cell>
          <cell r="B259">
            <v>1657</v>
          </cell>
          <cell r="C259">
            <v>0</v>
          </cell>
          <cell r="D259">
            <v>5</v>
          </cell>
          <cell r="E259">
            <v>187</v>
          </cell>
          <cell r="F259">
            <v>10</v>
          </cell>
          <cell r="G259">
            <v>542</v>
          </cell>
          <cell r="H259">
            <v>744</v>
          </cell>
          <cell r="I259">
            <v>31</v>
          </cell>
          <cell r="J259">
            <v>90</v>
          </cell>
          <cell r="K259">
            <v>0</v>
          </cell>
          <cell r="L259">
            <v>817.17</v>
          </cell>
          <cell r="M259">
            <v>552.5</v>
          </cell>
          <cell r="N259">
            <v>2407111013</v>
          </cell>
          <cell r="O259">
            <v>5</v>
          </cell>
          <cell r="P259">
            <v>187</v>
          </cell>
          <cell r="Q259">
            <v>10</v>
          </cell>
          <cell r="R259">
            <v>542</v>
          </cell>
          <cell r="S259">
            <v>19</v>
          </cell>
          <cell r="T259">
            <v>0</v>
          </cell>
          <cell r="U259">
            <v>0</v>
          </cell>
          <cell r="V259">
            <v>12</v>
          </cell>
          <cell r="W259">
            <v>0</v>
          </cell>
          <cell r="X259">
            <v>31</v>
          </cell>
          <cell r="Y259">
            <v>0</v>
          </cell>
          <cell r="Z259">
            <v>7</v>
          </cell>
        </row>
        <row r="260">
          <cell r="A260">
            <v>2407111006</v>
          </cell>
          <cell r="B260">
            <v>1704</v>
          </cell>
          <cell r="C260">
            <v>0</v>
          </cell>
          <cell r="D260">
            <v>14</v>
          </cell>
          <cell r="E260">
            <v>236</v>
          </cell>
          <cell r="F260">
            <v>3</v>
          </cell>
          <cell r="G260">
            <v>647</v>
          </cell>
          <cell r="H260">
            <v>900</v>
          </cell>
          <cell r="I260">
            <v>20</v>
          </cell>
          <cell r="J260">
            <v>60</v>
          </cell>
          <cell r="K260">
            <v>0</v>
          </cell>
          <cell r="L260">
            <v>761.34</v>
          </cell>
          <cell r="M260">
            <v>1076.02</v>
          </cell>
          <cell r="N260">
            <v>2407111006</v>
          </cell>
          <cell r="O260">
            <v>14</v>
          </cell>
          <cell r="P260">
            <v>236</v>
          </cell>
          <cell r="Q260">
            <v>3</v>
          </cell>
          <cell r="R260">
            <v>647</v>
          </cell>
          <cell r="S260">
            <v>5</v>
          </cell>
          <cell r="T260">
            <v>0</v>
          </cell>
          <cell r="U260">
            <v>0</v>
          </cell>
          <cell r="V260">
            <v>15</v>
          </cell>
          <cell r="W260">
            <v>0</v>
          </cell>
          <cell r="X260">
            <v>20</v>
          </cell>
          <cell r="Y260">
            <v>0</v>
          </cell>
          <cell r="Z260">
            <v>107</v>
          </cell>
        </row>
        <row r="261">
          <cell r="A261">
            <v>2407111016</v>
          </cell>
          <cell r="B261">
            <v>1202</v>
          </cell>
          <cell r="C261">
            <v>0</v>
          </cell>
          <cell r="D261">
            <v>4</v>
          </cell>
          <cell r="E261">
            <v>115</v>
          </cell>
          <cell r="F261">
            <v>2</v>
          </cell>
          <cell r="G261">
            <v>465</v>
          </cell>
          <cell r="H261">
            <v>586</v>
          </cell>
          <cell r="I261">
            <v>7</v>
          </cell>
          <cell r="J261">
            <v>75</v>
          </cell>
          <cell r="K261">
            <v>0</v>
          </cell>
          <cell r="L261">
            <v>532.29999999999995</v>
          </cell>
          <cell r="M261">
            <v>478.33</v>
          </cell>
          <cell r="N261">
            <v>2407111016</v>
          </cell>
          <cell r="O261">
            <v>4</v>
          </cell>
          <cell r="P261">
            <v>115</v>
          </cell>
          <cell r="Q261">
            <v>2</v>
          </cell>
          <cell r="R261">
            <v>465</v>
          </cell>
          <cell r="S261">
            <v>1</v>
          </cell>
          <cell r="T261">
            <v>0</v>
          </cell>
          <cell r="U261">
            <v>0</v>
          </cell>
          <cell r="V261">
            <v>6</v>
          </cell>
          <cell r="W261">
            <v>0</v>
          </cell>
          <cell r="X261">
            <v>7</v>
          </cell>
          <cell r="Y261">
            <v>0</v>
          </cell>
          <cell r="Z261">
            <v>20</v>
          </cell>
        </row>
        <row r="262">
          <cell r="A262">
            <v>2427111021</v>
          </cell>
          <cell r="B262">
            <v>707</v>
          </cell>
          <cell r="C262">
            <v>0</v>
          </cell>
          <cell r="D262">
            <v>0</v>
          </cell>
          <cell r="E262">
            <v>107</v>
          </cell>
          <cell r="F262">
            <v>2</v>
          </cell>
          <cell r="G262">
            <v>180</v>
          </cell>
          <cell r="H262">
            <v>289</v>
          </cell>
          <cell r="I262">
            <v>3</v>
          </cell>
          <cell r="J262">
            <v>0</v>
          </cell>
          <cell r="K262">
            <v>0</v>
          </cell>
          <cell r="L262">
            <v>678</v>
          </cell>
          <cell r="M262">
            <v>2060.9499999999998</v>
          </cell>
          <cell r="N262">
            <v>2427111021</v>
          </cell>
          <cell r="O262">
            <v>0</v>
          </cell>
          <cell r="P262">
            <v>107</v>
          </cell>
          <cell r="Q262">
            <v>2</v>
          </cell>
          <cell r="R262">
            <v>180</v>
          </cell>
          <cell r="S262">
            <v>1</v>
          </cell>
          <cell r="T262">
            <v>0</v>
          </cell>
          <cell r="U262">
            <v>0</v>
          </cell>
          <cell r="V262">
            <v>2</v>
          </cell>
          <cell r="W262">
            <v>0</v>
          </cell>
          <cell r="X262">
            <v>3</v>
          </cell>
          <cell r="Y262">
            <v>0</v>
          </cell>
          <cell r="Z262">
            <v>47</v>
          </cell>
        </row>
        <row r="263">
          <cell r="A263">
            <v>2431111047</v>
          </cell>
          <cell r="B263">
            <v>1227</v>
          </cell>
          <cell r="C263">
            <v>0</v>
          </cell>
          <cell r="D263">
            <v>7</v>
          </cell>
          <cell r="E263">
            <v>236</v>
          </cell>
          <cell r="F263">
            <v>5</v>
          </cell>
          <cell r="G263">
            <v>103</v>
          </cell>
          <cell r="H263">
            <v>351</v>
          </cell>
          <cell r="I263">
            <v>30</v>
          </cell>
          <cell r="J263">
            <v>0</v>
          </cell>
          <cell r="K263">
            <v>0</v>
          </cell>
          <cell r="L263">
            <v>461.8</v>
          </cell>
          <cell r="M263">
            <v>256695.75000000006</v>
          </cell>
          <cell r="N263">
            <v>2431111047</v>
          </cell>
          <cell r="O263">
            <v>7</v>
          </cell>
          <cell r="P263">
            <v>236</v>
          </cell>
          <cell r="Q263">
            <v>5</v>
          </cell>
          <cell r="R263">
            <v>103</v>
          </cell>
          <cell r="S263">
            <v>23</v>
          </cell>
          <cell r="T263">
            <v>1</v>
          </cell>
          <cell r="U263">
            <v>0</v>
          </cell>
          <cell r="V263">
            <v>6</v>
          </cell>
          <cell r="W263">
            <v>0</v>
          </cell>
          <cell r="X26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Макет-финансиране_11"/>
      <sheetName val="Болници-бюджет_11"/>
      <sheetName val="Болници-мед. д-ст"/>
      <sheetName val="hospitals_11"/>
      <sheetName val="Макет-финансиране"/>
      <sheetName val="Болници-бюджет"/>
    </sheetNames>
    <sheetDataSet>
      <sheetData sheetId="0" refreshError="1"/>
      <sheetData sheetId="1">
        <row r="6">
          <cell r="F6" t="str">
            <v xml:space="preserve">2410211201Аденом (хиперплазия) на простатата </v>
          </cell>
          <cell r="G6">
            <v>4</v>
          </cell>
        </row>
        <row r="7">
          <cell r="F7" t="str">
            <v>2410211201Ангина пекторис</v>
          </cell>
          <cell r="G7">
            <v>13</v>
          </cell>
        </row>
        <row r="8">
          <cell r="F8" t="str">
            <v>2410211201Астма с астматичен статус</v>
          </cell>
          <cell r="G8">
            <v>4</v>
          </cell>
        </row>
        <row r="9">
          <cell r="F9" t="str">
            <v>2410211201Доброкачествено новообразувание на колон и ректум</v>
          </cell>
          <cell r="G9">
            <v>0</v>
          </cell>
        </row>
        <row r="10">
          <cell r="F10" t="str">
            <v>2410211201Захарен диабет с  кетоацидоза</v>
          </cell>
          <cell r="G10">
            <v>5</v>
          </cell>
        </row>
        <row r="11">
          <cell r="F11" t="str">
            <v>2410211201Захарен диабет със съдови разстройства</v>
          </cell>
          <cell r="G11">
            <v>2</v>
          </cell>
        </row>
        <row r="12">
          <cell r="F12" t="str">
            <v>2410211201Захарен диабет с хипогликемична кома</v>
          </cell>
          <cell r="G12">
            <v>1</v>
          </cell>
        </row>
        <row r="13">
          <cell r="F13" t="str">
            <v>2410211201Захарен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4">
          <cell r="F14" t="str">
            <v>2410211201Злокачествено новообразувание на женската гърда</v>
          </cell>
          <cell r="G14">
            <v>1</v>
          </cell>
        </row>
        <row r="15">
          <cell r="F15" t="str">
            <v>2410211201Злокачествено новообразувание на маточната шийка</v>
          </cell>
          <cell r="G15">
            <v>0</v>
          </cell>
        </row>
        <row r="16">
          <cell r="F16" t="str">
            <v>2410211201Злокачествено новообразувание на простата</v>
          </cell>
          <cell r="G16">
            <v>0</v>
          </cell>
        </row>
        <row r="17">
          <cell r="F17" t="str">
            <v>2410211201Злокачествено новообразувание на ректума, ректо-сигмоидна област и ануса</v>
          </cell>
          <cell r="G17">
            <v>5</v>
          </cell>
        </row>
        <row r="18">
          <cell r="F18" t="str">
            <v>2410211201Изкуствен аборт, комплетен, законен, по показания, без усложнения</v>
          </cell>
          <cell r="G18">
            <v>11</v>
          </cell>
        </row>
        <row r="19">
          <cell r="F19" t="str">
            <v>2410211201Ингвинална херния</v>
          </cell>
          <cell r="G19">
            <v>45</v>
          </cell>
        </row>
        <row r="20">
          <cell r="F20" t="str">
            <v>2410211201Исхемичен мозъчен инсулт</v>
          </cell>
          <cell r="G20">
            <v>53</v>
          </cell>
          <cell r="K20">
            <v>2</v>
          </cell>
        </row>
        <row r="21">
          <cell r="F21" t="str">
            <v xml:space="preserve">2410211201Камък в уретера </v>
          </cell>
          <cell r="G21">
            <v>0</v>
          </cell>
        </row>
        <row r="22">
          <cell r="F22" t="str">
            <v>2410211201Нарушение на сърдечния ритъм - предсърдно мъждене и трептене, планова хоспитализация за възстановяване на синусов ритъм</v>
          </cell>
          <cell r="G22">
            <v>5</v>
          </cell>
        </row>
        <row r="23">
          <cell r="F23" t="str">
            <v>2410211201Нормално раждане</v>
          </cell>
          <cell r="G23">
            <v>90</v>
          </cell>
        </row>
        <row r="24">
          <cell r="F24" t="str">
            <v xml:space="preserve">2410211201Остър апендицит </v>
          </cell>
          <cell r="G24">
            <v>16</v>
          </cell>
        </row>
        <row r="25">
          <cell r="F25" t="str">
            <v>2410211201Остър инфаркт на миокарда, начален епизод на грижа</v>
          </cell>
          <cell r="G25">
            <v>9</v>
          </cell>
          <cell r="K25">
            <v>5</v>
          </cell>
        </row>
        <row r="26">
          <cell r="F26" t="str">
            <v>2410211201Остър пиелонефрит</v>
          </cell>
          <cell r="G26">
            <v>28</v>
          </cell>
        </row>
        <row r="27">
          <cell r="F27" t="str">
            <v>2410211201Пневмония</v>
          </cell>
          <cell r="G27">
            <v>47</v>
          </cell>
        </row>
        <row r="28">
          <cell r="F28" t="str">
            <v>2410211201Първична артериална  хипертония при деца, новооткрита (есенциална)</v>
          </cell>
          <cell r="G28">
            <v>0</v>
          </cell>
        </row>
        <row r="29">
          <cell r="F29" t="str">
            <v>2410211201Раждане чрез цезарово сечение, без указание за индикациите</v>
          </cell>
          <cell r="G29">
            <v>26</v>
          </cell>
        </row>
        <row r="30">
          <cell r="F30" t="str">
            <v>2410211201Субарахноидален кръвоизлив (неврологична пътека)</v>
          </cell>
          <cell r="G30">
            <v>1</v>
          </cell>
        </row>
        <row r="31">
          <cell r="F31" t="str">
            <v>2410211201Субарахноидален кръвоизлив (неврохирургична пътека)</v>
          </cell>
          <cell r="G31">
            <v>0</v>
          </cell>
        </row>
        <row r="32">
          <cell r="F32" t="str">
            <v>2410211201Сърдечна недостатъчност</v>
          </cell>
          <cell r="G32">
            <v>17</v>
          </cell>
          <cell r="K32">
            <v>5</v>
          </cell>
        </row>
        <row r="33">
          <cell r="F33" t="str">
            <v>2410211201Хеморагичен мозъчен инсулт (мозъчен кръвоизлив)</v>
          </cell>
          <cell r="G33">
            <v>8</v>
          </cell>
          <cell r="K33">
            <v>2</v>
          </cell>
        </row>
        <row r="34">
          <cell r="F34" t="str">
            <v>2410211201ХОББ, Хроничен обструктивен бронхит с остър пристъп</v>
          </cell>
          <cell r="G34">
            <v>15</v>
          </cell>
        </row>
        <row r="35">
          <cell r="F35" t="str">
            <v>2410211201Холелитиаза</v>
          </cell>
          <cell r="G35">
            <v>8</v>
          </cell>
          <cell r="H35">
            <v>0</v>
          </cell>
          <cell r="I35">
            <v>0</v>
          </cell>
          <cell r="J35">
            <v>0</v>
          </cell>
        </row>
        <row r="36">
          <cell r="F36" t="str">
            <v>2410211201Хронични заболявания на тонзилите</v>
          </cell>
          <cell r="G36">
            <v>20</v>
          </cell>
        </row>
        <row r="37">
          <cell r="F37" t="str">
            <v xml:space="preserve">2403211103Аденом (хиперплазия) на простатата </v>
          </cell>
          <cell r="G37">
            <v>0</v>
          </cell>
        </row>
        <row r="38">
          <cell r="F38" t="str">
            <v>2403211103Ангина пекторис</v>
          </cell>
        </row>
        <row r="39">
          <cell r="F39" t="str">
            <v>2403211103Астма с астматичен статус</v>
          </cell>
          <cell r="G39">
            <v>0</v>
          </cell>
        </row>
        <row r="40">
          <cell r="F40" t="str">
            <v>2403211103Доброкачествено новообразувание на колон и ректум</v>
          </cell>
        </row>
        <row r="41">
          <cell r="F41" t="str">
            <v>2403211103Захарен диабет с  кетоацидоза</v>
          </cell>
        </row>
        <row r="42">
          <cell r="F42" t="str">
            <v>2403211103Захарен диабет със съдови разстройства</v>
          </cell>
        </row>
        <row r="43">
          <cell r="F43" t="str">
            <v>2403211103Захарен диабет с хипогликемична кома</v>
          </cell>
        </row>
        <row r="44">
          <cell r="F44" t="str">
            <v>2403211103Захарен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45">
          <cell r="F45" t="str">
            <v>2403211103Злокачествено новообразувание на женската гърда</v>
          </cell>
        </row>
        <row r="46">
          <cell r="F46" t="str">
            <v>2403211103Злокачествено новообразувание на маточната шийка</v>
          </cell>
        </row>
        <row r="47">
          <cell r="F47" t="str">
            <v>2403211103Злокачествено новообразувание на простата</v>
          </cell>
        </row>
        <row r="48">
          <cell r="F48" t="str">
            <v>2403211103Злокачествено новообразувание на ректума, ректо-сигмоидна област и ануса</v>
          </cell>
        </row>
        <row r="49">
          <cell r="F49" t="str">
            <v>2403211103Изкуствен аборт, комплетен, законен, по показания, без усложнения</v>
          </cell>
        </row>
        <row r="50">
          <cell r="F50" t="str">
            <v>2403211103Ингвинална херния</v>
          </cell>
          <cell r="G50">
            <v>0</v>
          </cell>
        </row>
        <row r="51">
          <cell r="F51" t="str">
            <v>2403211103Исхемичен мозъчен инсулт</v>
          </cell>
          <cell r="G51">
            <v>7</v>
          </cell>
          <cell r="K51">
            <v>1</v>
          </cell>
        </row>
        <row r="52">
          <cell r="F52" t="str">
            <v xml:space="preserve">2403211103Камък в уретера </v>
          </cell>
          <cell r="G52">
            <v>0</v>
          </cell>
        </row>
        <row r="53">
          <cell r="F53" t="str">
            <v>2403211103Нарушение на сърдечния ритъм - предсърдно мъждене и трептене, планова хоспитализация за възстановяване на синусов ритъм</v>
          </cell>
          <cell r="G53">
            <v>0</v>
          </cell>
        </row>
        <row r="54">
          <cell r="F54" t="str">
            <v>2403211103Нормално раждане</v>
          </cell>
          <cell r="G54">
            <v>4</v>
          </cell>
        </row>
        <row r="55">
          <cell r="F55" t="str">
            <v xml:space="preserve">2403211103Остър апендицит </v>
          </cell>
          <cell r="G55">
            <v>3</v>
          </cell>
        </row>
        <row r="56">
          <cell r="F56" t="str">
            <v>2403211103Остър инфаркт на миокарда, начален епизод на грижа</v>
          </cell>
        </row>
        <row r="57">
          <cell r="F57" t="str">
            <v>2403211103Остър пиелонефрит</v>
          </cell>
          <cell r="G57">
            <v>0</v>
          </cell>
        </row>
        <row r="58">
          <cell r="F58" t="str">
            <v>2403211103Пневмония</v>
          </cell>
          <cell r="G58">
            <v>9</v>
          </cell>
        </row>
        <row r="59">
          <cell r="F59" t="str">
            <v>2403211103Първична артериална  хипертония при деца, новооткрита (есенциална)</v>
          </cell>
        </row>
        <row r="60">
          <cell r="F60" t="str">
            <v>2403211103Раждане чрез цезарово сечение, без указание за индикациите</v>
          </cell>
          <cell r="G60">
            <v>4</v>
          </cell>
          <cell r="K60">
            <v>3</v>
          </cell>
        </row>
        <row r="61">
          <cell r="F61" t="str">
            <v>2403211103Субарахноидален кръвоизлив (неврологична пътека)</v>
          </cell>
        </row>
        <row r="62">
          <cell r="F62" t="str">
            <v>2403211103Субарахноидален кръвоизлив (неврохирургична пътека)</v>
          </cell>
        </row>
        <row r="63">
          <cell r="F63" t="str">
            <v>2403211103Сърдечна недостатъчност</v>
          </cell>
        </row>
        <row r="64">
          <cell r="F64" t="str">
            <v>2403211103Хеморагичен мозъчен инсулт (мозъчен кръвоизлив)</v>
          </cell>
          <cell r="G64">
            <v>1</v>
          </cell>
          <cell r="K64">
            <v>1</v>
          </cell>
        </row>
        <row r="65">
          <cell r="F65" t="str">
            <v>2403211103ХОББ, Хроничен обструктивен бронхит с остър пристъп</v>
          </cell>
          <cell r="G65">
            <v>5</v>
          </cell>
        </row>
        <row r="66">
          <cell r="F66" t="str">
            <v>2403211103Холелитиаза</v>
          </cell>
          <cell r="G66">
            <v>0</v>
          </cell>
        </row>
        <row r="67">
          <cell r="F67" t="str">
            <v>2403211103Хронични заболявания на тонзилите</v>
          </cell>
        </row>
        <row r="68">
          <cell r="F68" t="str">
            <v xml:space="preserve">2410211304Аденом (хиперплазия) на простатата </v>
          </cell>
          <cell r="G68">
            <v>3</v>
          </cell>
        </row>
        <row r="69">
          <cell r="F69" t="str">
            <v>2410211304Ангина пекторис</v>
          </cell>
          <cell r="G69">
            <v>11</v>
          </cell>
        </row>
        <row r="70">
          <cell r="F70" t="str">
            <v>2410211304Астма с астматичен статус</v>
          </cell>
          <cell r="G70">
            <v>2</v>
          </cell>
        </row>
        <row r="71">
          <cell r="F71" t="str">
            <v>2410211304Доброкачествено новообразувание на колон и ректум</v>
          </cell>
          <cell r="G71">
            <v>5</v>
          </cell>
        </row>
        <row r="72">
          <cell r="F72" t="str">
            <v>2410211304Захарен диабет с  кетоацидоза</v>
          </cell>
          <cell r="G72">
            <v>10</v>
          </cell>
        </row>
        <row r="73">
          <cell r="F73" t="str">
            <v>2410211304Захарен диабет със съдови разстройства</v>
          </cell>
          <cell r="G73">
            <v>0</v>
          </cell>
        </row>
        <row r="74">
          <cell r="F74" t="str">
            <v>2410211304Захарен диабет с хипогликемична кома</v>
          </cell>
          <cell r="G74">
            <v>1</v>
          </cell>
        </row>
        <row r="75">
          <cell r="F75" t="str">
            <v>2410211304Захарен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  <cell r="G75">
            <v>0</v>
          </cell>
        </row>
        <row r="76">
          <cell r="F76" t="str">
            <v>2410211304Злокачествено новообразувание на женската гърда</v>
          </cell>
          <cell r="G76">
            <v>1</v>
          </cell>
        </row>
        <row r="77">
          <cell r="F77" t="str">
            <v>2410211304Злокачествено новообразувание на маточната шийка</v>
          </cell>
          <cell r="G77">
            <v>0</v>
          </cell>
        </row>
        <row r="78">
          <cell r="F78" t="str">
            <v>2410211304Злокачествено новообразувание на простата</v>
          </cell>
          <cell r="G78">
            <v>0</v>
          </cell>
        </row>
        <row r="79">
          <cell r="F79" t="str">
            <v>2410211304Злокачествено новообразувание на ректума, ректо-сигмоидна област и ануса</v>
          </cell>
          <cell r="G79">
            <v>7</v>
          </cell>
        </row>
        <row r="80">
          <cell r="F80" t="str">
            <v>2410211304Изкуствен аборт, комплетен, законен, по показания, без усложнения</v>
          </cell>
          <cell r="G80">
            <v>3</v>
          </cell>
        </row>
        <row r="81">
          <cell r="F81" t="str">
            <v>2410211304Ингвинална херния</v>
          </cell>
          <cell r="G81">
            <v>13</v>
          </cell>
        </row>
        <row r="82">
          <cell r="F82" t="str">
            <v>2410211304Исхемичен мозъчен инсулт</v>
          </cell>
          <cell r="G82">
            <v>6</v>
          </cell>
        </row>
        <row r="83">
          <cell r="F83" t="str">
            <v xml:space="preserve">2410211304Камък в уретера </v>
          </cell>
          <cell r="G83">
            <v>3</v>
          </cell>
        </row>
        <row r="84">
          <cell r="F84" t="str">
            <v>2410211304Нарушение на сърдечния ритъм - предсърдно мъждене и трептене, планова хоспитализация за възстановяване на синусов ритъм</v>
          </cell>
          <cell r="G84">
            <v>5</v>
          </cell>
        </row>
        <row r="85">
          <cell r="F85" t="str">
            <v>2410211304Нормално раждане</v>
          </cell>
          <cell r="G85">
            <v>34</v>
          </cell>
        </row>
        <row r="86">
          <cell r="F86" t="str">
            <v xml:space="preserve">2410211304Остър апендицит </v>
          </cell>
          <cell r="G86">
            <v>6</v>
          </cell>
        </row>
        <row r="87">
          <cell r="F87" t="str">
            <v>2410211304Остър инфаркт на миокарда, начален епизод на грижа</v>
          </cell>
          <cell r="G87">
            <v>1</v>
          </cell>
        </row>
        <row r="88">
          <cell r="F88" t="str">
            <v>2410211304Остър пиелонефрит</v>
          </cell>
          <cell r="G88">
            <v>4</v>
          </cell>
        </row>
        <row r="89">
          <cell r="F89" t="str">
            <v>2410211304Пневмония</v>
          </cell>
          <cell r="G89">
            <v>3</v>
          </cell>
        </row>
        <row r="90">
          <cell r="F90" t="str">
            <v>2410211304Първична артериална  хипертония при деца, новооткрита (есенциална)</v>
          </cell>
          <cell r="G90">
            <v>0</v>
          </cell>
        </row>
        <row r="91">
          <cell r="F91" t="str">
            <v>2410211304Раждане чрез цезарово сечение, без указание за индикациите</v>
          </cell>
          <cell r="G91">
            <v>9</v>
          </cell>
        </row>
        <row r="92">
          <cell r="F92" t="str">
            <v>2410211304Субарахноидален кръвоизлив (неврологична пътека)</v>
          </cell>
          <cell r="G92">
            <v>1</v>
          </cell>
        </row>
        <row r="93">
          <cell r="F93" t="str">
            <v>2410211304Субарахноидален кръвоизлив (неврохирургична пътека)</v>
          </cell>
          <cell r="G93">
            <v>1</v>
          </cell>
        </row>
        <row r="94">
          <cell r="F94" t="str">
            <v>2410211304Сърдечна недостатъчност</v>
          </cell>
          <cell r="G94">
            <v>9</v>
          </cell>
        </row>
        <row r="95">
          <cell r="F95" t="str">
            <v>2410211304Хеморагичен мозъчен инсулт (мозъчен кръвоизлив)</v>
          </cell>
          <cell r="G95">
            <v>3</v>
          </cell>
        </row>
        <row r="96">
          <cell r="F96" t="str">
            <v>2410211304ХОББ, Хроничен обструктивен бронхит с остър пристъп</v>
          </cell>
          <cell r="G96">
            <v>5</v>
          </cell>
        </row>
        <row r="97">
          <cell r="F97" t="str">
            <v>2410211304Холелитиаза</v>
          </cell>
          <cell r="G97">
            <v>10</v>
          </cell>
        </row>
        <row r="98">
          <cell r="F98" t="str">
            <v>2410211304Хронични заболявания на тонзилите</v>
          </cell>
          <cell r="G98">
            <v>22</v>
          </cell>
        </row>
        <row r="99">
          <cell r="F99" t="str">
            <v xml:space="preserve">2404211105Аденом (хиперплазия) на простатата </v>
          </cell>
          <cell r="G99">
            <v>2</v>
          </cell>
        </row>
        <row r="100">
          <cell r="F100" t="str">
            <v>2404211105Ангина пекторис</v>
          </cell>
          <cell r="G100">
            <v>5</v>
          </cell>
        </row>
        <row r="101">
          <cell r="F101" t="str">
            <v>2404211105Астма с астматичен статус</v>
          </cell>
          <cell r="G101">
            <v>0</v>
          </cell>
        </row>
        <row r="102">
          <cell r="F102" t="str">
            <v>2404211105Доброкачествено новообразувание на колон и ректум</v>
          </cell>
        </row>
        <row r="103">
          <cell r="F103" t="str">
            <v>2404211105Захарен диабет с  кетоацидоза</v>
          </cell>
          <cell r="G103">
            <v>6</v>
          </cell>
          <cell r="K103">
            <v>1</v>
          </cell>
        </row>
        <row r="104">
          <cell r="F104" t="str">
            <v>2404211105Захарен диабет със съдови разстройства</v>
          </cell>
          <cell r="G104">
            <v>0</v>
          </cell>
        </row>
        <row r="105">
          <cell r="F105" t="str">
            <v>2404211105Захарен диабет с хипогликемична кома</v>
          </cell>
          <cell r="G105">
            <v>1</v>
          </cell>
        </row>
        <row r="106">
          <cell r="F106" t="str">
            <v>2404211105Захарен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07">
          <cell r="F107" t="str">
            <v>2404211105Злокачествено новообразувание на женската гърда</v>
          </cell>
        </row>
        <row r="108">
          <cell r="F108" t="str">
            <v>2404211105Злокачествено новообразувание на маточната шийка</v>
          </cell>
        </row>
        <row r="109">
          <cell r="F109" t="str">
            <v>2404211105Злокачествено новообразувание на простата</v>
          </cell>
        </row>
        <row r="110">
          <cell r="F110" t="str">
            <v>2404211105Злокачествено новообразувание на ректума, ректо-сигмоидна област и ануса</v>
          </cell>
          <cell r="G110">
            <v>0</v>
          </cell>
        </row>
        <row r="111">
          <cell r="F111" t="str">
            <v>2404211105Изкуствен аборт, комплетен, законен, по показания, без усложнения</v>
          </cell>
        </row>
        <row r="112">
          <cell r="F112" t="str">
            <v>2404211105Ингвинална херния</v>
          </cell>
          <cell r="G112">
            <v>13</v>
          </cell>
        </row>
        <row r="113">
          <cell r="F113" t="str">
            <v>2404211105Исхемичен мозъчен инсулт</v>
          </cell>
          <cell r="G113">
            <v>16</v>
          </cell>
          <cell r="K113">
            <v>1</v>
          </cell>
        </row>
        <row r="114">
          <cell r="F114" t="str">
            <v xml:space="preserve">2404211105Камък в уретера </v>
          </cell>
          <cell r="G114">
            <v>0</v>
          </cell>
        </row>
        <row r="115">
          <cell r="F115" t="str">
            <v>2404211105Нарушение на сърдечния ритъм - предсърдно мъждене и трептене, планова хоспитализация за възстановяване на синусов ритъм</v>
          </cell>
          <cell r="G115">
            <v>5</v>
          </cell>
        </row>
        <row r="116">
          <cell r="F116" t="str">
            <v>2404211105Нормално раждане</v>
          </cell>
          <cell r="G116">
            <v>46</v>
          </cell>
        </row>
        <row r="117">
          <cell r="F117" t="str">
            <v xml:space="preserve">2404211105Остър апендицит </v>
          </cell>
          <cell r="G117">
            <v>16</v>
          </cell>
          <cell r="K117">
            <v>7</v>
          </cell>
        </row>
        <row r="118">
          <cell r="F118" t="str">
            <v>2404211105Остър инфаркт на миокарда, начален епизод на грижа</v>
          </cell>
          <cell r="G118">
            <v>4</v>
          </cell>
        </row>
        <row r="119">
          <cell r="F119" t="str">
            <v>2404211105Остър пиелонефрит</v>
          </cell>
          <cell r="G119">
            <v>3</v>
          </cell>
        </row>
        <row r="120">
          <cell r="F120" t="str">
            <v>2404211105Пневмония</v>
          </cell>
          <cell r="G120">
            <v>6</v>
          </cell>
          <cell r="K120">
            <v>1</v>
          </cell>
        </row>
        <row r="121">
          <cell r="F121" t="str">
            <v>2404211105Първична артериална  хипертония при деца, новооткрита (есенциална)</v>
          </cell>
        </row>
        <row r="122">
          <cell r="F122" t="str">
            <v>2404211105Раждане чрез цезарово сечение, без указание за индикациите</v>
          </cell>
          <cell r="G122">
            <v>7</v>
          </cell>
        </row>
        <row r="123">
          <cell r="F123" t="str">
            <v>2404211105Субарахноидален кръвоизлив (неврологична пътека)</v>
          </cell>
        </row>
        <row r="124">
          <cell r="F124" t="str">
            <v>2404211105Субарахноидален кръвоизлив (неврохирургична пътека)</v>
          </cell>
        </row>
        <row r="125">
          <cell r="F125" t="str">
            <v>2404211105Сърдечна недостатъчност</v>
          </cell>
          <cell r="G125">
            <v>0</v>
          </cell>
        </row>
        <row r="126">
          <cell r="F126" t="str">
            <v>2404211105Хеморагичен мозъчен инсулт (мозъчен кръвоизлив)</v>
          </cell>
          <cell r="G126">
            <v>2</v>
          </cell>
          <cell r="K126">
            <v>1</v>
          </cell>
        </row>
        <row r="127">
          <cell r="F127" t="str">
            <v>2404211105ХОББ, Хроничен обструктивен бронхит с остър пристъп</v>
          </cell>
          <cell r="G127">
            <v>0</v>
          </cell>
        </row>
        <row r="128">
          <cell r="F128" t="str">
            <v>2404211105Холелитиаза</v>
          </cell>
          <cell r="G128">
            <v>7</v>
          </cell>
          <cell r="H128">
            <v>0</v>
          </cell>
          <cell r="I128">
            <v>0</v>
          </cell>
          <cell r="J128">
            <v>0</v>
          </cell>
        </row>
        <row r="129">
          <cell r="F129" t="str">
            <v>2404211105Хронични заболявания на тонзилите</v>
          </cell>
          <cell r="G129">
            <v>2</v>
          </cell>
        </row>
        <row r="130">
          <cell r="F130" t="str">
            <v xml:space="preserve">2409211102Аденом (хиперплазия) на простатата </v>
          </cell>
        </row>
        <row r="131">
          <cell r="F131" t="str">
            <v>2409211102Ангина пекторис</v>
          </cell>
        </row>
        <row r="132">
          <cell r="F132" t="str">
            <v>2409211102Астма с астматичен статус</v>
          </cell>
          <cell r="G132">
            <v>0</v>
          </cell>
        </row>
        <row r="133">
          <cell r="F133" t="str">
            <v>2409211102Доброкачествено новообразувание на колон и ректум</v>
          </cell>
        </row>
        <row r="134">
          <cell r="F134" t="str">
            <v>2409211102Захарен диабет с  кетоацидоза</v>
          </cell>
        </row>
        <row r="135">
          <cell r="F135" t="str">
            <v>2409211102Захарен диабет със съдови разстройства</v>
          </cell>
        </row>
        <row r="136">
          <cell r="F136" t="str">
            <v>2409211102Захарен диабет с хипогликемична кома</v>
          </cell>
        </row>
        <row r="137">
          <cell r="F137" t="str">
            <v>2409211102Захарен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38">
          <cell r="F138" t="str">
            <v>2409211102Злокачествено новообразувание на женската гърда</v>
          </cell>
        </row>
        <row r="139">
          <cell r="F139" t="str">
            <v>2409211102Злокачествено новообразувание на маточната шийка</v>
          </cell>
        </row>
        <row r="140">
          <cell r="F140" t="str">
            <v>2409211102Злокачествено новообразувание на простата</v>
          </cell>
        </row>
        <row r="141">
          <cell r="F141" t="str">
            <v>2409211102Злокачествено новообразувание на ректума, ректо-сигмоидна област и ануса</v>
          </cell>
        </row>
        <row r="142">
          <cell r="F142" t="str">
            <v>2409211102Изкуствен аборт, комплетен, законен, по показания, без усложнения</v>
          </cell>
        </row>
        <row r="143">
          <cell r="F143" t="str">
            <v>2409211102Ингвинална херния</v>
          </cell>
          <cell r="G143">
            <v>2</v>
          </cell>
        </row>
        <row r="144">
          <cell r="F144" t="str">
            <v>2409211102Исхемичен мозъчен инсулт</v>
          </cell>
        </row>
        <row r="145">
          <cell r="F145" t="str">
            <v xml:space="preserve">2409211102Камък в уретера </v>
          </cell>
        </row>
        <row r="146">
          <cell r="F146" t="str">
            <v>2409211102Нарушение на сърдечния ритъм - предсърдно мъждене и трептене, планова хоспитализация за възстановяване на синусов ритъм</v>
          </cell>
        </row>
        <row r="147">
          <cell r="F147" t="str">
            <v>2409211102Нормално раждане</v>
          </cell>
          <cell r="G147">
            <v>7</v>
          </cell>
        </row>
        <row r="148">
          <cell r="F148" t="str">
            <v xml:space="preserve">2409211102Остър апендицит </v>
          </cell>
          <cell r="G148">
            <v>5</v>
          </cell>
        </row>
        <row r="149">
          <cell r="F149" t="str">
            <v>2409211102Остър инфаркт на миокарда, начален епизод на грижа</v>
          </cell>
        </row>
        <row r="150">
          <cell r="F150" t="str">
            <v>2409211102Остър пиелонефрит</v>
          </cell>
        </row>
        <row r="151">
          <cell r="F151" t="str">
            <v>2409211102Пневмония</v>
          </cell>
          <cell r="G151">
            <v>3</v>
          </cell>
        </row>
        <row r="152">
          <cell r="F152" t="str">
            <v>2409211102Първична артериална  хипертония при деца, новооткрита (есенциална)</v>
          </cell>
        </row>
        <row r="153">
          <cell r="F153" t="str">
            <v>2409211102Раждане чрез цезарово сечение, без указание за индикациите</v>
          </cell>
          <cell r="G153">
            <v>3</v>
          </cell>
        </row>
        <row r="154">
          <cell r="F154" t="str">
            <v>2409211102Субарахноидален кръвоизлив (неврологична пътека)</v>
          </cell>
        </row>
        <row r="155">
          <cell r="F155" t="str">
            <v>2409211102Субарахноидален кръвоизлив (неврохирургична пътека)</v>
          </cell>
        </row>
        <row r="156">
          <cell r="F156" t="str">
            <v>2409211102Сърдечна недостатъчност</v>
          </cell>
        </row>
        <row r="157">
          <cell r="F157" t="str">
            <v>2409211102Хеморагичен мозъчен инсулт (мозъчен кръвоизлив)</v>
          </cell>
        </row>
        <row r="158">
          <cell r="F158" t="str">
            <v>2409211102ХОББ, Хроничен обструктивен бронхит с остър пристъп</v>
          </cell>
          <cell r="G158">
            <v>4</v>
          </cell>
        </row>
        <row r="159">
          <cell r="F159" t="str">
            <v>2409211102Холелитиаза</v>
          </cell>
          <cell r="G159">
            <v>2</v>
          </cell>
        </row>
        <row r="160">
          <cell r="F160" t="str">
            <v>2409211102Хронични заболявания на тонзилите</v>
          </cell>
        </row>
        <row r="161">
          <cell r="F161" t="str">
            <v xml:space="preserve">2411211106Аденом (хиперплазия) на простатата </v>
          </cell>
        </row>
        <row r="162">
          <cell r="F162" t="str">
            <v>2411211106Ангина пекторис</v>
          </cell>
        </row>
        <row r="163">
          <cell r="F163" t="str">
            <v>2411211106Астма с астматичен статус</v>
          </cell>
          <cell r="G163">
            <v>0</v>
          </cell>
        </row>
        <row r="164">
          <cell r="F164" t="str">
            <v>2411211106Доброкачествено новообразувание на колон и ректум</v>
          </cell>
        </row>
        <row r="165">
          <cell r="F165" t="str">
            <v>2411211106Захарен диабет с  кетоацидоза</v>
          </cell>
        </row>
        <row r="166">
          <cell r="F166" t="str">
            <v>2411211106Захарен диабет със съдови разстройства</v>
          </cell>
        </row>
        <row r="167">
          <cell r="F167" t="str">
            <v>2411211106Захарен диабет с хипогликемична кома</v>
          </cell>
        </row>
        <row r="168">
          <cell r="F168" t="str">
            <v>2411211106Захарен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69">
          <cell r="F169" t="str">
            <v>2411211106Злокачествено новообразувание на женската гърда</v>
          </cell>
        </row>
        <row r="170">
          <cell r="F170" t="str">
            <v>2411211106Злокачествено новообразувание на маточната шийка</v>
          </cell>
        </row>
        <row r="171">
          <cell r="F171" t="str">
            <v>2411211106Злокачествено новообразувание на простата</v>
          </cell>
        </row>
        <row r="172">
          <cell r="F172" t="str">
            <v>2411211106Злокачествено новообразувание на ректума, ректо-сигмоидна област и ануса</v>
          </cell>
        </row>
        <row r="173">
          <cell r="F173" t="str">
            <v>2411211106Изкуствен аборт, комплетен, законен, по показания, без усложнения</v>
          </cell>
        </row>
        <row r="174">
          <cell r="F174" t="str">
            <v>2411211106Ингвинална херния</v>
          </cell>
          <cell r="G174">
            <v>1</v>
          </cell>
        </row>
        <row r="175">
          <cell r="F175" t="str">
            <v>2411211106Исхемичен мозъчен инсулт</v>
          </cell>
        </row>
        <row r="176">
          <cell r="F176" t="str">
            <v xml:space="preserve">2411211106Камък в уретера </v>
          </cell>
        </row>
        <row r="177">
          <cell r="F177" t="str">
            <v>2411211106Нарушение на сърдечния ритъм - предсърдно мъждене и трептене, планова хоспитализация за възстановяване на синусов ритъм</v>
          </cell>
        </row>
        <row r="178">
          <cell r="F178" t="str">
            <v>2411211106Нормално раждане</v>
          </cell>
          <cell r="G178">
            <v>22</v>
          </cell>
          <cell r="K178">
            <v>3</v>
          </cell>
        </row>
        <row r="179">
          <cell r="F179" t="str">
            <v xml:space="preserve">2411211106Остър апендицит </v>
          </cell>
          <cell r="G179">
            <v>0</v>
          </cell>
        </row>
        <row r="180">
          <cell r="F180" t="str">
            <v>2411211106Остър инфаркт на миокарда, начален епизод на грижа</v>
          </cell>
        </row>
        <row r="181">
          <cell r="F181" t="str">
            <v>2411211106Остър пиелонефрит</v>
          </cell>
        </row>
        <row r="182">
          <cell r="F182" t="str">
            <v>2411211106Пневмония</v>
          </cell>
          <cell r="G182">
            <v>6</v>
          </cell>
        </row>
        <row r="183">
          <cell r="F183" t="str">
            <v>2411211106Първична артериална  хипертония при деца, новооткрита (есенциална)</v>
          </cell>
        </row>
        <row r="184">
          <cell r="F184" t="str">
            <v>2411211106Раждане чрез цезарово сечение, без указание за индикациите</v>
          </cell>
          <cell r="G184">
            <v>0</v>
          </cell>
        </row>
        <row r="185">
          <cell r="F185" t="str">
            <v>2411211106Субарахноидален кръвоизлив (неврологична пътека)</v>
          </cell>
        </row>
        <row r="186">
          <cell r="F186" t="str">
            <v>2411211106Субарахноидален кръвоизлив (неврохирургична пътека)</v>
          </cell>
        </row>
        <row r="187">
          <cell r="F187" t="str">
            <v>2411211106Сърдечна недостатъчност</v>
          </cell>
        </row>
        <row r="188">
          <cell r="F188" t="str">
            <v>2411211106Хеморагичен мозъчен инсулт (мозъчен кръвоизлив)</v>
          </cell>
        </row>
        <row r="189">
          <cell r="F189" t="str">
            <v>2411211106ХОББ, Хроничен обструктивен бронхит с остър пристъп</v>
          </cell>
          <cell r="G189">
            <v>1</v>
          </cell>
        </row>
        <row r="190">
          <cell r="F190" t="str">
            <v>2411211106Холелитиаза</v>
          </cell>
          <cell r="G190">
            <v>1</v>
          </cell>
        </row>
        <row r="191">
          <cell r="F191" t="str">
            <v>2411211106Хронични заболявания на тонзилите</v>
          </cell>
          <cell r="G19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Макет-финансиране_11"/>
      <sheetName val="Болници-бюджет_11"/>
      <sheetName val="Болници-мед. д-ст"/>
      <sheetName val="hospitals_11"/>
      <sheetName val="Макет-финансиране"/>
      <sheetName val="Болници-бюджет"/>
    </sheetNames>
    <sheetDataSet>
      <sheetData sheetId="0" refreshError="1"/>
      <sheetData sheetId="1">
        <row r="6">
          <cell r="F6" t="str">
            <v xml:space="preserve">2410211201Аденом (хиперплазия) на простатата </v>
          </cell>
          <cell r="G6">
            <v>4</v>
          </cell>
        </row>
        <row r="7">
          <cell r="F7" t="str">
            <v>2410211201Ангина пекторис</v>
          </cell>
          <cell r="G7">
            <v>13</v>
          </cell>
        </row>
        <row r="8">
          <cell r="F8" t="str">
            <v>2410211201Астма с астматичен статус</v>
          </cell>
          <cell r="G8">
            <v>4</v>
          </cell>
        </row>
        <row r="9">
          <cell r="F9" t="str">
            <v>2410211201Доброкачествено новообразувание на колон и ректум</v>
          </cell>
          <cell r="G9">
            <v>0</v>
          </cell>
        </row>
        <row r="10">
          <cell r="F10" t="str">
            <v>2410211201Захарен диабет с  кетоацидоза</v>
          </cell>
          <cell r="G10">
            <v>5</v>
          </cell>
        </row>
        <row r="11">
          <cell r="F11" t="str">
            <v>2410211201Захарен диабет със съдови разстройства</v>
          </cell>
          <cell r="G11">
            <v>2</v>
          </cell>
        </row>
        <row r="12">
          <cell r="F12" t="str">
            <v>2410211201Захарен диабет с хипогликемична кома</v>
          </cell>
          <cell r="G12">
            <v>1</v>
          </cell>
        </row>
        <row r="13">
          <cell r="F13" t="str">
            <v>2410211201Захарен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4">
          <cell r="F14" t="str">
            <v>2410211201Злокачествено новообразувание на женската гърда</v>
          </cell>
          <cell r="G14">
            <v>1</v>
          </cell>
        </row>
        <row r="15">
          <cell r="F15" t="str">
            <v>2410211201Злокачествено новообразувание на маточната шийка</v>
          </cell>
          <cell r="G15">
            <v>0</v>
          </cell>
        </row>
        <row r="16">
          <cell r="F16" t="str">
            <v>2410211201Злокачествено новообразувание на простата</v>
          </cell>
          <cell r="G16">
            <v>0</v>
          </cell>
        </row>
        <row r="17">
          <cell r="F17" t="str">
            <v>2410211201Злокачествено новообразувание на ректума, ректо-сигмоидна област и ануса</v>
          </cell>
          <cell r="G17">
            <v>5</v>
          </cell>
        </row>
        <row r="18">
          <cell r="F18" t="str">
            <v>2410211201Изкуствен аборт, комплетен, законен, по показания, без усложнения</v>
          </cell>
          <cell r="G18">
            <v>11</v>
          </cell>
        </row>
        <row r="19">
          <cell r="F19" t="str">
            <v>2410211201Ингвинална херния</v>
          </cell>
          <cell r="G19">
            <v>45</v>
          </cell>
        </row>
        <row r="20">
          <cell r="F20" t="str">
            <v>2410211201Исхемичен мозъчен инсулт</v>
          </cell>
          <cell r="G20">
            <v>53</v>
          </cell>
          <cell r="K20">
            <v>2</v>
          </cell>
        </row>
        <row r="21">
          <cell r="F21" t="str">
            <v xml:space="preserve">2410211201Камък в уретера </v>
          </cell>
          <cell r="G21">
            <v>0</v>
          </cell>
        </row>
        <row r="22">
          <cell r="F22" t="str">
            <v>2410211201Нарушение на сърдечния ритъм - предсърдно мъждене и трептене, планова хоспитализация за възстановяване на синусов ритъм</v>
          </cell>
          <cell r="G22">
            <v>5</v>
          </cell>
        </row>
        <row r="23">
          <cell r="F23" t="str">
            <v>2410211201Нормално раждане</v>
          </cell>
          <cell r="G23">
            <v>90</v>
          </cell>
        </row>
        <row r="24">
          <cell r="F24" t="str">
            <v xml:space="preserve">2410211201Остър апендицит </v>
          </cell>
          <cell r="G24">
            <v>16</v>
          </cell>
        </row>
        <row r="25">
          <cell r="F25" t="str">
            <v>2410211201Остър инфаркт на миокарда, начален епизод на грижа</v>
          </cell>
          <cell r="G25">
            <v>9</v>
          </cell>
          <cell r="K25">
            <v>5</v>
          </cell>
        </row>
        <row r="26">
          <cell r="F26" t="str">
            <v>2410211201Остър пиелонефрит</v>
          </cell>
          <cell r="G26">
            <v>28</v>
          </cell>
        </row>
        <row r="27">
          <cell r="F27" t="str">
            <v>2410211201Пневмония</v>
          </cell>
          <cell r="G27">
            <v>47</v>
          </cell>
        </row>
        <row r="28">
          <cell r="F28" t="str">
            <v>2410211201Първична артериална  хипертония при деца, новооткрита (есенциална)</v>
          </cell>
          <cell r="G28">
            <v>0</v>
          </cell>
        </row>
        <row r="29">
          <cell r="F29" t="str">
            <v>2410211201Раждане чрез цезарово сечение, без указание за индикациите</v>
          </cell>
          <cell r="G29">
            <v>26</v>
          </cell>
        </row>
        <row r="30">
          <cell r="F30" t="str">
            <v>2410211201Субарахноидален кръвоизлив (неврологична пътека)</v>
          </cell>
          <cell r="G30">
            <v>1</v>
          </cell>
        </row>
        <row r="31">
          <cell r="F31" t="str">
            <v>2410211201Субарахноидален кръвоизлив (неврохирургична пътека)</v>
          </cell>
          <cell r="G31">
            <v>0</v>
          </cell>
        </row>
        <row r="32">
          <cell r="F32" t="str">
            <v>2410211201Сърдечна недостатъчност</v>
          </cell>
          <cell r="G32">
            <v>17</v>
          </cell>
          <cell r="K32">
            <v>5</v>
          </cell>
        </row>
        <row r="33">
          <cell r="F33" t="str">
            <v>2410211201Хеморагичен мозъчен инсулт (мозъчен кръвоизлив)</v>
          </cell>
          <cell r="G33">
            <v>8</v>
          </cell>
          <cell r="K33">
            <v>2</v>
          </cell>
        </row>
        <row r="34">
          <cell r="F34" t="str">
            <v>2410211201ХОББ, Хроничен обструктивен бронхит с остър пристъп</v>
          </cell>
          <cell r="G34">
            <v>15</v>
          </cell>
        </row>
        <row r="35">
          <cell r="F35" t="str">
            <v>2410211201Холелитиаза</v>
          </cell>
          <cell r="G35">
            <v>8</v>
          </cell>
          <cell r="H35">
            <v>0</v>
          </cell>
          <cell r="I35">
            <v>0</v>
          </cell>
          <cell r="J35">
            <v>0</v>
          </cell>
        </row>
        <row r="36">
          <cell r="F36" t="str">
            <v>2410211201Хронични заболявания на тонзилите</v>
          </cell>
          <cell r="G36">
            <v>20</v>
          </cell>
        </row>
        <row r="37">
          <cell r="F37" t="str">
            <v xml:space="preserve">2403211103Аденом (хиперплазия) на простатата </v>
          </cell>
          <cell r="G37">
            <v>0</v>
          </cell>
        </row>
        <row r="38">
          <cell r="F38" t="str">
            <v>2403211103Ангина пекторис</v>
          </cell>
        </row>
        <row r="39">
          <cell r="F39" t="str">
            <v>2403211103Астма с астматичен статус</v>
          </cell>
          <cell r="G39">
            <v>0</v>
          </cell>
        </row>
        <row r="40">
          <cell r="F40" t="str">
            <v>2403211103Доброкачествено новообразувание на колон и ректум</v>
          </cell>
        </row>
        <row r="41">
          <cell r="F41" t="str">
            <v>2403211103Захарен диабет с  кетоацидоза</v>
          </cell>
        </row>
        <row r="42">
          <cell r="F42" t="str">
            <v>2403211103Захарен диабет със съдови разстройства</v>
          </cell>
        </row>
        <row r="43">
          <cell r="F43" t="str">
            <v>2403211103Захарен диабет с хипогликемична кома</v>
          </cell>
        </row>
        <row r="44">
          <cell r="F44" t="str">
            <v>2403211103Захарен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45">
          <cell r="F45" t="str">
            <v>2403211103Злокачествено новообразувание на женската гърда</v>
          </cell>
        </row>
        <row r="46">
          <cell r="F46" t="str">
            <v>2403211103Злокачествено новообразувание на маточната шийка</v>
          </cell>
        </row>
        <row r="47">
          <cell r="F47" t="str">
            <v>2403211103Злокачествено новообразувание на простата</v>
          </cell>
        </row>
        <row r="48">
          <cell r="F48" t="str">
            <v>2403211103Злокачествено новообразувание на ректума, ректо-сигмоидна област и ануса</v>
          </cell>
        </row>
        <row r="49">
          <cell r="F49" t="str">
            <v>2403211103Изкуствен аборт, комплетен, законен, по показания, без усложнения</v>
          </cell>
        </row>
        <row r="50">
          <cell r="F50" t="str">
            <v>2403211103Ингвинална херния</v>
          </cell>
          <cell r="G50">
            <v>0</v>
          </cell>
        </row>
        <row r="51">
          <cell r="F51" t="str">
            <v>2403211103Исхемичен мозъчен инсулт</v>
          </cell>
          <cell r="G51">
            <v>7</v>
          </cell>
          <cell r="K51">
            <v>1</v>
          </cell>
        </row>
        <row r="52">
          <cell r="F52" t="str">
            <v xml:space="preserve">2403211103Камък в уретера </v>
          </cell>
          <cell r="G52">
            <v>0</v>
          </cell>
        </row>
        <row r="53">
          <cell r="F53" t="str">
            <v>2403211103Нарушение на сърдечния ритъм - предсърдно мъждене и трептене, планова хоспитализация за възстановяване на синусов ритъм</v>
          </cell>
          <cell r="G53">
            <v>0</v>
          </cell>
        </row>
        <row r="54">
          <cell r="F54" t="str">
            <v>2403211103Нормално раждане</v>
          </cell>
          <cell r="G54">
            <v>4</v>
          </cell>
        </row>
        <row r="55">
          <cell r="F55" t="str">
            <v xml:space="preserve">2403211103Остър апендицит </v>
          </cell>
          <cell r="G55">
            <v>3</v>
          </cell>
        </row>
        <row r="56">
          <cell r="F56" t="str">
            <v>2403211103Остър инфаркт на миокарда, начален епизод на грижа</v>
          </cell>
        </row>
        <row r="57">
          <cell r="F57" t="str">
            <v>2403211103Остър пиелонефрит</v>
          </cell>
          <cell r="G57">
            <v>0</v>
          </cell>
        </row>
        <row r="58">
          <cell r="F58" t="str">
            <v>2403211103Пневмония</v>
          </cell>
          <cell r="G58">
            <v>9</v>
          </cell>
        </row>
        <row r="59">
          <cell r="F59" t="str">
            <v>2403211103Първична артериална  хипертония при деца, новооткрита (есенциална)</v>
          </cell>
        </row>
        <row r="60">
          <cell r="F60" t="str">
            <v>2403211103Раждане чрез цезарово сечение, без указание за индикациите</v>
          </cell>
          <cell r="G60">
            <v>4</v>
          </cell>
          <cell r="K60">
            <v>3</v>
          </cell>
        </row>
        <row r="61">
          <cell r="F61" t="str">
            <v>2403211103Субарахноидален кръвоизлив (неврологична пътека)</v>
          </cell>
        </row>
        <row r="62">
          <cell r="F62" t="str">
            <v>2403211103Субарахноидален кръвоизлив (неврохирургична пътека)</v>
          </cell>
        </row>
        <row r="63">
          <cell r="F63" t="str">
            <v>2403211103Сърдечна недостатъчност</v>
          </cell>
        </row>
        <row r="64">
          <cell r="F64" t="str">
            <v>2403211103Хеморагичен мозъчен инсулт (мозъчен кръвоизлив)</v>
          </cell>
          <cell r="G64">
            <v>1</v>
          </cell>
          <cell r="K64">
            <v>1</v>
          </cell>
        </row>
        <row r="65">
          <cell r="F65" t="str">
            <v>2403211103ХОББ, Хроничен обструктивен бронхит с остър пристъп</v>
          </cell>
          <cell r="G65">
            <v>5</v>
          </cell>
        </row>
        <row r="66">
          <cell r="F66" t="str">
            <v>2403211103Холелитиаза</v>
          </cell>
          <cell r="G66">
            <v>0</v>
          </cell>
        </row>
        <row r="67">
          <cell r="F67" t="str">
            <v>2403211103Хронични заболявания на тонзилите</v>
          </cell>
        </row>
        <row r="68">
          <cell r="F68" t="str">
            <v xml:space="preserve">2410211304Аденом (хиперплазия) на простатата </v>
          </cell>
          <cell r="G68">
            <v>3</v>
          </cell>
        </row>
        <row r="69">
          <cell r="F69" t="str">
            <v>2410211304Ангина пекторис</v>
          </cell>
          <cell r="G69">
            <v>11</v>
          </cell>
        </row>
        <row r="70">
          <cell r="F70" t="str">
            <v>2410211304Астма с астматичен статус</v>
          </cell>
          <cell r="G70">
            <v>2</v>
          </cell>
        </row>
        <row r="71">
          <cell r="F71" t="str">
            <v>2410211304Доброкачествено новообразувание на колон и ректум</v>
          </cell>
          <cell r="G71">
            <v>5</v>
          </cell>
        </row>
        <row r="72">
          <cell r="F72" t="str">
            <v>2410211304Захарен диабет с  кетоацидоза</v>
          </cell>
          <cell r="G72">
            <v>10</v>
          </cell>
        </row>
        <row r="73">
          <cell r="F73" t="str">
            <v>2410211304Захарен диабет със съдови разстройства</v>
          </cell>
          <cell r="G73">
            <v>0</v>
          </cell>
        </row>
        <row r="74">
          <cell r="F74" t="str">
            <v>2410211304Захарен диабет с хипогликемична кома</v>
          </cell>
          <cell r="G74">
            <v>1</v>
          </cell>
        </row>
        <row r="75">
          <cell r="F75" t="str">
            <v>2410211304Захарен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  <cell r="G75">
            <v>0</v>
          </cell>
        </row>
        <row r="76">
          <cell r="F76" t="str">
            <v>2410211304Злокачествено новообразувание на женската гърда</v>
          </cell>
          <cell r="G76">
            <v>1</v>
          </cell>
        </row>
        <row r="77">
          <cell r="F77" t="str">
            <v>2410211304Злокачествено новообразувание на маточната шийка</v>
          </cell>
          <cell r="G77">
            <v>0</v>
          </cell>
        </row>
        <row r="78">
          <cell r="F78" t="str">
            <v>2410211304Злокачествено новообразувание на простата</v>
          </cell>
          <cell r="G78">
            <v>0</v>
          </cell>
        </row>
        <row r="79">
          <cell r="F79" t="str">
            <v>2410211304Злокачествено новообразувание на ректума, ректо-сигмоидна област и ануса</v>
          </cell>
          <cell r="G79">
            <v>7</v>
          </cell>
        </row>
        <row r="80">
          <cell r="F80" t="str">
            <v>2410211304Изкуствен аборт, комплетен, законен, по показания, без усложнения</v>
          </cell>
          <cell r="G80">
            <v>3</v>
          </cell>
        </row>
        <row r="81">
          <cell r="F81" t="str">
            <v>2410211304Ингвинална херния</v>
          </cell>
          <cell r="G81">
            <v>13</v>
          </cell>
        </row>
        <row r="82">
          <cell r="F82" t="str">
            <v>2410211304Исхемичен мозъчен инсулт</v>
          </cell>
          <cell r="G82">
            <v>6</v>
          </cell>
        </row>
        <row r="83">
          <cell r="F83" t="str">
            <v xml:space="preserve">2410211304Камък в уретера </v>
          </cell>
          <cell r="G83">
            <v>3</v>
          </cell>
        </row>
        <row r="84">
          <cell r="F84" t="str">
            <v>2410211304Нарушение на сърдечния ритъм - предсърдно мъждене и трептене, планова хоспитализация за възстановяване на синусов ритъм</v>
          </cell>
          <cell r="G84">
            <v>5</v>
          </cell>
        </row>
        <row r="85">
          <cell r="F85" t="str">
            <v>2410211304Нормално раждане</v>
          </cell>
          <cell r="G85">
            <v>34</v>
          </cell>
        </row>
        <row r="86">
          <cell r="F86" t="str">
            <v xml:space="preserve">2410211304Остър апендицит </v>
          </cell>
          <cell r="G86">
            <v>6</v>
          </cell>
        </row>
        <row r="87">
          <cell r="F87" t="str">
            <v>2410211304Остър инфаркт на миокарда, начален епизод на грижа</v>
          </cell>
          <cell r="G87">
            <v>1</v>
          </cell>
        </row>
        <row r="88">
          <cell r="F88" t="str">
            <v>2410211304Остър пиелонефрит</v>
          </cell>
          <cell r="G88">
            <v>4</v>
          </cell>
        </row>
        <row r="89">
          <cell r="F89" t="str">
            <v>2410211304Пневмония</v>
          </cell>
          <cell r="G89">
            <v>3</v>
          </cell>
        </row>
        <row r="90">
          <cell r="F90" t="str">
            <v>2410211304Първична артериална  хипертония при деца, новооткрита (есенциална)</v>
          </cell>
          <cell r="G90">
            <v>0</v>
          </cell>
        </row>
        <row r="91">
          <cell r="F91" t="str">
            <v>2410211304Раждане чрез цезарово сечение, без указание за индикациите</v>
          </cell>
          <cell r="G91">
            <v>9</v>
          </cell>
        </row>
        <row r="92">
          <cell r="F92" t="str">
            <v>2410211304Субарахноидален кръвоизлив (неврологична пътека)</v>
          </cell>
          <cell r="G92">
            <v>1</v>
          </cell>
        </row>
        <row r="93">
          <cell r="F93" t="str">
            <v>2410211304Субарахноидален кръвоизлив (неврохирургична пътека)</v>
          </cell>
          <cell r="G93">
            <v>1</v>
          </cell>
        </row>
        <row r="94">
          <cell r="F94" t="str">
            <v>2410211304Сърдечна недостатъчност</v>
          </cell>
          <cell r="G94">
            <v>9</v>
          </cell>
        </row>
        <row r="95">
          <cell r="F95" t="str">
            <v>2410211304Хеморагичен мозъчен инсулт (мозъчен кръвоизлив)</v>
          </cell>
          <cell r="G95">
            <v>3</v>
          </cell>
        </row>
        <row r="96">
          <cell r="F96" t="str">
            <v>2410211304ХОББ, Хроничен обструктивен бронхит с остър пристъп</v>
          </cell>
          <cell r="G96">
            <v>5</v>
          </cell>
        </row>
        <row r="97">
          <cell r="F97" t="str">
            <v>2410211304Холелитиаза</v>
          </cell>
          <cell r="G97">
            <v>10</v>
          </cell>
        </row>
        <row r="98">
          <cell r="F98" t="str">
            <v>2410211304Хронични заболявания на тонзилите</v>
          </cell>
          <cell r="G98">
            <v>22</v>
          </cell>
        </row>
        <row r="99">
          <cell r="F99" t="str">
            <v xml:space="preserve">2404211105Аденом (хиперплазия) на простатата </v>
          </cell>
          <cell r="G99">
            <v>2</v>
          </cell>
        </row>
        <row r="100">
          <cell r="F100" t="str">
            <v>2404211105Ангина пекторис</v>
          </cell>
          <cell r="G100">
            <v>5</v>
          </cell>
        </row>
        <row r="101">
          <cell r="F101" t="str">
            <v>2404211105Астма с астматичен статус</v>
          </cell>
          <cell r="G101">
            <v>0</v>
          </cell>
        </row>
        <row r="102">
          <cell r="F102" t="str">
            <v>2404211105Доброкачествено новообразувание на колон и ректум</v>
          </cell>
        </row>
        <row r="103">
          <cell r="F103" t="str">
            <v>2404211105Захарен диабет с  кетоацидоза</v>
          </cell>
          <cell r="G103">
            <v>6</v>
          </cell>
          <cell r="K103">
            <v>1</v>
          </cell>
        </row>
        <row r="104">
          <cell r="F104" t="str">
            <v>2404211105Захарен диабет със съдови разстройства</v>
          </cell>
          <cell r="G104">
            <v>0</v>
          </cell>
        </row>
        <row r="105">
          <cell r="F105" t="str">
            <v>2404211105Захарен диабет с хипогликемична кома</v>
          </cell>
          <cell r="G105">
            <v>1</v>
          </cell>
        </row>
        <row r="106">
          <cell r="F106" t="str">
            <v>2404211105Захарен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07">
          <cell r="F107" t="str">
            <v>2404211105Злокачествено новообразувание на женската гърда</v>
          </cell>
        </row>
        <row r="108">
          <cell r="F108" t="str">
            <v>2404211105Злокачествено новообразувание на маточната шийка</v>
          </cell>
        </row>
        <row r="109">
          <cell r="F109" t="str">
            <v>2404211105Злокачествено новообразувание на простата</v>
          </cell>
        </row>
        <row r="110">
          <cell r="F110" t="str">
            <v>2404211105Злокачествено новообразувание на ректума, ректо-сигмоидна област и ануса</v>
          </cell>
          <cell r="G110">
            <v>0</v>
          </cell>
        </row>
        <row r="111">
          <cell r="F111" t="str">
            <v>2404211105Изкуствен аборт, комплетен, законен, по показания, без усложнения</v>
          </cell>
        </row>
        <row r="112">
          <cell r="F112" t="str">
            <v>2404211105Ингвинална херния</v>
          </cell>
          <cell r="G112">
            <v>13</v>
          </cell>
        </row>
        <row r="113">
          <cell r="F113" t="str">
            <v>2404211105Исхемичен мозъчен инсулт</v>
          </cell>
          <cell r="G113">
            <v>16</v>
          </cell>
          <cell r="K113">
            <v>1</v>
          </cell>
        </row>
        <row r="114">
          <cell r="F114" t="str">
            <v xml:space="preserve">2404211105Камък в уретера </v>
          </cell>
          <cell r="G114">
            <v>0</v>
          </cell>
        </row>
        <row r="115">
          <cell r="F115" t="str">
            <v>2404211105Нарушение на сърдечния ритъм - предсърдно мъждене и трептене, планова хоспитализация за възстановяване на синусов ритъм</v>
          </cell>
          <cell r="G115">
            <v>5</v>
          </cell>
        </row>
        <row r="116">
          <cell r="F116" t="str">
            <v>2404211105Нормално раждане</v>
          </cell>
          <cell r="G116">
            <v>46</v>
          </cell>
        </row>
        <row r="117">
          <cell r="F117" t="str">
            <v xml:space="preserve">2404211105Остър апендицит </v>
          </cell>
          <cell r="G117">
            <v>16</v>
          </cell>
          <cell r="K117">
            <v>7</v>
          </cell>
        </row>
        <row r="118">
          <cell r="F118" t="str">
            <v>2404211105Остър инфаркт на миокарда, начален епизод на грижа</v>
          </cell>
          <cell r="G118">
            <v>4</v>
          </cell>
        </row>
        <row r="119">
          <cell r="F119" t="str">
            <v>2404211105Остър пиелонефрит</v>
          </cell>
          <cell r="G119">
            <v>3</v>
          </cell>
        </row>
        <row r="120">
          <cell r="F120" t="str">
            <v>2404211105Пневмония</v>
          </cell>
          <cell r="G120">
            <v>6</v>
          </cell>
          <cell r="K120">
            <v>1</v>
          </cell>
        </row>
        <row r="121">
          <cell r="F121" t="str">
            <v>2404211105Първична артериална  хипертония при деца, новооткрита (есенциална)</v>
          </cell>
        </row>
        <row r="122">
          <cell r="F122" t="str">
            <v>2404211105Раждане чрез цезарово сечение, без указание за индикациите</v>
          </cell>
          <cell r="G122">
            <v>7</v>
          </cell>
        </row>
        <row r="123">
          <cell r="F123" t="str">
            <v>2404211105Субарахноидален кръвоизлив (неврологична пътека)</v>
          </cell>
        </row>
        <row r="124">
          <cell r="F124" t="str">
            <v>2404211105Субарахноидален кръвоизлив (неврохирургична пътека)</v>
          </cell>
        </row>
        <row r="125">
          <cell r="F125" t="str">
            <v>2404211105Сърдечна недостатъчност</v>
          </cell>
          <cell r="G125">
            <v>0</v>
          </cell>
        </row>
        <row r="126">
          <cell r="F126" t="str">
            <v>2404211105Хеморагичен мозъчен инсулт (мозъчен кръвоизлив)</v>
          </cell>
          <cell r="G126">
            <v>2</v>
          </cell>
          <cell r="K126">
            <v>1</v>
          </cell>
        </row>
        <row r="127">
          <cell r="F127" t="str">
            <v>2404211105ХОББ, Хроничен обструктивен бронхит с остър пристъп</v>
          </cell>
          <cell r="G127">
            <v>0</v>
          </cell>
        </row>
        <row r="128">
          <cell r="F128" t="str">
            <v>2404211105Холелитиаза</v>
          </cell>
          <cell r="G128">
            <v>7</v>
          </cell>
          <cell r="H128">
            <v>0</v>
          </cell>
          <cell r="I128">
            <v>0</v>
          </cell>
          <cell r="J128">
            <v>0</v>
          </cell>
        </row>
        <row r="129">
          <cell r="F129" t="str">
            <v>2404211105Хронични заболявания на тонзилите</v>
          </cell>
          <cell r="G129">
            <v>2</v>
          </cell>
        </row>
        <row r="130">
          <cell r="F130" t="str">
            <v xml:space="preserve">2409211102Аденом (хиперплазия) на простатата </v>
          </cell>
        </row>
        <row r="131">
          <cell r="F131" t="str">
            <v>2409211102Ангина пекторис</v>
          </cell>
        </row>
        <row r="132">
          <cell r="F132" t="str">
            <v>2409211102Астма с астматичен статус</v>
          </cell>
          <cell r="G132">
            <v>0</v>
          </cell>
        </row>
        <row r="133">
          <cell r="F133" t="str">
            <v>2409211102Доброкачествено новообразувание на колон и ректум</v>
          </cell>
        </row>
        <row r="134">
          <cell r="F134" t="str">
            <v>2409211102Захарен диабет с  кетоацидоза</v>
          </cell>
        </row>
        <row r="135">
          <cell r="F135" t="str">
            <v>2409211102Захарен диабет със съдови разстройства</v>
          </cell>
        </row>
        <row r="136">
          <cell r="F136" t="str">
            <v>2409211102Захарен диабет с хипогликемична кома</v>
          </cell>
        </row>
        <row r="137">
          <cell r="F137" t="str">
            <v>2409211102Захарен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38">
          <cell r="F138" t="str">
            <v>2409211102Злокачествено новообразувание на женската гърда</v>
          </cell>
        </row>
        <row r="139">
          <cell r="F139" t="str">
            <v>2409211102Злокачествено новообразувание на маточната шийка</v>
          </cell>
        </row>
        <row r="140">
          <cell r="F140" t="str">
            <v>2409211102Злокачествено новообразувание на простата</v>
          </cell>
        </row>
        <row r="141">
          <cell r="F141" t="str">
            <v>2409211102Злокачествено новообразувание на ректума, ректо-сигмоидна област и ануса</v>
          </cell>
        </row>
        <row r="142">
          <cell r="F142" t="str">
            <v>2409211102Изкуствен аборт, комплетен, законен, по показания, без усложнения</v>
          </cell>
        </row>
        <row r="143">
          <cell r="F143" t="str">
            <v>2409211102Ингвинална херния</v>
          </cell>
          <cell r="G143">
            <v>2</v>
          </cell>
        </row>
        <row r="144">
          <cell r="F144" t="str">
            <v>2409211102Исхемичен мозъчен инсулт</v>
          </cell>
        </row>
        <row r="145">
          <cell r="F145" t="str">
            <v xml:space="preserve">2409211102Камък в уретера </v>
          </cell>
        </row>
        <row r="146">
          <cell r="F146" t="str">
            <v>2409211102Нарушение на сърдечния ритъм - предсърдно мъждене и трептене, планова хоспитализация за възстановяване на синусов ритъм</v>
          </cell>
        </row>
        <row r="147">
          <cell r="F147" t="str">
            <v>2409211102Нормално раждане</v>
          </cell>
          <cell r="G147">
            <v>7</v>
          </cell>
        </row>
        <row r="148">
          <cell r="F148" t="str">
            <v xml:space="preserve">2409211102Остър апендицит </v>
          </cell>
          <cell r="G148">
            <v>5</v>
          </cell>
        </row>
        <row r="149">
          <cell r="F149" t="str">
            <v>2409211102Остър инфаркт на миокарда, начален епизод на грижа</v>
          </cell>
        </row>
        <row r="150">
          <cell r="F150" t="str">
            <v>2409211102Остър пиелонефрит</v>
          </cell>
        </row>
        <row r="151">
          <cell r="F151" t="str">
            <v>2409211102Пневмония</v>
          </cell>
          <cell r="G151">
            <v>3</v>
          </cell>
        </row>
        <row r="152">
          <cell r="F152" t="str">
            <v>2409211102Първична артериална  хипертония при деца, новооткрита (есенциална)</v>
          </cell>
        </row>
        <row r="153">
          <cell r="F153" t="str">
            <v>2409211102Раждане чрез цезарово сечение, без указание за индикациите</v>
          </cell>
          <cell r="G153">
            <v>3</v>
          </cell>
        </row>
        <row r="154">
          <cell r="F154" t="str">
            <v>2409211102Субарахноидален кръвоизлив (неврологична пътека)</v>
          </cell>
        </row>
        <row r="155">
          <cell r="F155" t="str">
            <v>2409211102Субарахноидален кръвоизлив (неврохирургична пътека)</v>
          </cell>
        </row>
        <row r="156">
          <cell r="F156" t="str">
            <v>2409211102Сърдечна недостатъчност</v>
          </cell>
        </row>
        <row r="157">
          <cell r="F157" t="str">
            <v>2409211102Хеморагичен мозъчен инсулт (мозъчен кръвоизлив)</v>
          </cell>
        </row>
        <row r="158">
          <cell r="F158" t="str">
            <v>2409211102ХОББ, Хроничен обструктивен бронхит с остър пристъп</v>
          </cell>
          <cell r="G158">
            <v>4</v>
          </cell>
        </row>
        <row r="159">
          <cell r="F159" t="str">
            <v>2409211102Холелитиаза</v>
          </cell>
          <cell r="G159">
            <v>2</v>
          </cell>
        </row>
        <row r="160">
          <cell r="F160" t="str">
            <v>2409211102Хронични заболявания на тонзилите</v>
          </cell>
        </row>
        <row r="161">
          <cell r="F161" t="str">
            <v xml:space="preserve">2411211106Аденом (хиперплазия) на простатата </v>
          </cell>
        </row>
        <row r="162">
          <cell r="F162" t="str">
            <v>2411211106Ангина пекторис</v>
          </cell>
        </row>
        <row r="163">
          <cell r="F163" t="str">
            <v>2411211106Астма с астматичен статус</v>
          </cell>
          <cell r="G163">
            <v>0</v>
          </cell>
        </row>
        <row r="164">
          <cell r="F164" t="str">
            <v>2411211106Доброкачествено новообразувание на колон и ректум</v>
          </cell>
        </row>
        <row r="165">
          <cell r="F165" t="str">
            <v>2411211106Захарен диабет с  кетоацидоза</v>
          </cell>
        </row>
        <row r="166">
          <cell r="F166" t="str">
            <v>2411211106Захарен диабет със съдови разстройства</v>
          </cell>
        </row>
        <row r="167">
          <cell r="F167" t="str">
            <v>2411211106Захарен диабет с хипогликемична кома</v>
          </cell>
        </row>
        <row r="168">
          <cell r="F168" t="str">
            <v>2411211106Захарен диабет без указания за усложнения тип І [инсулин-зависим тип][ИЗЗД тип][ювенилен тип], за който не е уточнено, че е неконтролиран, новооткрит при деца</v>
          </cell>
        </row>
        <row r="169">
          <cell r="F169" t="str">
            <v>2411211106Злокачествено новообразувание на женската гърда</v>
          </cell>
        </row>
        <row r="170">
          <cell r="F170" t="str">
            <v>2411211106Злокачествено новообразувание на маточната шийка</v>
          </cell>
        </row>
        <row r="171">
          <cell r="F171" t="str">
            <v>2411211106Злокачествено новообразувание на простата</v>
          </cell>
        </row>
        <row r="172">
          <cell r="F172" t="str">
            <v>2411211106Злокачествено новообразувание на ректума, ректо-сигмоидна област и ануса</v>
          </cell>
        </row>
        <row r="173">
          <cell r="F173" t="str">
            <v>2411211106Изкуствен аборт, комплетен, законен, по показания, без усложнения</v>
          </cell>
        </row>
        <row r="174">
          <cell r="F174" t="str">
            <v>2411211106Ингвинална херния</v>
          </cell>
          <cell r="G174">
            <v>1</v>
          </cell>
        </row>
        <row r="175">
          <cell r="F175" t="str">
            <v>2411211106Исхемичен мозъчен инсулт</v>
          </cell>
        </row>
        <row r="176">
          <cell r="F176" t="str">
            <v xml:space="preserve">2411211106Камък в уретера </v>
          </cell>
        </row>
        <row r="177">
          <cell r="F177" t="str">
            <v>2411211106Нарушение на сърдечния ритъм - предсърдно мъждене и трептене, планова хоспитализация за възстановяване на синусов ритъм</v>
          </cell>
        </row>
        <row r="178">
          <cell r="F178" t="str">
            <v>2411211106Нормално раждане</v>
          </cell>
          <cell r="G178">
            <v>22</v>
          </cell>
          <cell r="K178">
            <v>3</v>
          </cell>
        </row>
        <row r="179">
          <cell r="F179" t="str">
            <v xml:space="preserve">2411211106Остър апендицит </v>
          </cell>
          <cell r="G179">
            <v>0</v>
          </cell>
        </row>
        <row r="180">
          <cell r="F180" t="str">
            <v>2411211106Остър инфаркт на миокарда, начален епизод на грижа</v>
          </cell>
        </row>
        <row r="181">
          <cell r="F181" t="str">
            <v>2411211106Остър пиелонефрит</v>
          </cell>
        </row>
        <row r="182">
          <cell r="F182" t="str">
            <v>2411211106Пневмония</v>
          </cell>
          <cell r="G182">
            <v>6</v>
          </cell>
        </row>
        <row r="183">
          <cell r="F183" t="str">
            <v>2411211106Първична артериална  хипертония при деца, новооткрита (есенциална)</v>
          </cell>
        </row>
        <row r="184">
          <cell r="F184" t="str">
            <v>2411211106Раждане чрез цезарово сечение, без указание за индикациите</v>
          </cell>
          <cell r="G184">
            <v>0</v>
          </cell>
        </row>
        <row r="185">
          <cell r="F185" t="str">
            <v>2411211106Субарахноидален кръвоизлив (неврологична пътека)</v>
          </cell>
        </row>
        <row r="186">
          <cell r="F186" t="str">
            <v>2411211106Субарахноидален кръвоизлив (неврохирургична пътека)</v>
          </cell>
        </row>
        <row r="187">
          <cell r="F187" t="str">
            <v>2411211106Сърдечна недостатъчност</v>
          </cell>
        </row>
        <row r="188">
          <cell r="F188" t="str">
            <v>2411211106Хеморагичен мозъчен инсулт (мозъчен кръвоизлив)</v>
          </cell>
        </row>
        <row r="189">
          <cell r="F189" t="str">
            <v>2411211106ХОББ, Хроничен обструктивен бронхит с остър пристъп</v>
          </cell>
          <cell r="G189">
            <v>1</v>
          </cell>
        </row>
        <row r="190">
          <cell r="F190" t="str">
            <v>2411211106Холелитиаза</v>
          </cell>
          <cell r="G190">
            <v>1</v>
          </cell>
        </row>
        <row r="191">
          <cell r="F191" t="str">
            <v>2411211106Хронични заболявания на тонзилите</v>
          </cell>
          <cell r="G19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juli_kl"/>
      <sheetName val="septemvri"/>
      <sheetName val="sept_specf"/>
      <sheetName val="sept_specif(2)"/>
      <sheetName val="klutch_08"/>
      <sheetName val="opl_sept"/>
      <sheetName val="opl_10"/>
      <sheetName val="Sheet1"/>
      <sheetName val="Sheet3"/>
      <sheetName val="juli"/>
      <sheetName val="juni_specf"/>
      <sheetName val="juni_specif(2)"/>
      <sheetName val="opl_07"/>
      <sheetName val="opl_06"/>
    </sheetNames>
    <sheetDataSet>
      <sheetData sheetId="0" refreshError="1"/>
      <sheetData sheetId="1">
        <row r="5">
          <cell r="A5">
            <v>2431111097</v>
          </cell>
          <cell r="B5">
            <v>1026</v>
          </cell>
          <cell r="C5">
            <v>0</v>
          </cell>
          <cell r="D5">
            <v>0</v>
          </cell>
          <cell r="E5">
            <v>138</v>
          </cell>
          <cell r="F5">
            <v>5</v>
          </cell>
          <cell r="G5">
            <v>121</v>
          </cell>
          <cell r="H5">
            <v>264</v>
          </cell>
          <cell r="I5">
            <v>72</v>
          </cell>
          <cell r="J5">
            <v>0</v>
          </cell>
          <cell r="K5">
            <v>0</v>
          </cell>
          <cell r="L5">
            <v>771.58</v>
          </cell>
          <cell r="M5">
            <v>891.4</v>
          </cell>
          <cell r="N5">
            <v>2431111097</v>
          </cell>
          <cell r="O5">
            <v>0</v>
          </cell>
          <cell r="P5">
            <v>138</v>
          </cell>
          <cell r="Q5">
            <v>5</v>
          </cell>
          <cell r="R5">
            <v>121</v>
          </cell>
          <cell r="S5">
            <v>57</v>
          </cell>
          <cell r="T5">
            <v>0</v>
          </cell>
          <cell r="U5">
            <v>2</v>
          </cell>
          <cell r="V5">
            <v>13</v>
          </cell>
          <cell r="W5">
            <v>0</v>
          </cell>
          <cell r="X5">
            <v>72</v>
          </cell>
          <cell r="Y5">
            <v>0</v>
          </cell>
          <cell r="Z5">
            <v>93</v>
          </cell>
        </row>
        <row r="6">
          <cell r="A6">
            <v>2431111038</v>
          </cell>
          <cell r="B6">
            <v>1621</v>
          </cell>
          <cell r="C6">
            <v>0</v>
          </cell>
          <cell r="D6">
            <v>1</v>
          </cell>
          <cell r="E6">
            <v>267</v>
          </cell>
          <cell r="F6">
            <v>4</v>
          </cell>
          <cell r="G6">
            <v>109</v>
          </cell>
          <cell r="H6">
            <v>381</v>
          </cell>
          <cell r="I6">
            <v>11</v>
          </cell>
          <cell r="J6">
            <v>0</v>
          </cell>
          <cell r="K6">
            <v>0</v>
          </cell>
          <cell r="L6">
            <v>1080.99</v>
          </cell>
          <cell r="M6">
            <v>1078.3900000000001</v>
          </cell>
          <cell r="N6">
            <v>2431111038</v>
          </cell>
          <cell r="O6">
            <v>1</v>
          </cell>
          <cell r="P6">
            <v>267</v>
          </cell>
          <cell r="Q6">
            <v>4</v>
          </cell>
          <cell r="R6">
            <v>109</v>
          </cell>
          <cell r="S6">
            <v>6</v>
          </cell>
          <cell r="T6">
            <v>0</v>
          </cell>
          <cell r="U6">
            <v>1</v>
          </cell>
          <cell r="V6">
            <v>4</v>
          </cell>
          <cell r="W6">
            <v>0</v>
          </cell>
          <cell r="X6">
            <v>11</v>
          </cell>
          <cell r="Y6">
            <v>0</v>
          </cell>
          <cell r="Z6">
            <v>11</v>
          </cell>
        </row>
        <row r="7">
          <cell r="A7">
            <v>2431111060</v>
          </cell>
          <cell r="B7">
            <v>1331</v>
          </cell>
          <cell r="C7">
            <v>0</v>
          </cell>
          <cell r="D7">
            <v>8</v>
          </cell>
          <cell r="E7">
            <v>189</v>
          </cell>
          <cell r="F7">
            <v>5</v>
          </cell>
          <cell r="G7">
            <v>188</v>
          </cell>
          <cell r="H7">
            <v>390</v>
          </cell>
          <cell r="I7">
            <v>100</v>
          </cell>
          <cell r="J7">
            <v>0</v>
          </cell>
          <cell r="K7">
            <v>0</v>
          </cell>
          <cell r="L7">
            <v>977.43</v>
          </cell>
          <cell r="M7">
            <v>1197.4000000000001</v>
          </cell>
          <cell r="N7">
            <v>2431111060</v>
          </cell>
          <cell r="O7">
            <v>8</v>
          </cell>
          <cell r="P7">
            <v>189</v>
          </cell>
          <cell r="Q7">
            <v>5</v>
          </cell>
          <cell r="R7">
            <v>188</v>
          </cell>
          <cell r="S7">
            <v>78</v>
          </cell>
          <cell r="T7">
            <v>0</v>
          </cell>
          <cell r="U7">
            <v>8</v>
          </cell>
          <cell r="V7">
            <v>14</v>
          </cell>
          <cell r="W7">
            <v>0</v>
          </cell>
          <cell r="X7">
            <v>100</v>
          </cell>
          <cell r="Y7">
            <v>0</v>
          </cell>
          <cell r="Z7">
            <v>101</v>
          </cell>
        </row>
        <row r="8">
          <cell r="A8">
            <v>2431111046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2431111046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</row>
        <row r="9">
          <cell r="A9">
            <v>2431111132</v>
          </cell>
          <cell r="B9">
            <v>403</v>
          </cell>
          <cell r="C9">
            <v>0</v>
          </cell>
          <cell r="D9">
            <v>0</v>
          </cell>
          <cell r="E9">
            <v>46</v>
          </cell>
          <cell r="F9">
            <v>1</v>
          </cell>
          <cell r="G9">
            <v>48</v>
          </cell>
          <cell r="H9">
            <v>95</v>
          </cell>
          <cell r="I9">
            <v>15</v>
          </cell>
          <cell r="J9">
            <v>0</v>
          </cell>
          <cell r="K9">
            <v>0</v>
          </cell>
          <cell r="L9">
            <v>256.97000000000003</v>
          </cell>
          <cell r="M9">
            <v>281.77</v>
          </cell>
          <cell r="N9">
            <v>2431111132</v>
          </cell>
          <cell r="O9">
            <v>0</v>
          </cell>
          <cell r="P9">
            <v>46</v>
          </cell>
          <cell r="Q9">
            <v>1</v>
          </cell>
          <cell r="R9">
            <v>48</v>
          </cell>
          <cell r="S9">
            <v>12</v>
          </cell>
          <cell r="T9">
            <v>0</v>
          </cell>
          <cell r="U9">
            <v>0</v>
          </cell>
          <cell r="V9">
            <v>3</v>
          </cell>
          <cell r="W9">
            <v>0</v>
          </cell>
          <cell r="X9">
            <v>15</v>
          </cell>
          <cell r="Y9">
            <v>0</v>
          </cell>
          <cell r="Z9">
            <v>32</v>
          </cell>
        </row>
        <row r="10">
          <cell r="A10">
            <v>2431111010</v>
          </cell>
          <cell r="B10">
            <v>1669</v>
          </cell>
          <cell r="C10">
            <v>0</v>
          </cell>
          <cell r="D10">
            <v>0</v>
          </cell>
          <cell r="E10">
            <v>180</v>
          </cell>
          <cell r="F10">
            <v>11</v>
          </cell>
          <cell r="G10">
            <v>209</v>
          </cell>
          <cell r="H10">
            <v>400</v>
          </cell>
          <cell r="I10">
            <v>86</v>
          </cell>
          <cell r="J10">
            <v>0</v>
          </cell>
          <cell r="K10">
            <v>0</v>
          </cell>
          <cell r="L10">
            <v>1050.99</v>
          </cell>
          <cell r="M10">
            <v>1061</v>
          </cell>
          <cell r="N10">
            <v>2431111010</v>
          </cell>
          <cell r="O10">
            <v>0</v>
          </cell>
          <cell r="P10">
            <v>180</v>
          </cell>
          <cell r="Q10">
            <v>11</v>
          </cell>
          <cell r="R10">
            <v>209</v>
          </cell>
          <cell r="S10">
            <v>53</v>
          </cell>
          <cell r="T10">
            <v>0</v>
          </cell>
          <cell r="U10">
            <v>2</v>
          </cell>
          <cell r="V10">
            <v>31</v>
          </cell>
          <cell r="W10">
            <v>0</v>
          </cell>
          <cell r="X10">
            <v>86</v>
          </cell>
          <cell r="Y10">
            <v>0</v>
          </cell>
          <cell r="Z10">
            <v>113</v>
          </cell>
        </row>
        <row r="11">
          <cell r="A11">
            <v>2431111030</v>
          </cell>
          <cell r="B11">
            <v>2310</v>
          </cell>
          <cell r="C11">
            <v>0</v>
          </cell>
          <cell r="D11">
            <v>0</v>
          </cell>
          <cell r="E11">
            <v>227</v>
          </cell>
          <cell r="F11">
            <v>7</v>
          </cell>
          <cell r="G11">
            <v>334</v>
          </cell>
          <cell r="H11">
            <v>568</v>
          </cell>
          <cell r="I11">
            <v>43</v>
          </cell>
          <cell r="J11">
            <v>0</v>
          </cell>
          <cell r="K11">
            <v>0</v>
          </cell>
          <cell r="L11">
            <v>557.79999999999995</v>
          </cell>
          <cell r="M11">
            <v>1905.4</v>
          </cell>
          <cell r="N11">
            <v>2431111030</v>
          </cell>
          <cell r="O11">
            <v>0</v>
          </cell>
          <cell r="P11">
            <v>227</v>
          </cell>
          <cell r="Q11">
            <v>7</v>
          </cell>
          <cell r="R11">
            <v>334</v>
          </cell>
          <cell r="S11">
            <v>25</v>
          </cell>
          <cell r="T11">
            <v>0</v>
          </cell>
          <cell r="U11">
            <v>3</v>
          </cell>
          <cell r="V11">
            <v>15</v>
          </cell>
          <cell r="W11">
            <v>0</v>
          </cell>
          <cell r="X11">
            <v>43</v>
          </cell>
          <cell r="Y11">
            <v>0</v>
          </cell>
          <cell r="Z11">
            <v>43</v>
          </cell>
        </row>
        <row r="12">
          <cell r="A12">
            <v>2431111040</v>
          </cell>
          <cell r="B12">
            <v>1134</v>
          </cell>
          <cell r="C12">
            <v>0</v>
          </cell>
          <cell r="D12">
            <v>57</v>
          </cell>
          <cell r="E12">
            <v>396</v>
          </cell>
          <cell r="F12">
            <v>3</v>
          </cell>
          <cell r="G12">
            <v>31</v>
          </cell>
          <cell r="H12">
            <v>487</v>
          </cell>
          <cell r="I12">
            <v>6</v>
          </cell>
          <cell r="J12">
            <v>0</v>
          </cell>
          <cell r="K12">
            <v>0</v>
          </cell>
          <cell r="L12">
            <v>1093.6199999999999</v>
          </cell>
          <cell r="M12">
            <v>1127.6300000000001</v>
          </cell>
          <cell r="N12">
            <v>2431111040</v>
          </cell>
          <cell r="O12">
            <v>57</v>
          </cell>
          <cell r="P12">
            <v>396</v>
          </cell>
          <cell r="Q12">
            <v>3</v>
          </cell>
          <cell r="R12">
            <v>31</v>
          </cell>
          <cell r="S12">
            <v>4</v>
          </cell>
          <cell r="T12">
            <v>0</v>
          </cell>
          <cell r="U12">
            <v>1</v>
          </cell>
          <cell r="V12">
            <v>1</v>
          </cell>
          <cell r="W12">
            <v>0</v>
          </cell>
          <cell r="X12">
            <v>6</v>
          </cell>
          <cell r="Y12">
            <v>0</v>
          </cell>
          <cell r="Z12">
            <v>6</v>
          </cell>
        </row>
        <row r="13">
          <cell r="A13">
            <v>2431111135</v>
          </cell>
          <cell r="B13">
            <v>949</v>
          </cell>
          <cell r="C13">
            <v>0</v>
          </cell>
          <cell r="D13">
            <v>1</v>
          </cell>
          <cell r="E13">
            <v>131</v>
          </cell>
          <cell r="F13">
            <v>7</v>
          </cell>
          <cell r="G13">
            <v>139</v>
          </cell>
          <cell r="H13">
            <v>278</v>
          </cell>
          <cell r="I13">
            <v>34</v>
          </cell>
          <cell r="J13">
            <v>0</v>
          </cell>
          <cell r="K13">
            <v>0</v>
          </cell>
          <cell r="L13">
            <v>648.61</v>
          </cell>
          <cell r="M13">
            <v>692.01</v>
          </cell>
          <cell r="N13">
            <v>2431111135</v>
          </cell>
          <cell r="O13">
            <v>1</v>
          </cell>
          <cell r="P13">
            <v>131</v>
          </cell>
          <cell r="Q13">
            <v>7</v>
          </cell>
          <cell r="R13">
            <v>139</v>
          </cell>
          <cell r="S13">
            <v>26</v>
          </cell>
          <cell r="T13">
            <v>0</v>
          </cell>
          <cell r="U13">
            <v>2</v>
          </cell>
          <cell r="V13">
            <v>6</v>
          </cell>
          <cell r="W13">
            <v>0</v>
          </cell>
          <cell r="X13">
            <v>34</v>
          </cell>
          <cell r="Y13">
            <v>0</v>
          </cell>
          <cell r="Z13">
            <v>81</v>
          </cell>
        </row>
        <row r="14">
          <cell r="A14">
            <v>2431111020</v>
          </cell>
          <cell r="B14">
            <v>1144</v>
          </cell>
          <cell r="C14">
            <v>0</v>
          </cell>
          <cell r="D14">
            <v>3</v>
          </cell>
          <cell r="E14">
            <v>136</v>
          </cell>
          <cell r="F14">
            <v>3</v>
          </cell>
          <cell r="G14">
            <v>296</v>
          </cell>
          <cell r="H14">
            <v>438</v>
          </cell>
          <cell r="I14">
            <v>19</v>
          </cell>
          <cell r="J14">
            <v>0</v>
          </cell>
          <cell r="K14">
            <v>0</v>
          </cell>
          <cell r="L14">
            <v>661</v>
          </cell>
          <cell r="M14">
            <v>687.61</v>
          </cell>
          <cell r="N14">
            <v>2431111020</v>
          </cell>
          <cell r="O14">
            <v>3</v>
          </cell>
          <cell r="P14">
            <v>136</v>
          </cell>
          <cell r="Q14">
            <v>3</v>
          </cell>
          <cell r="R14">
            <v>296</v>
          </cell>
          <cell r="S14">
            <v>11</v>
          </cell>
          <cell r="T14">
            <v>0</v>
          </cell>
          <cell r="U14">
            <v>0</v>
          </cell>
          <cell r="V14">
            <v>8</v>
          </cell>
          <cell r="W14">
            <v>0</v>
          </cell>
          <cell r="X14">
            <v>19</v>
          </cell>
          <cell r="Y14">
            <v>0</v>
          </cell>
          <cell r="Z14">
            <v>19</v>
          </cell>
        </row>
        <row r="15">
          <cell r="A15">
            <v>2431111036</v>
          </cell>
          <cell r="B15">
            <v>2025</v>
          </cell>
          <cell r="C15">
            <v>0</v>
          </cell>
          <cell r="D15">
            <v>116</v>
          </cell>
          <cell r="E15">
            <v>875</v>
          </cell>
          <cell r="F15">
            <v>16</v>
          </cell>
          <cell r="G15">
            <v>32</v>
          </cell>
          <cell r="H15">
            <v>1039</v>
          </cell>
          <cell r="I15">
            <v>71</v>
          </cell>
          <cell r="J15">
            <v>15</v>
          </cell>
          <cell r="K15">
            <v>0</v>
          </cell>
          <cell r="L15">
            <v>1761.7</v>
          </cell>
          <cell r="M15">
            <v>2351.1999999999998</v>
          </cell>
          <cell r="N15">
            <v>2431111036</v>
          </cell>
          <cell r="O15">
            <v>116</v>
          </cell>
          <cell r="P15">
            <v>875</v>
          </cell>
          <cell r="Q15">
            <v>16</v>
          </cell>
          <cell r="R15">
            <v>32</v>
          </cell>
          <cell r="S15">
            <v>49</v>
          </cell>
          <cell r="T15">
            <v>0</v>
          </cell>
          <cell r="U15">
            <v>11</v>
          </cell>
          <cell r="V15">
            <v>11</v>
          </cell>
          <cell r="W15">
            <v>0</v>
          </cell>
          <cell r="X15">
            <v>71</v>
          </cell>
          <cell r="Y15">
            <v>0</v>
          </cell>
          <cell r="Z15">
            <v>86</v>
          </cell>
        </row>
        <row r="16">
          <cell r="A16">
            <v>2431111031</v>
          </cell>
          <cell r="B16">
            <v>1694</v>
          </cell>
          <cell r="C16">
            <v>0</v>
          </cell>
          <cell r="D16">
            <v>50</v>
          </cell>
          <cell r="E16">
            <v>515</v>
          </cell>
          <cell r="F16">
            <v>12</v>
          </cell>
          <cell r="G16">
            <v>65</v>
          </cell>
          <cell r="H16">
            <v>642</v>
          </cell>
          <cell r="I16">
            <v>33</v>
          </cell>
          <cell r="J16">
            <v>0</v>
          </cell>
          <cell r="K16">
            <v>0</v>
          </cell>
          <cell r="L16">
            <v>1430.72</v>
          </cell>
          <cell r="M16">
            <v>1451.12</v>
          </cell>
          <cell r="N16">
            <v>2431111031</v>
          </cell>
          <cell r="O16">
            <v>50</v>
          </cell>
          <cell r="P16">
            <v>515</v>
          </cell>
          <cell r="Q16">
            <v>12</v>
          </cell>
          <cell r="R16">
            <v>65</v>
          </cell>
          <cell r="S16">
            <v>22</v>
          </cell>
          <cell r="T16">
            <v>0</v>
          </cell>
          <cell r="U16">
            <v>4</v>
          </cell>
          <cell r="V16">
            <v>7</v>
          </cell>
          <cell r="W16">
            <v>0</v>
          </cell>
          <cell r="X16">
            <v>33</v>
          </cell>
          <cell r="Y16">
            <v>0</v>
          </cell>
          <cell r="Z16">
            <v>62</v>
          </cell>
        </row>
        <row r="17">
          <cell r="A17">
            <v>2431111057</v>
          </cell>
          <cell r="B17">
            <v>864</v>
          </cell>
          <cell r="C17">
            <v>0</v>
          </cell>
          <cell r="D17">
            <v>11</v>
          </cell>
          <cell r="E17">
            <v>393</v>
          </cell>
          <cell r="F17">
            <v>5</v>
          </cell>
          <cell r="G17">
            <v>21</v>
          </cell>
          <cell r="H17">
            <v>430</v>
          </cell>
          <cell r="I17">
            <v>57</v>
          </cell>
          <cell r="J17">
            <v>0</v>
          </cell>
          <cell r="K17">
            <v>0</v>
          </cell>
          <cell r="L17">
            <v>895.37</v>
          </cell>
          <cell r="M17">
            <v>995.8</v>
          </cell>
          <cell r="N17">
            <v>2431111057</v>
          </cell>
          <cell r="O17">
            <v>11</v>
          </cell>
          <cell r="P17">
            <v>393</v>
          </cell>
          <cell r="Q17">
            <v>5</v>
          </cell>
          <cell r="R17">
            <v>21</v>
          </cell>
          <cell r="S17">
            <v>25</v>
          </cell>
          <cell r="T17">
            <v>0</v>
          </cell>
          <cell r="U17">
            <v>27</v>
          </cell>
          <cell r="V17">
            <v>5</v>
          </cell>
          <cell r="W17">
            <v>0</v>
          </cell>
          <cell r="X17">
            <v>57</v>
          </cell>
          <cell r="Y17">
            <v>0</v>
          </cell>
          <cell r="Z17">
            <v>63</v>
          </cell>
        </row>
        <row r="18">
          <cell r="A18">
            <v>2431111051</v>
          </cell>
          <cell r="B18">
            <v>1814</v>
          </cell>
          <cell r="C18">
            <v>0</v>
          </cell>
          <cell r="D18">
            <v>0</v>
          </cell>
          <cell r="E18">
            <v>182</v>
          </cell>
          <cell r="F18">
            <v>6</v>
          </cell>
          <cell r="G18">
            <v>506</v>
          </cell>
          <cell r="H18">
            <v>694</v>
          </cell>
          <cell r="I18">
            <v>172</v>
          </cell>
          <cell r="J18">
            <v>0</v>
          </cell>
          <cell r="K18">
            <v>0</v>
          </cell>
          <cell r="L18">
            <v>1175.02</v>
          </cell>
          <cell r="M18">
            <v>1218.82</v>
          </cell>
          <cell r="N18">
            <v>2431111051</v>
          </cell>
          <cell r="O18">
            <v>0</v>
          </cell>
          <cell r="P18">
            <v>182</v>
          </cell>
          <cell r="Q18">
            <v>6</v>
          </cell>
          <cell r="R18">
            <v>506</v>
          </cell>
          <cell r="S18">
            <v>80</v>
          </cell>
          <cell r="T18">
            <v>0</v>
          </cell>
          <cell r="U18">
            <v>16</v>
          </cell>
          <cell r="V18">
            <v>76</v>
          </cell>
          <cell r="W18">
            <v>0</v>
          </cell>
          <cell r="X18">
            <v>172</v>
          </cell>
          <cell r="Y18">
            <v>0</v>
          </cell>
          <cell r="Z18">
            <v>233</v>
          </cell>
        </row>
        <row r="19">
          <cell r="A19">
            <v>2431111050</v>
          </cell>
          <cell r="B19">
            <v>685</v>
          </cell>
          <cell r="C19">
            <v>0</v>
          </cell>
          <cell r="D19">
            <v>0</v>
          </cell>
          <cell r="E19">
            <v>97</v>
          </cell>
          <cell r="F19">
            <v>2</v>
          </cell>
          <cell r="G19">
            <v>102</v>
          </cell>
          <cell r="H19">
            <v>201</v>
          </cell>
          <cell r="I19">
            <v>38</v>
          </cell>
          <cell r="J19">
            <v>0</v>
          </cell>
          <cell r="K19">
            <v>0</v>
          </cell>
          <cell r="L19">
            <v>437.74</v>
          </cell>
          <cell r="M19">
            <v>626.20000000000005</v>
          </cell>
          <cell r="N19">
            <v>2431111050</v>
          </cell>
          <cell r="O19">
            <v>0</v>
          </cell>
          <cell r="P19">
            <v>97</v>
          </cell>
          <cell r="Q19">
            <v>2</v>
          </cell>
          <cell r="R19">
            <v>102</v>
          </cell>
          <cell r="S19">
            <v>31</v>
          </cell>
          <cell r="T19">
            <v>0</v>
          </cell>
          <cell r="U19">
            <v>1</v>
          </cell>
          <cell r="V19">
            <v>6</v>
          </cell>
          <cell r="W19">
            <v>0</v>
          </cell>
          <cell r="X19">
            <v>38</v>
          </cell>
          <cell r="Y19">
            <v>0</v>
          </cell>
          <cell r="Z19">
            <v>62</v>
          </cell>
        </row>
        <row r="20">
          <cell r="A20">
            <v>2431111094</v>
          </cell>
          <cell r="B20">
            <v>1741</v>
          </cell>
          <cell r="C20">
            <v>0</v>
          </cell>
          <cell r="D20">
            <v>0</v>
          </cell>
          <cell r="E20">
            <v>142</v>
          </cell>
          <cell r="F20">
            <v>0</v>
          </cell>
          <cell r="G20">
            <v>329</v>
          </cell>
          <cell r="H20">
            <v>471</v>
          </cell>
          <cell r="I20">
            <v>140</v>
          </cell>
          <cell r="J20">
            <v>0</v>
          </cell>
          <cell r="K20">
            <v>0</v>
          </cell>
          <cell r="L20">
            <v>840.66</v>
          </cell>
          <cell r="M20">
            <v>825.87</v>
          </cell>
          <cell r="N20">
            <v>2431111094</v>
          </cell>
          <cell r="O20">
            <v>0</v>
          </cell>
          <cell r="P20">
            <v>142</v>
          </cell>
          <cell r="Q20">
            <v>0</v>
          </cell>
          <cell r="R20">
            <v>329</v>
          </cell>
          <cell r="S20">
            <v>110</v>
          </cell>
          <cell r="T20">
            <v>0</v>
          </cell>
          <cell r="U20">
            <v>0</v>
          </cell>
          <cell r="V20">
            <v>30</v>
          </cell>
          <cell r="W20">
            <v>0</v>
          </cell>
          <cell r="X20">
            <v>140</v>
          </cell>
          <cell r="Y20">
            <v>0</v>
          </cell>
          <cell r="Z20">
            <v>105</v>
          </cell>
        </row>
        <row r="21">
          <cell r="A21">
            <v>2431111029</v>
          </cell>
          <cell r="B21">
            <v>1258</v>
          </cell>
          <cell r="C21">
            <v>0</v>
          </cell>
          <cell r="D21">
            <v>32</v>
          </cell>
          <cell r="E21">
            <v>532</v>
          </cell>
          <cell r="F21">
            <v>9</v>
          </cell>
          <cell r="G21">
            <v>35</v>
          </cell>
          <cell r="H21">
            <v>608</v>
          </cell>
          <cell r="I21">
            <v>36</v>
          </cell>
          <cell r="J21">
            <v>0</v>
          </cell>
          <cell r="K21">
            <v>0</v>
          </cell>
          <cell r="L21">
            <v>969.64</v>
          </cell>
          <cell r="M21">
            <v>1406.8</v>
          </cell>
          <cell r="N21">
            <v>2431111029</v>
          </cell>
          <cell r="O21">
            <v>32</v>
          </cell>
          <cell r="P21">
            <v>532</v>
          </cell>
          <cell r="Q21">
            <v>9</v>
          </cell>
          <cell r="R21">
            <v>35</v>
          </cell>
          <cell r="S21">
            <v>19</v>
          </cell>
          <cell r="T21">
            <v>0</v>
          </cell>
          <cell r="U21">
            <v>9</v>
          </cell>
          <cell r="V21">
            <v>8</v>
          </cell>
          <cell r="W21">
            <v>0</v>
          </cell>
          <cell r="X21">
            <v>36</v>
          </cell>
          <cell r="Y21">
            <v>0</v>
          </cell>
          <cell r="Z21">
            <v>40</v>
          </cell>
        </row>
        <row r="22">
          <cell r="A22">
            <v>2431111087</v>
          </cell>
          <cell r="B22">
            <v>938</v>
          </cell>
          <cell r="C22">
            <v>0</v>
          </cell>
          <cell r="D22">
            <v>0</v>
          </cell>
          <cell r="E22">
            <v>153</v>
          </cell>
          <cell r="F22">
            <v>10</v>
          </cell>
          <cell r="G22">
            <v>134</v>
          </cell>
          <cell r="H22">
            <v>297</v>
          </cell>
          <cell r="I22">
            <v>8</v>
          </cell>
          <cell r="J22">
            <v>0</v>
          </cell>
          <cell r="K22">
            <v>0</v>
          </cell>
          <cell r="L22">
            <v>711.28</v>
          </cell>
          <cell r="M22">
            <v>700.19</v>
          </cell>
          <cell r="N22">
            <v>2431111087</v>
          </cell>
          <cell r="O22">
            <v>0</v>
          </cell>
          <cell r="P22">
            <v>153</v>
          </cell>
          <cell r="Q22">
            <v>10</v>
          </cell>
          <cell r="R22">
            <v>134</v>
          </cell>
          <cell r="S22">
            <v>7</v>
          </cell>
          <cell r="T22">
            <v>0</v>
          </cell>
          <cell r="U22">
            <v>0</v>
          </cell>
          <cell r="V22">
            <v>1</v>
          </cell>
          <cell r="W22">
            <v>0</v>
          </cell>
          <cell r="X22">
            <v>8</v>
          </cell>
          <cell r="Y22">
            <v>0</v>
          </cell>
          <cell r="Z22">
            <v>20</v>
          </cell>
        </row>
        <row r="23">
          <cell r="A23">
            <v>2431111116</v>
          </cell>
          <cell r="B23">
            <v>919</v>
          </cell>
          <cell r="C23">
            <v>0</v>
          </cell>
          <cell r="D23">
            <v>0</v>
          </cell>
          <cell r="E23">
            <v>146</v>
          </cell>
          <cell r="F23">
            <v>6</v>
          </cell>
          <cell r="G23">
            <v>88</v>
          </cell>
          <cell r="H23">
            <v>240</v>
          </cell>
          <cell r="I23">
            <v>56</v>
          </cell>
          <cell r="J23">
            <v>0</v>
          </cell>
          <cell r="K23">
            <v>1</v>
          </cell>
          <cell r="L23">
            <v>645</v>
          </cell>
          <cell r="M23">
            <v>663.61</v>
          </cell>
          <cell r="N23">
            <v>2431111116</v>
          </cell>
          <cell r="O23">
            <v>0</v>
          </cell>
          <cell r="P23">
            <v>146</v>
          </cell>
          <cell r="Q23">
            <v>6</v>
          </cell>
          <cell r="R23">
            <v>88</v>
          </cell>
          <cell r="S23">
            <v>43</v>
          </cell>
          <cell r="T23">
            <v>0</v>
          </cell>
          <cell r="U23">
            <v>5</v>
          </cell>
          <cell r="V23">
            <v>8</v>
          </cell>
          <cell r="W23">
            <v>0</v>
          </cell>
          <cell r="X23">
            <v>56</v>
          </cell>
          <cell r="Y23">
            <v>0</v>
          </cell>
          <cell r="Z23">
            <v>63</v>
          </cell>
        </row>
        <row r="24">
          <cell r="A24">
            <v>2431111064</v>
          </cell>
          <cell r="B24">
            <v>1063</v>
          </cell>
          <cell r="C24">
            <v>0</v>
          </cell>
          <cell r="D24">
            <v>0</v>
          </cell>
          <cell r="E24">
            <v>142</v>
          </cell>
          <cell r="F24">
            <v>3</v>
          </cell>
          <cell r="G24">
            <v>163</v>
          </cell>
          <cell r="H24">
            <v>308</v>
          </cell>
          <cell r="I24">
            <v>30</v>
          </cell>
          <cell r="J24">
            <v>0</v>
          </cell>
          <cell r="K24">
            <v>0</v>
          </cell>
          <cell r="L24">
            <v>609.66999999999996</v>
          </cell>
          <cell r="M24">
            <v>610.66999999999996</v>
          </cell>
          <cell r="N24">
            <v>2431111064</v>
          </cell>
          <cell r="O24">
            <v>0</v>
          </cell>
          <cell r="P24">
            <v>142</v>
          </cell>
          <cell r="Q24">
            <v>3</v>
          </cell>
          <cell r="R24">
            <v>163</v>
          </cell>
          <cell r="S24">
            <v>5</v>
          </cell>
          <cell r="T24">
            <v>1</v>
          </cell>
          <cell r="U24">
            <v>9</v>
          </cell>
          <cell r="V24">
            <v>15</v>
          </cell>
          <cell r="W24">
            <v>0</v>
          </cell>
          <cell r="X24">
            <v>30</v>
          </cell>
          <cell r="Y24">
            <v>0</v>
          </cell>
          <cell r="Z24">
            <v>34</v>
          </cell>
        </row>
        <row r="25">
          <cell r="A25">
            <v>2431111022</v>
          </cell>
          <cell r="B25">
            <v>2037</v>
          </cell>
          <cell r="C25">
            <v>0</v>
          </cell>
          <cell r="D25">
            <v>59</v>
          </cell>
          <cell r="E25">
            <v>624</v>
          </cell>
          <cell r="F25">
            <v>5</v>
          </cell>
          <cell r="G25">
            <v>232</v>
          </cell>
          <cell r="H25">
            <v>920</v>
          </cell>
          <cell r="I25">
            <v>42</v>
          </cell>
          <cell r="J25">
            <v>0</v>
          </cell>
          <cell r="K25">
            <v>0</v>
          </cell>
          <cell r="L25">
            <v>1358.44</v>
          </cell>
          <cell r="M25">
            <v>1326.97</v>
          </cell>
          <cell r="N25">
            <v>2431111022</v>
          </cell>
          <cell r="O25">
            <v>59</v>
          </cell>
          <cell r="P25">
            <v>624</v>
          </cell>
          <cell r="Q25">
            <v>5</v>
          </cell>
          <cell r="R25">
            <v>232</v>
          </cell>
          <cell r="S25">
            <v>31</v>
          </cell>
          <cell r="T25">
            <v>0</v>
          </cell>
          <cell r="U25">
            <v>3</v>
          </cell>
          <cell r="V25">
            <v>8</v>
          </cell>
          <cell r="W25">
            <v>0</v>
          </cell>
          <cell r="X25">
            <v>42</v>
          </cell>
          <cell r="Y25">
            <v>0</v>
          </cell>
          <cell r="Z25">
            <v>100</v>
          </cell>
        </row>
        <row r="26">
          <cell r="A26">
            <v>2431111096</v>
          </cell>
          <cell r="B26">
            <v>501</v>
          </cell>
          <cell r="C26">
            <v>0</v>
          </cell>
          <cell r="D26">
            <v>4</v>
          </cell>
          <cell r="E26">
            <v>112</v>
          </cell>
          <cell r="F26">
            <v>2</v>
          </cell>
          <cell r="G26">
            <v>91</v>
          </cell>
          <cell r="H26">
            <v>209</v>
          </cell>
          <cell r="I26">
            <v>33</v>
          </cell>
          <cell r="J26">
            <v>0</v>
          </cell>
          <cell r="K26">
            <v>0</v>
          </cell>
          <cell r="L26">
            <v>425.89</v>
          </cell>
          <cell r="M26">
            <v>443.69</v>
          </cell>
          <cell r="N26">
            <v>2431111096</v>
          </cell>
          <cell r="O26">
            <v>4</v>
          </cell>
          <cell r="P26">
            <v>112</v>
          </cell>
          <cell r="Q26">
            <v>2</v>
          </cell>
          <cell r="R26">
            <v>91</v>
          </cell>
          <cell r="S26">
            <v>26</v>
          </cell>
          <cell r="T26">
            <v>0</v>
          </cell>
          <cell r="U26">
            <v>0</v>
          </cell>
          <cell r="V26">
            <v>7</v>
          </cell>
          <cell r="W26">
            <v>0</v>
          </cell>
          <cell r="X26">
            <v>33</v>
          </cell>
          <cell r="Y26">
            <v>0</v>
          </cell>
          <cell r="Z26">
            <v>53</v>
          </cell>
        </row>
        <row r="27">
          <cell r="A27">
            <v>2431111077</v>
          </cell>
          <cell r="B27">
            <v>883</v>
          </cell>
          <cell r="C27">
            <v>0</v>
          </cell>
          <cell r="D27">
            <v>0</v>
          </cell>
          <cell r="E27">
            <v>68</v>
          </cell>
          <cell r="F27">
            <v>1</v>
          </cell>
          <cell r="G27">
            <v>254</v>
          </cell>
          <cell r="H27">
            <v>323</v>
          </cell>
          <cell r="I27">
            <v>68</v>
          </cell>
          <cell r="J27">
            <v>0</v>
          </cell>
          <cell r="K27">
            <v>0</v>
          </cell>
          <cell r="L27">
            <v>551.28</v>
          </cell>
          <cell r="M27">
            <v>581.49</v>
          </cell>
          <cell r="N27">
            <v>2431111077</v>
          </cell>
          <cell r="O27">
            <v>0</v>
          </cell>
          <cell r="P27">
            <v>68</v>
          </cell>
          <cell r="Q27">
            <v>1</v>
          </cell>
          <cell r="R27">
            <v>254</v>
          </cell>
          <cell r="S27">
            <v>43</v>
          </cell>
          <cell r="T27">
            <v>5</v>
          </cell>
          <cell r="U27">
            <v>7</v>
          </cell>
          <cell r="V27">
            <v>13</v>
          </cell>
          <cell r="W27">
            <v>0</v>
          </cell>
          <cell r="X27">
            <v>68</v>
          </cell>
          <cell r="Y27">
            <v>0</v>
          </cell>
          <cell r="Z27">
            <v>108</v>
          </cell>
        </row>
        <row r="28">
          <cell r="A28">
            <v>2431111007</v>
          </cell>
          <cell r="B28">
            <v>2608</v>
          </cell>
          <cell r="C28">
            <v>0</v>
          </cell>
          <cell r="D28">
            <v>0</v>
          </cell>
          <cell r="E28">
            <v>142</v>
          </cell>
          <cell r="F28">
            <v>2</v>
          </cell>
          <cell r="G28">
            <v>1084</v>
          </cell>
          <cell r="H28">
            <v>1228</v>
          </cell>
          <cell r="I28">
            <v>88</v>
          </cell>
          <cell r="J28">
            <v>0</v>
          </cell>
          <cell r="K28">
            <v>0</v>
          </cell>
          <cell r="L28">
            <v>2155.0100000000002</v>
          </cell>
          <cell r="M28">
            <v>2160.1999999999998</v>
          </cell>
          <cell r="N28">
            <v>2431111007</v>
          </cell>
          <cell r="O28">
            <v>0</v>
          </cell>
          <cell r="P28">
            <v>142</v>
          </cell>
          <cell r="Q28">
            <v>2</v>
          </cell>
          <cell r="R28">
            <v>1084</v>
          </cell>
          <cell r="S28">
            <v>59</v>
          </cell>
          <cell r="T28">
            <v>0</v>
          </cell>
          <cell r="U28">
            <v>3</v>
          </cell>
          <cell r="V28">
            <v>26</v>
          </cell>
          <cell r="W28">
            <v>0</v>
          </cell>
          <cell r="X28">
            <v>88</v>
          </cell>
          <cell r="Y28">
            <v>0</v>
          </cell>
          <cell r="Z28">
            <v>88</v>
          </cell>
        </row>
        <row r="29">
          <cell r="A29">
            <v>2431111091</v>
          </cell>
          <cell r="B29">
            <v>1229</v>
          </cell>
          <cell r="C29">
            <v>0</v>
          </cell>
          <cell r="D29">
            <v>0</v>
          </cell>
          <cell r="E29">
            <v>170</v>
          </cell>
          <cell r="F29">
            <v>7</v>
          </cell>
          <cell r="G29">
            <v>192</v>
          </cell>
          <cell r="H29">
            <v>369</v>
          </cell>
          <cell r="I29">
            <v>56</v>
          </cell>
          <cell r="J29">
            <v>0</v>
          </cell>
          <cell r="K29">
            <v>0</v>
          </cell>
          <cell r="L29">
            <v>656.01</v>
          </cell>
          <cell r="M29">
            <v>664.01</v>
          </cell>
          <cell r="N29">
            <v>2431111091</v>
          </cell>
          <cell r="O29">
            <v>0</v>
          </cell>
          <cell r="P29">
            <v>170</v>
          </cell>
          <cell r="Q29">
            <v>7</v>
          </cell>
          <cell r="R29">
            <v>192</v>
          </cell>
          <cell r="S29">
            <v>41</v>
          </cell>
          <cell r="T29">
            <v>0</v>
          </cell>
          <cell r="U29">
            <v>1</v>
          </cell>
          <cell r="V29">
            <v>14</v>
          </cell>
          <cell r="W29">
            <v>0</v>
          </cell>
          <cell r="X29">
            <v>56</v>
          </cell>
          <cell r="Y29">
            <v>0</v>
          </cell>
          <cell r="Z29">
            <v>56</v>
          </cell>
        </row>
        <row r="30">
          <cell r="A30">
            <v>2431111139</v>
          </cell>
          <cell r="B30">
            <v>876</v>
          </cell>
          <cell r="C30">
            <v>0</v>
          </cell>
          <cell r="D30">
            <v>17</v>
          </cell>
          <cell r="E30">
            <v>311</v>
          </cell>
          <cell r="F30">
            <v>7</v>
          </cell>
          <cell r="G30">
            <v>58</v>
          </cell>
          <cell r="H30">
            <v>393</v>
          </cell>
          <cell r="I30">
            <v>26</v>
          </cell>
          <cell r="J30">
            <v>0</v>
          </cell>
          <cell r="K30">
            <v>0</v>
          </cell>
          <cell r="L30">
            <v>447.03</v>
          </cell>
          <cell r="M30">
            <v>947.4</v>
          </cell>
          <cell r="N30">
            <v>2431111139</v>
          </cell>
          <cell r="O30">
            <v>17</v>
          </cell>
          <cell r="P30">
            <v>311</v>
          </cell>
          <cell r="Q30">
            <v>7</v>
          </cell>
          <cell r="R30">
            <v>58</v>
          </cell>
          <cell r="S30">
            <v>17</v>
          </cell>
          <cell r="T30">
            <v>0</v>
          </cell>
          <cell r="U30">
            <v>2</v>
          </cell>
          <cell r="V30">
            <v>7</v>
          </cell>
          <cell r="W30">
            <v>0</v>
          </cell>
          <cell r="X30">
            <v>26</v>
          </cell>
          <cell r="Y30">
            <v>0</v>
          </cell>
          <cell r="Z30">
            <v>37</v>
          </cell>
        </row>
        <row r="31">
          <cell r="A31">
            <v>2431111016</v>
          </cell>
          <cell r="B31">
            <v>1059</v>
          </cell>
          <cell r="C31">
            <v>0</v>
          </cell>
          <cell r="D31">
            <v>0</v>
          </cell>
          <cell r="E31">
            <v>192</v>
          </cell>
          <cell r="F31">
            <v>20</v>
          </cell>
          <cell r="G31">
            <v>92</v>
          </cell>
          <cell r="H31">
            <v>304</v>
          </cell>
          <cell r="I31">
            <v>17</v>
          </cell>
          <cell r="J31">
            <v>20</v>
          </cell>
          <cell r="K31">
            <v>0</v>
          </cell>
          <cell r="L31">
            <v>530.9</v>
          </cell>
          <cell r="M31">
            <v>530.20000000000005</v>
          </cell>
          <cell r="N31">
            <v>2431111016</v>
          </cell>
          <cell r="O31">
            <v>0</v>
          </cell>
          <cell r="P31">
            <v>192</v>
          </cell>
          <cell r="Q31">
            <v>20</v>
          </cell>
          <cell r="R31">
            <v>92</v>
          </cell>
          <cell r="S31">
            <v>17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17</v>
          </cell>
          <cell r="Y31">
            <v>0</v>
          </cell>
          <cell r="Z31">
            <v>26</v>
          </cell>
        </row>
        <row r="32">
          <cell r="A32">
            <v>2431111092</v>
          </cell>
          <cell r="B32">
            <v>897</v>
          </cell>
          <cell r="C32">
            <v>0</v>
          </cell>
          <cell r="D32">
            <v>0</v>
          </cell>
          <cell r="E32">
            <v>167</v>
          </cell>
          <cell r="F32">
            <v>5</v>
          </cell>
          <cell r="G32">
            <v>91</v>
          </cell>
          <cell r="H32">
            <v>263</v>
          </cell>
          <cell r="I32">
            <v>8</v>
          </cell>
          <cell r="J32">
            <v>0</v>
          </cell>
          <cell r="K32">
            <v>0</v>
          </cell>
          <cell r="L32">
            <v>349.46</v>
          </cell>
          <cell r="M32">
            <v>352.47</v>
          </cell>
          <cell r="N32">
            <v>2431111092</v>
          </cell>
          <cell r="O32">
            <v>0</v>
          </cell>
          <cell r="P32">
            <v>167</v>
          </cell>
          <cell r="Q32">
            <v>5</v>
          </cell>
          <cell r="R32">
            <v>91</v>
          </cell>
          <cell r="S32">
            <v>4</v>
          </cell>
          <cell r="T32">
            <v>0</v>
          </cell>
          <cell r="U32">
            <v>1</v>
          </cell>
          <cell r="V32">
            <v>3</v>
          </cell>
          <cell r="W32">
            <v>0</v>
          </cell>
          <cell r="X32">
            <v>8</v>
          </cell>
          <cell r="Y32">
            <v>0</v>
          </cell>
          <cell r="Z32">
            <v>8</v>
          </cell>
        </row>
        <row r="33">
          <cell r="A33">
            <v>2431111076</v>
          </cell>
          <cell r="B33">
            <v>1788</v>
          </cell>
          <cell r="C33">
            <v>0</v>
          </cell>
          <cell r="D33">
            <v>0</v>
          </cell>
          <cell r="E33">
            <v>139</v>
          </cell>
          <cell r="F33">
            <v>4</v>
          </cell>
          <cell r="G33">
            <v>325</v>
          </cell>
          <cell r="H33">
            <v>468</v>
          </cell>
          <cell r="I33">
            <v>92</v>
          </cell>
          <cell r="J33">
            <v>0</v>
          </cell>
          <cell r="K33">
            <v>0</v>
          </cell>
          <cell r="L33">
            <v>1074.22</v>
          </cell>
          <cell r="M33">
            <v>1084.6199999999999</v>
          </cell>
          <cell r="N33">
            <v>2431111076</v>
          </cell>
          <cell r="O33">
            <v>0</v>
          </cell>
          <cell r="P33">
            <v>139</v>
          </cell>
          <cell r="Q33">
            <v>4</v>
          </cell>
          <cell r="R33">
            <v>325</v>
          </cell>
          <cell r="S33">
            <v>47</v>
          </cell>
          <cell r="T33">
            <v>0</v>
          </cell>
          <cell r="U33">
            <v>17</v>
          </cell>
          <cell r="V33">
            <v>28</v>
          </cell>
          <cell r="W33">
            <v>0</v>
          </cell>
          <cell r="X33">
            <v>92</v>
          </cell>
          <cell r="Y33">
            <v>0</v>
          </cell>
          <cell r="Z33">
            <v>122</v>
          </cell>
        </row>
        <row r="34">
          <cell r="A34">
            <v>2431111131</v>
          </cell>
          <cell r="B34">
            <v>1134</v>
          </cell>
          <cell r="C34">
            <v>0</v>
          </cell>
          <cell r="D34">
            <v>11</v>
          </cell>
          <cell r="E34">
            <v>242</v>
          </cell>
          <cell r="F34">
            <v>6</v>
          </cell>
          <cell r="G34">
            <v>119</v>
          </cell>
          <cell r="H34">
            <v>378</v>
          </cell>
          <cell r="I34">
            <v>86</v>
          </cell>
          <cell r="J34">
            <v>0</v>
          </cell>
          <cell r="K34">
            <v>0</v>
          </cell>
          <cell r="L34">
            <v>864.16</v>
          </cell>
          <cell r="M34">
            <v>995.76</v>
          </cell>
          <cell r="N34">
            <v>2431111131</v>
          </cell>
          <cell r="O34">
            <v>11</v>
          </cell>
          <cell r="P34">
            <v>242</v>
          </cell>
          <cell r="Q34">
            <v>6</v>
          </cell>
          <cell r="R34">
            <v>119</v>
          </cell>
          <cell r="S34">
            <v>61</v>
          </cell>
          <cell r="T34">
            <v>0</v>
          </cell>
          <cell r="U34">
            <v>1</v>
          </cell>
          <cell r="V34">
            <v>24</v>
          </cell>
          <cell r="W34">
            <v>0</v>
          </cell>
          <cell r="X34">
            <v>86</v>
          </cell>
          <cell r="Y34">
            <v>0</v>
          </cell>
          <cell r="Z34">
            <v>148</v>
          </cell>
        </row>
        <row r="35">
          <cell r="A35">
            <v>2431111063</v>
          </cell>
          <cell r="B35">
            <v>2014</v>
          </cell>
          <cell r="C35">
            <v>0</v>
          </cell>
          <cell r="D35">
            <v>0</v>
          </cell>
          <cell r="E35">
            <v>187</v>
          </cell>
          <cell r="F35">
            <v>11</v>
          </cell>
          <cell r="G35">
            <v>528</v>
          </cell>
          <cell r="H35">
            <v>726</v>
          </cell>
          <cell r="I35">
            <v>75</v>
          </cell>
          <cell r="J35">
            <v>0</v>
          </cell>
          <cell r="K35">
            <v>0</v>
          </cell>
          <cell r="L35">
            <v>1240.75</v>
          </cell>
          <cell r="M35">
            <v>1259.75</v>
          </cell>
          <cell r="N35">
            <v>2431111063</v>
          </cell>
          <cell r="O35">
            <v>0</v>
          </cell>
          <cell r="P35">
            <v>187</v>
          </cell>
          <cell r="Q35">
            <v>11</v>
          </cell>
          <cell r="R35">
            <v>528</v>
          </cell>
          <cell r="S35">
            <v>44</v>
          </cell>
          <cell r="T35">
            <v>0</v>
          </cell>
          <cell r="U35">
            <v>5</v>
          </cell>
          <cell r="V35">
            <v>26</v>
          </cell>
          <cell r="W35">
            <v>0</v>
          </cell>
          <cell r="X35">
            <v>75</v>
          </cell>
          <cell r="Y35">
            <v>0</v>
          </cell>
          <cell r="Z35">
            <v>84</v>
          </cell>
        </row>
        <row r="36">
          <cell r="A36">
            <v>2431111074</v>
          </cell>
          <cell r="B36">
            <v>1059</v>
          </cell>
          <cell r="C36">
            <v>0</v>
          </cell>
          <cell r="D36">
            <v>34</v>
          </cell>
          <cell r="E36">
            <v>626</v>
          </cell>
          <cell r="F36">
            <v>3</v>
          </cell>
          <cell r="G36">
            <v>17</v>
          </cell>
          <cell r="H36">
            <v>680</v>
          </cell>
          <cell r="I36">
            <v>18</v>
          </cell>
          <cell r="J36">
            <v>0</v>
          </cell>
          <cell r="K36">
            <v>0</v>
          </cell>
          <cell r="L36">
            <v>1175.04</v>
          </cell>
          <cell r="M36">
            <v>1326.2</v>
          </cell>
          <cell r="N36">
            <v>2431111074</v>
          </cell>
          <cell r="O36">
            <v>34</v>
          </cell>
          <cell r="P36">
            <v>626</v>
          </cell>
          <cell r="Q36">
            <v>3</v>
          </cell>
          <cell r="R36">
            <v>17</v>
          </cell>
          <cell r="S36">
            <v>13</v>
          </cell>
          <cell r="T36">
            <v>0</v>
          </cell>
          <cell r="U36">
            <v>2</v>
          </cell>
          <cell r="V36">
            <v>3</v>
          </cell>
          <cell r="W36">
            <v>0</v>
          </cell>
          <cell r="X36">
            <v>18</v>
          </cell>
          <cell r="Y36">
            <v>0</v>
          </cell>
          <cell r="Z36">
            <v>18</v>
          </cell>
        </row>
        <row r="37">
          <cell r="A37">
            <v>2431111124</v>
          </cell>
          <cell r="B37">
            <v>1072</v>
          </cell>
          <cell r="C37">
            <v>0</v>
          </cell>
          <cell r="D37">
            <v>14</v>
          </cell>
          <cell r="E37">
            <v>301</v>
          </cell>
          <cell r="F37">
            <v>7</v>
          </cell>
          <cell r="G37">
            <v>66</v>
          </cell>
          <cell r="H37">
            <v>388</v>
          </cell>
          <cell r="I37">
            <v>16</v>
          </cell>
          <cell r="J37">
            <v>0</v>
          </cell>
          <cell r="K37">
            <v>0</v>
          </cell>
          <cell r="L37">
            <v>960.24</v>
          </cell>
          <cell r="M37">
            <v>960.05</v>
          </cell>
          <cell r="N37">
            <v>2431111124</v>
          </cell>
          <cell r="O37">
            <v>14</v>
          </cell>
          <cell r="P37">
            <v>301</v>
          </cell>
          <cell r="Q37">
            <v>7</v>
          </cell>
          <cell r="R37">
            <v>66</v>
          </cell>
          <cell r="S37">
            <v>10</v>
          </cell>
          <cell r="T37">
            <v>0</v>
          </cell>
          <cell r="U37">
            <v>3</v>
          </cell>
          <cell r="V37">
            <v>2</v>
          </cell>
          <cell r="W37">
            <v>1</v>
          </cell>
          <cell r="X37">
            <v>16</v>
          </cell>
          <cell r="Y37">
            <v>1</v>
          </cell>
          <cell r="Z37">
            <v>16</v>
          </cell>
        </row>
        <row r="38">
          <cell r="A38">
            <v>2431111009</v>
          </cell>
          <cell r="B38">
            <v>2471</v>
          </cell>
          <cell r="C38">
            <v>0</v>
          </cell>
          <cell r="D38">
            <v>20</v>
          </cell>
          <cell r="E38">
            <v>631</v>
          </cell>
          <cell r="F38">
            <v>11</v>
          </cell>
          <cell r="G38">
            <v>91</v>
          </cell>
          <cell r="H38">
            <v>753</v>
          </cell>
          <cell r="I38">
            <v>121</v>
          </cell>
          <cell r="J38">
            <v>0</v>
          </cell>
          <cell r="K38">
            <v>0</v>
          </cell>
          <cell r="L38">
            <v>2099.87</v>
          </cell>
          <cell r="M38">
            <v>2142.67</v>
          </cell>
          <cell r="N38">
            <v>2431111009</v>
          </cell>
          <cell r="O38">
            <v>20</v>
          </cell>
          <cell r="P38">
            <v>631</v>
          </cell>
          <cell r="Q38">
            <v>11</v>
          </cell>
          <cell r="R38">
            <v>91</v>
          </cell>
          <cell r="S38">
            <v>85</v>
          </cell>
          <cell r="T38">
            <v>2</v>
          </cell>
          <cell r="U38">
            <v>5</v>
          </cell>
          <cell r="V38">
            <v>29</v>
          </cell>
          <cell r="W38">
            <v>0</v>
          </cell>
          <cell r="X38">
            <v>121</v>
          </cell>
          <cell r="Y38">
            <v>0</v>
          </cell>
          <cell r="Z38">
            <v>135</v>
          </cell>
        </row>
        <row r="39">
          <cell r="A39">
            <v>2431111105</v>
          </cell>
          <cell r="B39">
            <v>1305</v>
          </cell>
          <cell r="C39">
            <v>0</v>
          </cell>
          <cell r="D39">
            <v>0</v>
          </cell>
          <cell r="E39">
            <v>154</v>
          </cell>
          <cell r="F39">
            <v>6</v>
          </cell>
          <cell r="G39">
            <v>157</v>
          </cell>
          <cell r="H39">
            <v>317</v>
          </cell>
          <cell r="I39">
            <v>25</v>
          </cell>
          <cell r="J39">
            <v>0</v>
          </cell>
          <cell r="K39">
            <v>0</v>
          </cell>
          <cell r="L39">
            <v>718.92</v>
          </cell>
          <cell r="M39">
            <v>837.6</v>
          </cell>
          <cell r="N39">
            <v>2431111105</v>
          </cell>
          <cell r="O39">
            <v>0</v>
          </cell>
          <cell r="P39">
            <v>154</v>
          </cell>
          <cell r="Q39">
            <v>6</v>
          </cell>
          <cell r="R39">
            <v>157</v>
          </cell>
          <cell r="S39">
            <v>20</v>
          </cell>
          <cell r="T39">
            <v>0</v>
          </cell>
          <cell r="U39">
            <v>0</v>
          </cell>
          <cell r="V39">
            <v>5</v>
          </cell>
          <cell r="W39">
            <v>0</v>
          </cell>
          <cell r="X39">
            <v>25</v>
          </cell>
          <cell r="Y39">
            <v>0</v>
          </cell>
          <cell r="Z39">
            <v>19</v>
          </cell>
        </row>
        <row r="40">
          <cell r="A40">
            <v>2431111058</v>
          </cell>
          <cell r="B40">
            <v>2304</v>
          </cell>
          <cell r="C40">
            <v>0</v>
          </cell>
          <cell r="D40">
            <v>4</v>
          </cell>
          <cell r="E40">
            <v>228</v>
          </cell>
          <cell r="F40">
            <v>9</v>
          </cell>
          <cell r="G40">
            <v>587</v>
          </cell>
          <cell r="H40">
            <v>828</v>
          </cell>
          <cell r="I40">
            <v>285</v>
          </cell>
          <cell r="J40">
            <v>0</v>
          </cell>
          <cell r="K40">
            <v>0</v>
          </cell>
          <cell r="L40">
            <v>1820.68</v>
          </cell>
          <cell r="M40">
            <v>2213.4</v>
          </cell>
          <cell r="N40">
            <v>2431111058</v>
          </cell>
          <cell r="O40">
            <v>4</v>
          </cell>
          <cell r="P40">
            <v>228</v>
          </cell>
          <cell r="Q40">
            <v>9</v>
          </cell>
          <cell r="R40">
            <v>587</v>
          </cell>
          <cell r="S40">
            <v>200</v>
          </cell>
          <cell r="T40">
            <v>0</v>
          </cell>
          <cell r="U40">
            <v>18</v>
          </cell>
          <cell r="V40">
            <v>67</v>
          </cell>
          <cell r="W40">
            <v>0</v>
          </cell>
          <cell r="X40">
            <v>285</v>
          </cell>
          <cell r="Y40">
            <v>0</v>
          </cell>
          <cell r="Z40">
            <v>285</v>
          </cell>
        </row>
        <row r="41">
          <cell r="A41">
            <v>2431111006</v>
          </cell>
          <cell r="B41">
            <v>1114</v>
          </cell>
          <cell r="C41">
            <v>0</v>
          </cell>
          <cell r="D41">
            <v>11</v>
          </cell>
          <cell r="E41">
            <v>204</v>
          </cell>
          <cell r="F41">
            <v>4</v>
          </cell>
          <cell r="G41">
            <v>62</v>
          </cell>
          <cell r="H41">
            <v>281</v>
          </cell>
          <cell r="I41">
            <v>18</v>
          </cell>
          <cell r="J41">
            <v>0</v>
          </cell>
          <cell r="K41">
            <v>0</v>
          </cell>
          <cell r="L41">
            <v>833.07</v>
          </cell>
          <cell r="M41">
            <v>838.87</v>
          </cell>
          <cell r="N41">
            <v>2431111006</v>
          </cell>
          <cell r="O41">
            <v>11</v>
          </cell>
          <cell r="P41">
            <v>204</v>
          </cell>
          <cell r="Q41">
            <v>4</v>
          </cell>
          <cell r="R41">
            <v>62</v>
          </cell>
          <cell r="S41">
            <v>13</v>
          </cell>
          <cell r="T41">
            <v>0</v>
          </cell>
          <cell r="U41">
            <v>1</v>
          </cell>
          <cell r="V41">
            <v>4</v>
          </cell>
          <cell r="W41">
            <v>0</v>
          </cell>
          <cell r="X41">
            <v>18</v>
          </cell>
          <cell r="Y41">
            <v>0</v>
          </cell>
          <cell r="Z41">
            <v>18</v>
          </cell>
        </row>
        <row r="42">
          <cell r="A42">
            <v>2431111023</v>
          </cell>
          <cell r="B42">
            <v>1086</v>
          </cell>
          <cell r="C42">
            <v>0</v>
          </cell>
          <cell r="D42">
            <v>40</v>
          </cell>
          <cell r="E42">
            <v>581</v>
          </cell>
          <cell r="F42">
            <v>5</v>
          </cell>
          <cell r="G42">
            <v>13</v>
          </cell>
          <cell r="H42">
            <v>639</v>
          </cell>
          <cell r="I42">
            <v>12</v>
          </cell>
          <cell r="J42">
            <v>0</v>
          </cell>
          <cell r="K42">
            <v>0</v>
          </cell>
          <cell r="L42">
            <v>1047.6099999999999</v>
          </cell>
          <cell r="M42">
            <v>1077.6099999999999</v>
          </cell>
          <cell r="N42">
            <v>2431111023</v>
          </cell>
          <cell r="O42">
            <v>40</v>
          </cell>
          <cell r="P42">
            <v>581</v>
          </cell>
          <cell r="Q42">
            <v>5</v>
          </cell>
          <cell r="R42">
            <v>13</v>
          </cell>
          <cell r="S42">
            <v>9</v>
          </cell>
          <cell r="T42">
            <v>0</v>
          </cell>
          <cell r="U42">
            <v>1</v>
          </cell>
          <cell r="V42">
            <v>2</v>
          </cell>
          <cell r="W42">
            <v>0</v>
          </cell>
          <cell r="X42">
            <v>12</v>
          </cell>
          <cell r="Y42">
            <v>0</v>
          </cell>
          <cell r="Z42">
            <v>26</v>
          </cell>
        </row>
        <row r="43">
          <cell r="A43">
            <v>2431111143</v>
          </cell>
          <cell r="B43">
            <v>824</v>
          </cell>
          <cell r="C43">
            <v>0</v>
          </cell>
          <cell r="D43">
            <v>4</v>
          </cell>
          <cell r="E43">
            <v>211</v>
          </cell>
          <cell r="F43">
            <v>1</v>
          </cell>
          <cell r="G43">
            <v>39</v>
          </cell>
          <cell r="H43">
            <v>255</v>
          </cell>
          <cell r="I43">
            <v>9</v>
          </cell>
          <cell r="J43">
            <v>0</v>
          </cell>
          <cell r="K43">
            <v>0</v>
          </cell>
          <cell r="L43">
            <v>649.57000000000005</v>
          </cell>
          <cell r="M43">
            <v>772.4</v>
          </cell>
          <cell r="N43">
            <v>2431111143</v>
          </cell>
          <cell r="O43">
            <v>4</v>
          </cell>
          <cell r="P43">
            <v>211</v>
          </cell>
          <cell r="Q43">
            <v>1</v>
          </cell>
          <cell r="R43">
            <v>39</v>
          </cell>
          <cell r="S43">
            <v>8</v>
          </cell>
          <cell r="T43">
            <v>0</v>
          </cell>
          <cell r="U43">
            <v>1</v>
          </cell>
          <cell r="V43">
            <v>0</v>
          </cell>
          <cell r="W43">
            <v>0</v>
          </cell>
          <cell r="X43">
            <v>9</v>
          </cell>
          <cell r="Y43">
            <v>0</v>
          </cell>
          <cell r="Z43">
            <v>18</v>
          </cell>
        </row>
        <row r="44">
          <cell r="A44">
            <v>2431111019</v>
          </cell>
          <cell r="B44">
            <v>859</v>
          </cell>
          <cell r="C44">
            <v>0</v>
          </cell>
          <cell r="D44">
            <v>0</v>
          </cell>
          <cell r="E44">
            <v>28</v>
          </cell>
          <cell r="F44">
            <v>5</v>
          </cell>
          <cell r="G44">
            <v>10</v>
          </cell>
          <cell r="H44">
            <v>43</v>
          </cell>
          <cell r="I44">
            <v>18</v>
          </cell>
          <cell r="J44">
            <v>0</v>
          </cell>
          <cell r="K44">
            <v>0</v>
          </cell>
          <cell r="L44">
            <v>513.4</v>
          </cell>
          <cell r="M44">
            <v>521</v>
          </cell>
          <cell r="N44">
            <v>2431111019</v>
          </cell>
          <cell r="O44">
            <v>0</v>
          </cell>
          <cell r="P44">
            <v>28</v>
          </cell>
          <cell r="Q44">
            <v>5</v>
          </cell>
          <cell r="R44">
            <v>10</v>
          </cell>
          <cell r="S44">
            <v>6</v>
          </cell>
          <cell r="T44">
            <v>1</v>
          </cell>
          <cell r="U44">
            <v>8</v>
          </cell>
          <cell r="V44">
            <v>2</v>
          </cell>
          <cell r="W44">
            <v>1</v>
          </cell>
          <cell r="X44">
            <v>18</v>
          </cell>
          <cell r="Y44">
            <v>1</v>
          </cell>
          <cell r="Z44">
            <v>18</v>
          </cell>
        </row>
        <row r="45">
          <cell r="A45">
            <v>2431111065</v>
          </cell>
          <cell r="B45">
            <v>776</v>
          </cell>
          <cell r="C45">
            <v>0</v>
          </cell>
          <cell r="D45">
            <v>18</v>
          </cell>
          <cell r="E45">
            <v>296</v>
          </cell>
          <cell r="F45">
            <v>4</v>
          </cell>
          <cell r="G45">
            <v>23</v>
          </cell>
          <cell r="H45">
            <v>341</v>
          </cell>
          <cell r="I45">
            <v>19</v>
          </cell>
          <cell r="J45">
            <v>0</v>
          </cell>
          <cell r="K45">
            <v>0</v>
          </cell>
          <cell r="L45">
            <v>485.86</v>
          </cell>
          <cell r="M45">
            <v>514.27</v>
          </cell>
          <cell r="N45">
            <v>2431111065</v>
          </cell>
          <cell r="O45">
            <v>18</v>
          </cell>
          <cell r="P45">
            <v>296</v>
          </cell>
          <cell r="Q45">
            <v>4</v>
          </cell>
          <cell r="R45">
            <v>23</v>
          </cell>
          <cell r="S45">
            <v>13</v>
          </cell>
          <cell r="T45">
            <v>0</v>
          </cell>
          <cell r="U45">
            <v>1</v>
          </cell>
          <cell r="V45">
            <v>5</v>
          </cell>
          <cell r="W45">
            <v>0</v>
          </cell>
          <cell r="X45">
            <v>19</v>
          </cell>
          <cell r="Y45">
            <v>0</v>
          </cell>
          <cell r="Z45">
            <v>19</v>
          </cell>
        </row>
        <row r="46">
          <cell r="A46">
            <v>2431111095</v>
          </cell>
          <cell r="B46">
            <v>2399</v>
          </cell>
          <cell r="C46">
            <v>0</v>
          </cell>
          <cell r="D46">
            <v>0</v>
          </cell>
          <cell r="E46">
            <v>210</v>
          </cell>
          <cell r="F46">
            <v>3</v>
          </cell>
          <cell r="G46">
            <v>440</v>
          </cell>
          <cell r="H46">
            <v>653</v>
          </cell>
          <cell r="I46">
            <v>119</v>
          </cell>
          <cell r="J46">
            <v>0</v>
          </cell>
          <cell r="K46">
            <v>0</v>
          </cell>
          <cell r="L46">
            <v>940.38</v>
          </cell>
          <cell r="M46">
            <v>929.39</v>
          </cell>
          <cell r="N46">
            <v>2431111095</v>
          </cell>
          <cell r="O46">
            <v>0</v>
          </cell>
          <cell r="P46">
            <v>210</v>
          </cell>
          <cell r="Q46">
            <v>3</v>
          </cell>
          <cell r="R46">
            <v>440</v>
          </cell>
          <cell r="S46">
            <v>97</v>
          </cell>
          <cell r="T46">
            <v>0</v>
          </cell>
          <cell r="U46">
            <v>2</v>
          </cell>
          <cell r="V46">
            <v>20</v>
          </cell>
          <cell r="W46">
            <v>0</v>
          </cell>
          <cell r="X46">
            <v>119</v>
          </cell>
          <cell r="Y46">
            <v>0</v>
          </cell>
          <cell r="Z46">
            <v>105</v>
          </cell>
        </row>
        <row r="47">
          <cell r="A47">
            <v>2431111002</v>
          </cell>
          <cell r="B47">
            <v>873</v>
          </cell>
          <cell r="C47">
            <v>0</v>
          </cell>
          <cell r="D47">
            <v>0</v>
          </cell>
          <cell r="E47">
            <v>103</v>
          </cell>
          <cell r="F47">
            <v>3</v>
          </cell>
          <cell r="G47">
            <v>55</v>
          </cell>
          <cell r="H47">
            <v>161</v>
          </cell>
          <cell r="I47">
            <v>31</v>
          </cell>
          <cell r="J47">
            <v>0</v>
          </cell>
          <cell r="K47">
            <v>0</v>
          </cell>
          <cell r="L47">
            <v>506.41</v>
          </cell>
          <cell r="M47">
            <v>519.21</v>
          </cell>
          <cell r="N47">
            <v>2431111002</v>
          </cell>
          <cell r="O47">
            <v>0</v>
          </cell>
          <cell r="P47">
            <v>103</v>
          </cell>
          <cell r="Q47">
            <v>3</v>
          </cell>
          <cell r="R47">
            <v>55</v>
          </cell>
          <cell r="S47">
            <v>21</v>
          </cell>
          <cell r="T47">
            <v>0</v>
          </cell>
          <cell r="U47">
            <v>1</v>
          </cell>
          <cell r="V47">
            <v>9</v>
          </cell>
          <cell r="W47">
            <v>0</v>
          </cell>
          <cell r="X47">
            <v>31</v>
          </cell>
          <cell r="Y47">
            <v>0</v>
          </cell>
          <cell r="Z47">
            <v>42</v>
          </cell>
        </row>
        <row r="48">
          <cell r="A48">
            <v>2431111062</v>
          </cell>
          <cell r="B48">
            <v>1208</v>
          </cell>
          <cell r="C48">
            <v>0</v>
          </cell>
          <cell r="D48">
            <v>3</v>
          </cell>
          <cell r="E48">
            <v>180</v>
          </cell>
          <cell r="F48">
            <v>4</v>
          </cell>
          <cell r="G48">
            <v>190</v>
          </cell>
          <cell r="H48">
            <v>377</v>
          </cell>
          <cell r="I48">
            <v>90</v>
          </cell>
          <cell r="J48">
            <v>0</v>
          </cell>
          <cell r="K48">
            <v>0</v>
          </cell>
          <cell r="L48">
            <v>1091.2</v>
          </cell>
          <cell r="M48">
            <v>1132.5999999999999</v>
          </cell>
          <cell r="N48">
            <v>2431111062</v>
          </cell>
          <cell r="O48">
            <v>3</v>
          </cell>
          <cell r="P48">
            <v>180</v>
          </cell>
          <cell r="Q48">
            <v>4</v>
          </cell>
          <cell r="R48">
            <v>190</v>
          </cell>
          <cell r="S48">
            <v>73</v>
          </cell>
          <cell r="T48">
            <v>0</v>
          </cell>
          <cell r="U48">
            <v>3</v>
          </cell>
          <cell r="V48">
            <v>14</v>
          </cell>
          <cell r="W48">
            <v>0</v>
          </cell>
          <cell r="X48">
            <v>90</v>
          </cell>
          <cell r="Y48">
            <v>0</v>
          </cell>
          <cell r="Z48">
            <v>147</v>
          </cell>
        </row>
        <row r="49">
          <cell r="A49">
            <v>2431111085</v>
          </cell>
          <cell r="B49">
            <v>1189</v>
          </cell>
          <cell r="C49">
            <v>0</v>
          </cell>
          <cell r="D49">
            <v>0</v>
          </cell>
          <cell r="E49">
            <v>111</v>
          </cell>
          <cell r="F49">
            <v>4</v>
          </cell>
          <cell r="G49">
            <v>279</v>
          </cell>
          <cell r="H49">
            <v>394</v>
          </cell>
          <cell r="I49">
            <v>78</v>
          </cell>
          <cell r="J49">
            <v>0</v>
          </cell>
          <cell r="K49">
            <v>0</v>
          </cell>
          <cell r="L49">
            <v>50.920000000000073</v>
          </cell>
          <cell r="M49">
            <v>1083</v>
          </cell>
          <cell r="N49">
            <v>2431111085</v>
          </cell>
          <cell r="O49">
            <v>0</v>
          </cell>
          <cell r="P49">
            <v>111</v>
          </cell>
          <cell r="Q49">
            <v>4</v>
          </cell>
          <cell r="R49">
            <v>279</v>
          </cell>
          <cell r="S49">
            <v>51</v>
          </cell>
          <cell r="T49">
            <v>0</v>
          </cell>
          <cell r="U49">
            <v>7</v>
          </cell>
          <cell r="V49">
            <v>20</v>
          </cell>
          <cell r="W49">
            <v>0</v>
          </cell>
          <cell r="X49">
            <v>78</v>
          </cell>
          <cell r="Y49">
            <v>0</v>
          </cell>
          <cell r="Z49">
            <v>78</v>
          </cell>
        </row>
        <row r="50">
          <cell r="A50">
            <v>2431111045</v>
          </cell>
          <cell r="B50">
            <v>2061</v>
          </cell>
          <cell r="C50">
            <v>0</v>
          </cell>
          <cell r="D50">
            <v>2</v>
          </cell>
          <cell r="E50">
            <v>253</v>
          </cell>
          <cell r="F50">
            <v>10</v>
          </cell>
          <cell r="G50">
            <v>357</v>
          </cell>
          <cell r="H50">
            <v>622</v>
          </cell>
          <cell r="I50">
            <v>112</v>
          </cell>
          <cell r="J50">
            <v>0</v>
          </cell>
          <cell r="K50">
            <v>0</v>
          </cell>
          <cell r="L50">
            <v>1478.27</v>
          </cell>
          <cell r="M50">
            <v>1490.87</v>
          </cell>
          <cell r="N50">
            <v>2431111045</v>
          </cell>
          <cell r="O50">
            <v>2</v>
          </cell>
          <cell r="P50">
            <v>253</v>
          </cell>
          <cell r="Q50">
            <v>10</v>
          </cell>
          <cell r="R50">
            <v>357</v>
          </cell>
          <cell r="S50">
            <v>61</v>
          </cell>
          <cell r="T50">
            <v>0</v>
          </cell>
          <cell r="U50">
            <v>8</v>
          </cell>
          <cell r="V50">
            <v>43</v>
          </cell>
          <cell r="W50">
            <v>0</v>
          </cell>
          <cell r="X50">
            <v>112</v>
          </cell>
          <cell r="Y50">
            <v>0</v>
          </cell>
          <cell r="Z50">
            <v>148</v>
          </cell>
        </row>
        <row r="51">
          <cell r="A51">
            <v>2431111035</v>
          </cell>
          <cell r="B51">
            <v>1090</v>
          </cell>
          <cell r="C51">
            <v>0</v>
          </cell>
          <cell r="D51">
            <v>22</v>
          </cell>
          <cell r="E51">
            <v>326</v>
          </cell>
          <cell r="F51">
            <v>9</v>
          </cell>
          <cell r="G51">
            <v>38</v>
          </cell>
          <cell r="H51">
            <v>395</v>
          </cell>
          <cell r="I51">
            <v>36</v>
          </cell>
          <cell r="J51">
            <v>0</v>
          </cell>
          <cell r="K51">
            <v>0</v>
          </cell>
          <cell r="L51">
            <v>766.99</v>
          </cell>
          <cell r="M51">
            <v>857.2</v>
          </cell>
          <cell r="N51">
            <v>2431111035</v>
          </cell>
          <cell r="O51">
            <v>22</v>
          </cell>
          <cell r="P51">
            <v>326</v>
          </cell>
          <cell r="Q51">
            <v>9</v>
          </cell>
          <cell r="R51">
            <v>38</v>
          </cell>
          <cell r="S51">
            <v>30</v>
          </cell>
          <cell r="T51">
            <v>0</v>
          </cell>
          <cell r="U51">
            <v>1</v>
          </cell>
          <cell r="V51">
            <v>5</v>
          </cell>
          <cell r="W51">
            <v>0</v>
          </cell>
          <cell r="X51">
            <v>36</v>
          </cell>
          <cell r="Y51">
            <v>0</v>
          </cell>
          <cell r="Z51">
            <v>64</v>
          </cell>
        </row>
        <row r="52">
          <cell r="A52">
            <v>2431111044</v>
          </cell>
          <cell r="B52">
            <v>1576</v>
          </cell>
          <cell r="C52">
            <v>0</v>
          </cell>
          <cell r="D52">
            <v>35</v>
          </cell>
          <cell r="E52">
            <v>528</v>
          </cell>
          <cell r="F52">
            <v>6</v>
          </cell>
          <cell r="G52">
            <v>104</v>
          </cell>
          <cell r="H52">
            <v>673</v>
          </cell>
          <cell r="I52">
            <v>10</v>
          </cell>
          <cell r="J52">
            <v>0</v>
          </cell>
          <cell r="K52">
            <v>0</v>
          </cell>
          <cell r="L52">
            <v>683.57</v>
          </cell>
          <cell r="M52">
            <v>716.77</v>
          </cell>
          <cell r="N52">
            <v>2431111044</v>
          </cell>
          <cell r="O52">
            <v>35</v>
          </cell>
          <cell r="P52">
            <v>528</v>
          </cell>
          <cell r="Q52">
            <v>6</v>
          </cell>
          <cell r="R52">
            <v>104</v>
          </cell>
          <cell r="S52">
            <v>7</v>
          </cell>
          <cell r="T52">
            <v>0</v>
          </cell>
          <cell r="U52">
            <v>0</v>
          </cell>
          <cell r="V52">
            <v>3</v>
          </cell>
          <cell r="W52">
            <v>0</v>
          </cell>
          <cell r="X52">
            <v>10</v>
          </cell>
          <cell r="Y52">
            <v>0</v>
          </cell>
          <cell r="Z52">
            <v>56</v>
          </cell>
        </row>
        <row r="53">
          <cell r="A53">
            <v>2431111059</v>
          </cell>
          <cell r="B53">
            <v>1506</v>
          </cell>
          <cell r="C53">
            <v>0</v>
          </cell>
          <cell r="D53">
            <v>0</v>
          </cell>
          <cell r="E53">
            <v>135</v>
          </cell>
          <cell r="F53">
            <v>4</v>
          </cell>
          <cell r="G53">
            <v>457</v>
          </cell>
          <cell r="H53">
            <v>596</v>
          </cell>
          <cell r="I53">
            <v>92</v>
          </cell>
          <cell r="J53">
            <v>0</v>
          </cell>
          <cell r="K53">
            <v>0</v>
          </cell>
          <cell r="L53">
            <v>1025.68</v>
          </cell>
          <cell r="M53">
            <v>1031.08</v>
          </cell>
          <cell r="N53">
            <v>2431111059</v>
          </cell>
          <cell r="O53">
            <v>0</v>
          </cell>
          <cell r="P53">
            <v>135</v>
          </cell>
          <cell r="Q53">
            <v>4</v>
          </cell>
          <cell r="R53">
            <v>457</v>
          </cell>
          <cell r="S53">
            <v>45</v>
          </cell>
          <cell r="T53">
            <v>0</v>
          </cell>
          <cell r="U53">
            <v>5</v>
          </cell>
          <cell r="V53">
            <v>42</v>
          </cell>
          <cell r="W53">
            <v>0</v>
          </cell>
          <cell r="X53">
            <v>92</v>
          </cell>
          <cell r="Y53">
            <v>0</v>
          </cell>
          <cell r="Z53">
            <v>96</v>
          </cell>
        </row>
        <row r="54">
          <cell r="A54">
            <v>2431111067</v>
          </cell>
          <cell r="B54">
            <v>935</v>
          </cell>
          <cell r="C54">
            <v>0</v>
          </cell>
          <cell r="D54">
            <v>0</v>
          </cell>
          <cell r="E54">
            <v>128</v>
          </cell>
          <cell r="F54">
            <v>3</v>
          </cell>
          <cell r="G54">
            <v>161</v>
          </cell>
          <cell r="H54">
            <v>292</v>
          </cell>
          <cell r="I54">
            <v>80</v>
          </cell>
          <cell r="J54">
            <v>0</v>
          </cell>
          <cell r="K54">
            <v>0</v>
          </cell>
          <cell r="L54">
            <v>637.61</v>
          </cell>
          <cell r="M54">
            <v>654.41</v>
          </cell>
          <cell r="N54">
            <v>2431111067</v>
          </cell>
          <cell r="O54">
            <v>0</v>
          </cell>
          <cell r="P54">
            <v>128</v>
          </cell>
          <cell r="Q54">
            <v>3</v>
          </cell>
          <cell r="R54">
            <v>161</v>
          </cell>
          <cell r="S54">
            <v>58</v>
          </cell>
          <cell r="T54">
            <v>0</v>
          </cell>
          <cell r="U54">
            <v>3</v>
          </cell>
          <cell r="V54">
            <v>19</v>
          </cell>
          <cell r="W54">
            <v>0</v>
          </cell>
          <cell r="X54">
            <v>80</v>
          </cell>
          <cell r="Y54">
            <v>0</v>
          </cell>
          <cell r="Z54">
            <v>106</v>
          </cell>
        </row>
        <row r="55">
          <cell r="A55">
            <v>2431111110</v>
          </cell>
          <cell r="B55">
            <v>502</v>
          </cell>
          <cell r="C55">
            <v>0</v>
          </cell>
          <cell r="D55">
            <v>12</v>
          </cell>
          <cell r="E55">
            <v>189</v>
          </cell>
          <cell r="F55">
            <v>3</v>
          </cell>
          <cell r="G55">
            <v>26</v>
          </cell>
          <cell r="H55">
            <v>230</v>
          </cell>
          <cell r="I55">
            <v>10</v>
          </cell>
          <cell r="J55">
            <v>0</v>
          </cell>
          <cell r="K55">
            <v>0</v>
          </cell>
          <cell r="L55">
            <v>282.26</v>
          </cell>
          <cell r="M55">
            <v>346.51</v>
          </cell>
          <cell r="N55">
            <v>2431111110</v>
          </cell>
          <cell r="O55">
            <v>12</v>
          </cell>
          <cell r="P55">
            <v>189</v>
          </cell>
          <cell r="Q55">
            <v>3</v>
          </cell>
          <cell r="R55">
            <v>26</v>
          </cell>
          <cell r="S55">
            <v>7</v>
          </cell>
          <cell r="T55">
            <v>0</v>
          </cell>
          <cell r="U55">
            <v>1</v>
          </cell>
          <cell r="V55">
            <v>2</v>
          </cell>
          <cell r="W55">
            <v>0</v>
          </cell>
          <cell r="X55">
            <v>10</v>
          </cell>
          <cell r="Y55">
            <v>0</v>
          </cell>
          <cell r="Z55">
            <v>14</v>
          </cell>
        </row>
        <row r="56">
          <cell r="A56">
            <v>2431111015</v>
          </cell>
          <cell r="B56">
            <v>1151</v>
          </cell>
          <cell r="C56">
            <v>0</v>
          </cell>
          <cell r="D56">
            <v>16</v>
          </cell>
          <cell r="E56">
            <v>488</v>
          </cell>
          <cell r="F56">
            <v>3</v>
          </cell>
          <cell r="G56">
            <v>15</v>
          </cell>
          <cell r="H56">
            <v>522</v>
          </cell>
          <cell r="I56">
            <v>23</v>
          </cell>
          <cell r="J56">
            <v>0</v>
          </cell>
          <cell r="K56">
            <v>0</v>
          </cell>
          <cell r="L56">
            <v>1116.6400000000001</v>
          </cell>
          <cell r="M56">
            <v>1123.6500000000001</v>
          </cell>
          <cell r="N56">
            <v>2431111015</v>
          </cell>
          <cell r="O56">
            <v>16</v>
          </cell>
          <cell r="P56">
            <v>488</v>
          </cell>
          <cell r="Q56">
            <v>3</v>
          </cell>
          <cell r="R56">
            <v>15</v>
          </cell>
          <cell r="S56">
            <v>22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23</v>
          </cell>
          <cell r="Y56">
            <v>0</v>
          </cell>
          <cell r="Z56">
            <v>32</v>
          </cell>
        </row>
        <row r="57">
          <cell r="A57">
            <v>2431111075</v>
          </cell>
          <cell r="B57">
            <v>1446</v>
          </cell>
          <cell r="C57">
            <v>0</v>
          </cell>
          <cell r="D57">
            <v>0</v>
          </cell>
          <cell r="E57">
            <v>184</v>
          </cell>
          <cell r="F57">
            <v>4</v>
          </cell>
          <cell r="G57">
            <v>153</v>
          </cell>
          <cell r="H57">
            <v>341</v>
          </cell>
          <cell r="I57">
            <v>38</v>
          </cell>
          <cell r="J57">
            <v>0</v>
          </cell>
          <cell r="K57">
            <v>0</v>
          </cell>
          <cell r="L57">
            <v>711.92</v>
          </cell>
          <cell r="M57">
            <v>706.93</v>
          </cell>
          <cell r="N57">
            <v>2431111075</v>
          </cell>
          <cell r="O57">
            <v>0</v>
          </cell>
          <cell r="P57">
            <v>184</v>
          </cell>
          <cell r="Q57">
            <v>4</v>
          </cell>
          <cell r="R57">
            <v>153</v>
          </cell>
          <cell r="S57">
            <v>24</v>
          </cell>
          <cell r="T57">
            <v>0</v>
          </cell>
          <cell r="U57">
            <v>0</v>
          </cell>
          <cell r="V57">
            <v>14</v>
          </cell>
          <cell r="W57">
            <v>0</v>
          </cell>
          <cell r="X57">
            <v>38</v>
          </cell>
          <cell r="Y57">
            <v>0</v>
          </cell>
          <cell r="Z57">
            <v>53</v>
          </cell>
        </row>
        <row r="58">
          <cell r="A58">
            <v>2431111070</v>
          </cell>
          <cell r="B58">
            <v>1209</v>
          </cell>
          <cell r="C58">
            <v>0</v>
          </cell>
          <cell r="D58">
            <v>0</v>
          </cell>
          <cell r="E58">
            <v>74</v>
          </cell>
          <cell r="F58">
            <v>1</v>
          </cell>
          <cell r="G58">
            <v>329</v>
          </cell>
          <cell r="H58">
            <v>404</v>
          </cell>
          <cell r="I58">
            <v>73</v>
          </cell>
          <cell r="J58">
            <v>0</v>
          </cell>
          <cell r="K58">
            <v>0</v>
          </cell>
          <cell r="L58">
            <v>734.49</v>
          </cell>
          <cell r="M58">
            <v>750.89</v>
          </cell>
          <cell r="N58">
            <v>2431111070</v>
          </cell>
          <cell r="O58">
            <v>0</v>
          </cell>
          <cell r="P58">
            <v>74</v>
          </cell>
          <cell r="Q58">
            <v>1</v>
          </cell>
          <cell r="R58">
            <v>329</v>
          </cell>
          <cell r="S58">
            <v>55</v>
          </cell>
          <cell r="T58">
            <v>0</v>
          </cell>
          <cell r="U58">
            <v>8</v>
          </cell>
          <cell r="V58">
            <v>10</v>
          </cell>
          <cell r="W58">
            <v>0</v>
          </cell>
          <cell r="X58">
            <v>73</v>
          </cell>
          <cell r="Y58">
            <v>0</v>
          </cell>
          <cell r="Z58">
            <v>108</v>
          </cell>
        </row>
        <row r="59">
          <cell r="A59">
            <v>2431111021</v>
          </cell>
          <cell r="B59">
            <v>1318</v>
          </cell>
          <cell r="C59">
            <v>0</v>
          </cell>
          <cell r="D59">
            <v>25</v>
          </cell>
          <cell r="E59">
            <v>578</v>
          </cell>
          <cell r="F59">
            <v>7</v>
          </cell>
          <cell r="G59">
            <v>17</v>
          </cell>
          <cell r="H59">
            <v>627</v>
          </cell>
          <cell r="I59">
            <v>5</v>
          </cell>
          <cell r="J59">
            <v>0</v>
          </cell>
          <cell r="K59">
            <v>0</v>
          </cell>
          <cell r="L59">
            <v>723.19</v>
          </cell>
          <cell r="M59">
            <v>737.59</v>
          </cell>
          <cell r="N59">
            <v>2431111021</v>
          </cell>
          <cell r="O59">
            <v>25</v>
          </cell>
          <cell r="P59">
            <v>578</v>
          </cell>
          <cell r="Q59">
            <v>7</v>
          </cell>
          <cell r="R59">
            <v>17</v>
          </cell>
          <cell r="S59">
            <v>3</v>
          </cell>
          <cell r="T59">
            <v>0</v>
          </cell>
          <cell r="U59">
            <v>1</v>
          </cell>
          <cell r="V59">
            <v>1</v>
          </cell>
          <cell r="W59">
            <v>0</v>
          </cell>
          <cell r="X59">
            <v>5</v>
          </cell>
          <cell r="Y59">
            <v>0</v>
          </cell>
          <cell r="Z59">
            <v>24</v>
          </cell>
        </row>
        <row r="60">
          <cell r="A60">
            <v>2431111072</v>
          </cell>
          <cell r="B60">
            <v>1144</v>
          </cell>
          <cell r="C60">
            <v>0</v>
          </cell>
          <cell r="D60">
            <v>1</v>
          </cell>
          <cell r="E60">
            <v>109</v>
          </cell>
          <cell r="F60">
            <v>4</v>
          </cell>
          <cell r="G60">
            <v>211</v>
          </cell>
          <cell r="H60">
            <v>325</v>
          </cell>
          <cell r="I60">
            <v>37</v>
          </cell>
          <cell r="J60">
            <v>0</v>
          </cell>
          <cell r="K60">
            <v>0</v>
          </cell>
          <cell r="L60">
            <v>597.34</v>
          </cell>
          <cell r="M60">
            <v>618.95000000000005</v>
          </cell>
          <cell r="N60">
            <v>2431111072</v>
          </cell>
          <cell r="O60">
            <v>1</v>
          </cell>
          <cell r="P60">
            <v>109</v>
          </cell>
          <cell r="Q60">
            <v>4</v>
          </cell>
          <cell r="R60">
            <v>211</v>
          </cell>
          <cell r="S60">
            <v>27</v>
          </cell>
          <cell r="T60">
            <v>1</v>
          </cell>
          <cell r="U60">
            <v>0</v>
          </cell>
          <cell r="V60">
            <v>9</v>
          </cell>
          <cell r="W60">
            <v>0</v>
          </cell>
          <cell r="X60">
            <v>37</v>
          </cell>
          <cell r="Y60">
            <v>0</v>
          </cell>
          <cell r="Z60">
            <v>68</v>
          </cell>
        </row>
        <row r="61">
          <cell r="A61">
            <v>2431111106</v>
          </cell>
          <cell r="B61">
            <v>1874</v>
          </cell>
          <cell r="C61">
            <v>0</v>
          </cell>
          <cell r="D61">
            <v>36</v>
          </cell>
          <cell r="E61">
            <v>583</v>
          </cell>
          <cell r="F61">
            <v>14</v>
          </cell>
          <cell r="G61">
            <v>97</v>
          </cell>
          <cell r="H61">
            <v>730</v>
          </cell>
          <cell r="I61">
            <v>150</v>
          </cell>
          <cell r="J61">
            <v>0</v>
          </cell>
          <cell r="K61">
            <v>0</v>
          </cell>
          <cell r="L61">
            <v>1593.1</v>
          </cell>
          <cell r="M61">
            <v>1653.9</v>
          </cell>
          <cell r="N61">
            <v>2431111106</v>
          </cell>
          <cell r="O61">
            <v>36</v>
          </cell>
          <cell r="P61">
            <v>583</v>
          </cell>
          <cell r="Q61">
            <v>14</v>
          </cell>
          <cell r="R61">
            <v>97</v>
          </cell>
          <cell r="S61">
            <v>125</v>
          </cell>
          <cell r="T61">
            <v>0</v>
          </cell>
          <cell r="U61">
            <v>8</v>
          </cell>
          <cell r="V61">
            <v>17</v>
          </cell>
          <cell r="W61">
            <v>0</v>
          </cell>
          <cell r="X61">
            <v>150</v>
          </cell>
          <cell r="Y61">
            <v>0</v>
          </cell>
          <cell r="Z61">
            <v>197</v>
          </cell>
        </row>
        <row r="62">
          <cell r="A62">
            <v>2431111061</v>
          </cell>
          <cell r="B62">
            <v>1905</v>
          </cell>
          <cell r="C62">
            <v>0</v>
          </cell>
          <cell r="D62">
            <v>3</v>
          </cell>
          <cell r="E62">
            <v>227</v>
          </cell>
          <cell r="F62">
            <v>2</v>
          </cell>
          <cell r="G62">
            <v>384</v>
          </cell>
          <cell r="H62">
            <v>616</v>
          </cell>
          <cell r="I62">
            <v>59</v>
          </cell>
          <cell r="J62">
            <v>0</v>
          </cell>
          <cell r="K62">
            <v>0</v>
          </cell>
          <cell r="L62">
            <v>877.18</v>
          </cell>
          <cell r="M62">
            <v>890.79</v>
          </cell>
          <cell r="N62">
            <v>2431111061</v>
          </cell>
          <cell r="O62">
            <v>3</v>
          </cell>
          <cell r="P62">
            <v>227</v>
          </cell>
          <cell r="Q62">
            <v>2</v>
          </cell>
          <cell r="R62">
            <v>384</v>
          </cell>
          <cell r="S62">
            <v>33</v>
          </cell>
          <cell r="T62">
            <v>0</v>
          </cell>
          <cell r="U62">
            <v>5</v>
          </cell>
          <cell r="V62">
            <v>21</v>
          </cell>
          <cell r="W62">
            <v>0</v>
          </cell>
          <cell r="X62">
            <v>59</v>
          </cell>
          <cell r="Y62">
            <v>0</v>
          </cell>
          <cell r="Z62">
            <v>59</v>
          </cell>
        </row>
        <row r="63">
          <cell r="A63">
            <v>2431111049</v>
          </cell>
          <cell r="B63">
            <v>1895</v>
          </cell>
          <cell r="C63">
            <v>0</v>
          </cell>
          <cell r="D63">
            <v>0</v>
          </cell>
          <cell r="E63">
            <v>226</v>
          </cell>
          <cell r="F63">
            <v>6</v>
          </cell>
          <cell r="G63">
            <v>270</v>
          </cell>
          <cell r="H63">
            <v>502</v>
          </cell>
          <cell r="I63">
            <v>64</v>
          </cell>
          <cell r="J63">
            <v>0</v>
          </cell>
          <cell r="K63">
            <v>0</v>
          </cell>
          <cell r="L63">
            <v>1277.8499999999999</v>
          </cell>
          <cell r="M63">
            <v>1290.06</v>
          </cell>
          <cell r="N63">
            <v>2431111049</v>
          </cell>
          <cell r="O63">
            <v>0</v>
          </cell>
          <cell r="P63">
            <v>226</v>
          </cell>
          <cell r="Q63">
            <v>6</v>
          </cell>
          <cell r="R63">
            <v>270</v>
          </cell>
          <cell r="S63">
            <v>35</v>
          </cell>
          <cell r="T63">
            <v>0</v>
          </cell>
          <cell r="U63">
            <v>9</v>
          </cell>
          <cell r="V63">
            <v>20</v>
          </cell>
          <cell r="W63">
            <v>0</v>
          </cell>
          <cell r="X63">
            <v>64</v>
          </cell>
          <cell r="Y63">
            <v>0</v>
          </cell>
          <cell r="Z63">
            <v>82</v>
          </cell>
        </row>
        <row r="64">
          <cell r="A64">
            <v>2431111109</v>
          </cell>
          <cell r="B64">
            <v>1667</v>
          </cell>
          <cell r="C64">
            <v>0</v>
          </cell>
          <cell r="D64">
            <v>1</v>
          </cell>
          <cell r="E64">
            <v>235</v>
          </cell>
          <cell r="F64">
            <v>7</v>
          </cell>
          <cell r="G64">
            <v>149</v>
          </cell>
          <cell r="H64">
            <v>392</v>
          </cell>
          <cell r="I64">
            <v>51</v>
          </cell>
          <cell r="J64">
            <v>0</v>
          </cell>
          <cell r="K64">
            <v>0</v>
          </cell>
          <cell r="L64">
            <v>681.96</v>
          </cell>
          <cell r="M64">
            <v>1395.8</v>
          </cell>
          <cell r="N64">
            <v>2431111109</v>
          </cell>
          <cell r="O64">
            <v>1</v>
          </cell>
          <cell r="P64">
            <v>235</v>
          </cell>
          <cell r="Q64">
            <v>7</v>
          </cell>
          <cell r="R64">
            <v>149</v>
          </cell>
          <cell r="S64">
            <v>33</v>
          </cell>
          <cell r="T64">
            <v>0</v>
          </cell>
          <cell r="U64">
            <v>5</v>
          </cell>
          <cell r="V64">
            <v>13</v>
          </cell>
          <cell r="W64">
            <v>0</v>
          </cell>
          <cell r="X64">
            <v>51</v>
          </cell>
          <cell r="Y64">
            <v>0</v>
          </cell>
          <cell r="Z64">
            <v>84</v>
          </cell>
        </row>
        <row r="65">
          <cell r="A65">
            <v>2431111012</v>
          </cell>
          <cell r="B65">
            <v>1717</v>
          </cell>
          <cell r="C65">
            <v>0</v>
          </cell>
          <cell r="D65">
            <v>0</v>
          </cell>
          <cell r="E65">
            <v>164</v>
          </cell>
          <cell r="F65">
            <v>3</v>
          </cell>
          <cell r="G65">
            <v>217</v>
          </cell>
          <cell r="H65">
            <v>384</v>
          </cell>
          <cell r="I65">
            <v>38</v>
          </cell>
          <cell r="J65">
            <v>0</v>
          </cell>
          <cell r="K65">
            <v>0</v>
          </cell>
          <cell r="L65">
            <v>844.6</v>
          </cell>
          <cell r="M65">
            <v>856</v>
          </cell>
          <cell r="N65">
            <v>2431111012</v>
          </cell>
          <cell r="O65">
            <v>0</v>
          </cell>
          <cell r="P65">
            <v>164</v>
          </cell>
          <cell r="Q65">
            <v>3</v>
          </cell>
          <cell r="R65">
            <v>217</v>
          </cell>
          <cell r="S65">
            <v>29</v>
          </cell>
          <cell r="T65">
            <v>0</v>
          </cell>
          <cell r="U65">
            <v>4</v>
          </cell>
          <cell r="V65">
            <v>5</v>
          </cell>
          <cell r="W65">
            <v>0</v>
          </cell>
          <cell r="X65">
            <v>38</v>
          </cell>
          <cell r="Y65">
            <v>0</v>
          </cell>
          <cell r="Z65">
            <v>59</v>
          </cell>
        </row>
        <row r="66">
          <cell r="A66">
            <v>2431111122</v>
          </cell>
          <cell r="B66">
            <v>2347</v>
          </cell>
          <cell r="C66">
            <v>0</v>
          </cell>
          <cell r="D66">
            <v>0</v>
          </cell>
          <cell r="E66">
            <v>281</v>
          </cell>
          <cell r="F66">
            <v>2</v>
          </cell>
          <cell r="G66">
            <v>442</v>
          </cell>
          <cell r="H66">
            <v>725</v>
          </cell>
          <cell r="I66">
            <v>146</v>
          </cell>
          <cell r="J66">
            <v>0</v>
          </cell>
          <cell r="K66">
            <v>0</v>
          </cell>
          <cell r="L66">
            <v>1775.89</v>
          </cell>
          <cell r="M66">
            <v>1820.9</v>
          </cell>
          <cell r="N66">
            <v>2431111122</v>
          </cell>
          <cell r="O66">
            <v>0</v>
          </cell>
          <cell r="P66">
            <v>281</v>
          </cell>
          <cell r="Q66">
            <v>2</v>
          </cell>
          <cell r="R66">
            <v>442</v>
          </cell>
          <cell r="S66">
            <v>88</v>
          </cell>
          <cell r="T66">
            <v>0</v>
          </cell>
          <cell r="U66">
            <v>14</v>
          </cell>
          <cell r="V66">
            <v>44</v>
          </cell>
          <cell r="W66">
            <v>0</v>
          </cell>
          <cell r="X66">
            <v>146</v>
          </cell>
          <cell r="Y66">
            <v>0</v>
          </cell>
          <cell r="Z66">
            <v>245</v>
          </cell>
        </row>
        <row r="67">
          <cell r="A67">
            <v>2431111001</v>
          </cell>
          <cell r="B67">
            <v>1071</v>
          </cell>
          <cell r="C67">
            <v>0</v>
          </cell>
          <cell r="D67">
            <v>0</v>
          </cell>
          <cell r="E67">
            <v>123</v>
          </cell>
          <cell r="F67">
            <v>1</v>
          </cell>
          <cell r="G67">
            <v>118</v>
          </cell>
          <cell r="H67">
            <v>242</v>
          </cell>
          <cell r="I67">
            <v>160</v>
          </cell>
          <cell r="J67">
            <v>0</v>
          </cell>
          <cell r="K67">
            <v>0</v>
          </cell>
          <cell r="L67">
            <v>766.42</v>
          </cell>
          <cell r="M67">
            <v>922</v>
          </cell>
          <cell r="N67">
            <v>2431111001</v>
          </cell>
          <cell r="O67">
            <v>0</v>
          </cell>
          <cell r="P67">
            <v>123</v>
          </cell>
          <cell r="Q67">
            <v>1</v>
          </cell>
          <cell r="R67">
            <v>118</v>
          </cell>
          <cell r="S67">
            <v>132</v>
          </cell>
          <cell r="T67">
            <v>0</v>
          </cell>
          <cell r="U67">
            <v>7</v>
          </cell>
          <cell r="V67">
            <v>21</v>
          </cell>
          <cell r="W67">
            <v>0</v>
          </cell>
          <cell r="X67">
            <v>160</v>
          </cell>
          <cell r="Y67">
            <v>0</v>
          </cell>
          <cell r="Z67">
            <v>160</v>
          </cell>
        </row>
        <row r="68">
          <cell r="A68">
            <v>2431111121</v>
          </cell>
          <cell r="B68">
            <v>2604</v>
          </cell>
          <cell r="C68">
            <v>0</v>
          </cell>
          <cell r="D68">
            <v>15</v>
          </cell>
          <cell r="E68">
            <v>375</v>
          </cell>
          <cell r="F68">
            <v>13</v>
          </cell>
          <cell r="G68">
            <v>297</v>
          </cell>
          <cell r="H68">
            <v>700</v>
          </cell>
          <cell r="I68">
            <v>52</v>
          </cell>
          <cell r="J68">
            <v>0</v>
          </cell>
          <cell r="K68">
            <v>0</v>
          </cell>
          <cell r="L68">
            <v>1951.28</v>
          </cell>
          <cell r="M68">
            <v>1984.88</v>
          </cell>
          <cell r="N68">
            <v>2431111121</v>
          </cell>
          <cell r="O68">
            <v>15</v>
          </cell>
          <cell r="P68">
            <v>375</v>
          </cell>
          <cell r="Q68">
            <v>13</v>
          </cell>
          <cell r="R68">
            <v>297</v>
          </cell>
          <cell r="S68">
            <v>34</v>
          </cell>
          <cell r="T68">
            <v>0</v>
          </cell>
          <cell r="U68">
            <v>3</v>
          </cell>
          <cell r="V68">
            <v>15</v>
          </cell>
          <cell r="W68">
            <v>0</v>
          </cell>
          <cell r="X68">
            <v>52</v>
          </cell>
          <cell r="Y68">
            <v>0</v>
          </cell>
          <cell r="Z68">
            <v>107</v>
          </cell>
        </row>
        <row r="69">
          <cell r="A69">
            <v>2431111047</v>
          </cell>
          <cell r="B69">
            <v>1321</v>
          </cell>
          <cell r="C69">
            <v>0</v>
          </cell>
          <cell r="D69">
            <v>10</v>
          </cell>
          <cell r="E69">
            <v>260</v>
          </cell>
          <cell r="F69">
            <v>5</v>
          </cell>
          <cell r="G69">
            <v>111</v>
          </cell>
          <cell r="H69">
            <v>386</v>
          </cell>
          <cell r="I69">
            <v>30</v>
          </cell>
          <cell r="J69">
            <v>0</v>
          </cell>
          <cell r="K69">
            <v>0</v>
          </cell>
          <cell r="L69">
            <v>1082.53</v>
          </cell>
          <cell r="M69">
            <v>1075.23</v>
          </cell>
          <cell r="N69">
            <v>2431111047</v>
          </cell>
          <cell r="O69">
            <v>10</v>
          </cell>
          <cell r="P69">
            <v>260</v>
          </cell>
          <cell r="Q69">
            <v>5</v>
          </cell>
          <cell r="R69">
            <v>111</v>
          </cell>
          <cell r="S69">
            <v>23</v>
          </cell>
          <cell r="T69">
            <v>1</v>
          </cell>
          <cell r="U69">
            <v>0</v>
          </cell>
          <cell r="V69">
            <v>6</v>
          </cell>
          <cell r="W69">
            <v>0</v>
          </cell>
          <cell r="X69">
            <v>30</v>
          </cell>
          <cell r="Y69">
            <v>0</v>
          </cell>
          <cell r="Z69">
            <v>30</v>
          </cell>
        </row>
        <row r="70">
          <cell r="A70">
            <v>2431111088</v>
          </cell>
          <cell r="B70">
            <v>1225</v>
          </cell>
          <cell r="C70">
            <v>0</v>
          </cell>
          <cell r="D70">
            <v>0</v>
          </cell>
          <cell r="E70">
            <v>216</v>
          </cell>
          <cell r="F70">
            <v>8</v>
          </cell>
          <cell r="G70">
            <v>112</v>
          </cell>
          <cell r="H70">
            <v>336</v>
          </cell>
          <cell r="I70">
            <v>23</v>
          </cell>
          <cell r="J70">
            <v>0</v>
          </cell>
          <cell r="K70">
            <v>0</v>
          </cell>
          <cell r="L70">
            <v>605.54999999999995</v>
          </cell>
          <cell r="M70">
            <v>626.95000000000005</v>
          </cell>
          <cell r="N70">
            <v>2431111088</v>
          </cell>
          <cell r="O70">
            <v>0</v>
          </cell>
          <cell r="P70">
            <v>216</v>
          </cell>
          <cell r="Q70">
            <v>8</v>
          </cell>
          <cell r="R70">
            <v>112</v>
          </cell>
          <cell r="S70">
            <v>15</v>
          </cell>
          <cell r="T70">
            <v>0</v>
          </cell>
          <cell r="U70">
            <v>2</v>
          </cell>
          <cell r="V70">
            <v>6</v>
          </cell>
          <cell r="W70">
            <v>0</v>
          </cell>
          <cell r="X70">
            <v>23</v>
          </cell>
          <cell r="Y70">
            <v>0</v>
          </cell>
          <cell r="Z70">
            <v>38</v>
          </cell>
        </row>
        <row r="71">
          <cell r="A71">
            <v>2431111053</v>
          </cell>
          <cell r="B71">
            <v>1058</v>
          </cell>
          <cell r="C71">
            <v>0</v>
          </cell>
          <cell r="D71">
            <v>35</v>
          </cell>
          <cell r="E71">
            <v>506</v>
          </cell>
          <cell r="F71">
            <v>5</v>
          </cell>
          <cell r="G71">
            <v>21</v>
          </cell>
          <cell r="H71">
            <v>567</v>
          </cell>
          <cell r="I71">
            <v>17</v>
          </cell>
          <cell r="J71">
            <v>0</v>
          </cell>
          <cell r="K71">
            <v>0</v>
          </cell>
          <cell r="L71">
            <v>1095.1600000000001</v>
          </cell>
          <cell r="M71">
            <v>1250.2</v>
          </cell>
          <cell r="N71">
            <v>2431111053</v>
          </cell>
          <cell r="O71">
            <v>35</v>
          </cell>
          <cell r="P71">
            <v>506</v>
          </cell>
          <cell r="Q71">
            <v>5</v>
          </cell>
          <cell r="R71">
            <v>21</v>
          </cell>
          <cell r="S71">
            <v>14</v>
          </cell>
          <cell r="T71">
            <v>0</v>
          </cell>
          <cell r="U71">
            <v>0</v>
          </cell>
          <cell r="V71">
            <v>3</v>
          </cell>
          <cell r="W71">
            <v>0</v>
          </cell>
          <cell r="X71">
            <v>17</v>
          </cell>
          <cell r="Y71">
            <v>0</v>
          </cell>
          <cell r="Z71">
            <v>20</v>
          </cell>
        </row>
        <row r="72">
          <cell r="A72">
            <v>2431111066</v>
          </cell>
          <cell r="B72">
            <v>881</v>
          </cell>
          <cell r="C72">
            <v>0</v>
          </cell>
          <cell r="D72">
            <v>50</v>
          </cell>
          <cell r="E72">
            <v>395</v>
          </cell>
          <cell r="F72">
            <v>3</v>
          </cell>
          <cell r="G72">
            <v>23</v>
          </cell>
          <cell r="H72">
            <v>471</v>
          </cell>
          <cell r="I72">
            <v>59</v>
          </cell>
          <cell r="J72">
            <v>0</v>
          </cell>
          <cell r="K72">
            <v>0</v>
          </cell>
          <cell r="L72">
            <v>404.76</v>
          </cell>
          <cell r="M72">
            <v>420.16</v>
          </cell>
          <cell r="N72">
            <v>2431111066</v>
          </cell>
          <cell r="O72">
            <v>50</v>
          </cell>
          <cell r="P72">
            <v>395</v>
          </cell>
          <cell r="Q72">
            <v>3</v>
          </cell>
          <cell r="R72">
            <v>23</v>
          </cell>
          <cell r="S72">
            <v>32</v>
          </cell>
          <cell r="T72">
            <v>1</v>
          </cell>
          <cell r="U72">
            <v>16</v>
          </cell>
          <cell r="V72">
            <v>10</v>
          </cell>
          <cell r="W72">
            <v>0</v>
          </cell>
          <cell r="X72">
            <v>59</v>
          </cell>
          <cell r="Y72">
            <v>0</v>
          </cell>
          <cell r="Z72">
            <v>74</v>
          </cell>
        </row>
        <row r="73">
          <cell r="A73">
            <v>2431111073</v>
          </cell>
          <cell r="B73">
            <v>1734</v>
          </cell>
          <cell r="C73">
            <v>0</v>
          </cell>
          <cell r="D73">
            <v>0</v>
          </cell>
          <cell r="E73">
            <v>131</v>
          </cell>
          <cell r="F73">
            <v>3</v>
          </cell>
          <cell r="G73">
            <v>372</v>
          </cell>
          <cell r="H73">
            <v>506</v>
          </cell>
          <cell r="I73">
            <v>150</v>
          </cell>
          <cell r="J73">
            <v>0</v>
          </cell>
          <cell r="K73">
            <v>0</v>
          </cell>
          <cell r="L73">
            <v>1268.27</v>
          </cell>
          <cell r="M73">
            <v>1286.46</v>
          </cell>
          <cell r="N73">
            <v>2431111073</v>
          </cell>
          <cell r="O73">
            <v>0</v>
          </cell>
          <cell r="P73">
            <v>131</v>
          </cell>
          <cell r="Q73">
            <v>3</v>
          </cell>
          <cell r="R73">
            <v>372</v>
          </cell>
          <cell r="S73">
            <v>103</v>
          </cell>
          <cell r="T73">
            <v>1</v>
          </cell>
          <cell r="U73">
            <v>7</v>
          </cell>
          <cell r="V73">
            <v>39</v>
          </cell>
          <cell r="W73">
            <v>0</v>
          </cell>
          <cell r="X73">
            <v>150</v>
          </cell>
          <cell r="Y73">
            <v>0</v>
          </cell>
          <cell r="Z73">
            <v>185</v>
          </cell>
        </row>
        <row r="74">
          <cell r="A74">
            <v>2431111093</v>
          </cell>
          <cell r="B74">
            <v>800</v>
          </cell>
          <cell r="C74">
            <v>0</v>
          </cell>
          <cell r="D74">
            <v>0</v>
          </cell>
          <cell r="E74">
            <v>97</v>
          </cell>
          <cell r="F74">
            <v>4</v>
          </cell>
          <cell r="G74">
            <v>68</v>
          </cell>
          <cell r="H74">
            <v>169</v>
          </cell>
          <cell r="I74">
            <v>21</v>
          </cell>
          <cell r="J74">
            <v>0</v>
          </cell>
          <cell r="K74">
            <v>0</v>
          </cell>
          <cell r="L74">
            <v>512.19000000000005</v>
          </cell>
          <cell r="M74">
            <v>663.4</v>
          </cell>
          <cell r="N74">
            <v>2431111093</v>
          </cell>
          <cell r="O74">
            <v>0</v>
          </cell>
          <cell r="P74">
            <v>97</v>
          </cell>
          <cell r="Q74">
            <v>4</v>
          </cell>
          <cell r="R74">
            <v>68</v>
          </cell>
          <cell r="S74">
            <v>19</v>
          </cell>
          <cell r="T74">
            <v>0</v>
          </cell>
          <cell r="U74">
            <v>0</v>
          </cell>
          <cell r="V74">
            <v>2</v>
          </cell>
          <cell r="W74">
            <v>0</v>
          </cell>
          <cell r="X74">
            <v>21</v>
          </cell>
          <cell r="Y74">
            <v>0</v>
          </cell>
          <cell r="Z74">
            <v>37</v>
          </cell>
        </row>
        <row r="75">
          <cell r="A75">
            <v>2431111004</v>
          </cell>
          <cell r="B75">
            <v>930</v>
          </cell>
          <cell r="C75">
            <v>0</v>
          </cell>
          <cell r="D75">
            <v>0</v>
          </cell>
          <cell r="E75">
            <v>110</v>
          </cell>
          <cell r="F75">
            <v>2</v>
          </cell>
          <cell r="G75">
            <v>130</v>
          </cell>
          <cell r="H75">
            <v>242</v>
          </cell>
          <cell r="I75">
            <v>77</v>
          </cell>
          <cell r="J75">
            <v>0</v>
          </cell>
          <cell r="K75">
            <v>0</v>
          </cell>
          <cell r="L75">
            <v>765.1</v>
          </cell>
          <cell r="M75">
            <v>780.47</v>
          </cell>
          <cell r="N75">
            <v>2431111004</v>
          </cell>
          <cell r="O75">
            <v>0</v>
          </cell>
          <cell r="P75">
            <v>110</v>
          </cell>
          <cell r="Q75">
            <v>2</v>
          </cell>
          <cell r="R75">
            <v>130</v>
          </cell>
          <cell r="S75">
            <v>60</v>
          </cell>
          <cell r="T75">
            <v>0</v>
          </cell>
          <cell r="U75">
            <v>3</v>
          </cell>
          <cell r="V75">
            <v>14</v>
          </cell>
          <cell r="W75">
            <v>0</v>
          </cell>
          <cell r="X75">
            <v>77</v>
          </cell>
          <cell r="Y75">
            <v>0</v>
          </cell>
          <cell r="Z75">
            <v>105</v>
          </cell>
        </row>
        <row r="76">
          <cell r="A76">
            <v>2431111005</v>
          </cell>
          <cell r="B76">
            <v>1511</v>
          </cell>
          <cell r="C76">
            <v>0</v>
          </cell>
          <cell r="D76">
            <v>8</v>
          </cell>
          <cell r="E76">
            <v>342</v>
          </cell>
          <cell r="F76">
            <v>4</v>
          </cell>
          <cell r="G76">
            <v>129</v>
          </cell>
          <cell r="H76">
            <v>483</v>
          </cell>
          <cell r="I76">
            <v>106</v>
          </cell>
          <cell r="J76">
            <v>0</v>
          </cell>
          <cell r="K76">
            <v>0</v>
          </cell>
          <cell r="L76">
            <v>1133.72</v>
          </cell>
          <cell r="M76">
            <v>1416.6</v>
          </cell>
          <cell r="N76">
            <v>2431111005</v>
          </cell>
          <cell r="O76">
            <v>8</v>
          </cell>
          <cell r="P76">
            <v>342</v>
          </cell>
          <cell r="Q76">
            <v>4</v>
          </cell>
          <cell r="R76">
            <v>129</v>
          </cell>
          <cell r="S76">
            <v>81</v>
          </cell>
          <cell r="T76">
            <v>0</v>
          </cell>
          <cell r="U76">
            <v>10</v>
          </cell>
          <cell r="V76">
            <v>15</v>
          </cell>
          <cell r="W76">
            <v>0</v>
          </cell>
          <cell r="X76">
            <v>106</v>
          </cell>
          <cell r="Y76">
            <v>0</v>
          </cell>
          <cell r="Z76">
            <v>118</v>
          </cell>
        </row>
        <row r="77">
          <cell r="A77">
            <v>2431111026</v>
          </cell>
          <cell r="B77">
            <v>1288</v>
          </cell>
          <cell r="C77">
            <v>0</v>
          </cell>
          <cell r="D77">
            <v>43</v>
          </cell>
          <cell r="E77">
            <v>667</v>
          </cell>
          <cell r="F77">
            <v>10</v>
          </cell>
          <cell r="G77">
            <v>25</v>
          </cell>
          <cell r="H77">
            <v>745</v>
          </cell>
          <cell r="I77">
            <v>10</v>
          </cell>
          <cell r="J77">
            <v>0</v>
          </cell>
          <cell r="K77">
            <v>0</v>
          </cell>
          <cell r="L77">
            <v>1373.96</v>
          </cell>
          <cell r="M77">
            <v>1393.96</v>
          </cell>
          <cell r="N77">
            <v>2431111026</v>
          </cell>
          <cell r="O77">
            <v>43</v>
          </cell>
          <cell r="P77">
            <v>667</v>
          </cell>
          <cell r="Q77">
            <v>10</v>
          </cell>
          <cell r="R77">
            <v>25</v>
          </cell>
          <cell r="S77">
            <v>7</v>
          </cell>
          <cell r="T77">
            <v>0</v>
          </cell>
          <cell r="U77">
            <v>2</v>
          </cell>
          <cell r="V77">
            <v>1</v>
          </cell>
          <cell r="W77">
            <v>0</v>
          </cell>
          <cell r="X77">
            <v>10</v>
          </cell>
          <cell r="Y77">
            <v>0</v>
          </cell>
          <cell r="Z77">
            <v>31</v>
          </cell>
        </row>
        <row r="78">
          <cell r="A78">
            <v>2431111100</v>
          </cell>
          <cell r="B78">
            <v>1909</v>
          </cell>
          <cell r="C78">
            <v>0</v>
          </cell>
          <cell r="D78">
            <v>0</v>
          </cell>
          <cell r="E78">
            <v>174</v>
          </cell>
          <cell r="F78">
            <v>3</v>
          </cell>
          <cell r="G78">
            <v>375</v>
          </cell>
          <cell r="H78">
            <v>552</v>
          </cell>
          <cell r="I78">
            <v>39</v>
          </cell>
          <cell r="J78">
            <v>0</v>
          </cell>
          <cell r="K78">
            <v>0</v>
          </cell>
          <cell r="L78">
            <v>956.78</v>
          </cell>
          <cell r="M78">
            <v>971.39</v>
          </cell>
          <cell r="N78">
            <v>2431111100</v>
          </cell>
          <cell r="O78">
            <v>0</v>
          </cell>
          <cell r="P78">
            <v>174</v>
          </cell>
          <cell r="Q78">
            <v>3</v>
          </cell>
          <cell r="R78">
            <v>375</v>
          </cell>
          <cell r="S78">
            <v>34</v>
          </cell>
          <cell r="T78">
            <v>0</v>
          </cell>
          <cell r="U78">
            <v>2</v>
          </cell>
          <cell r="V78">
            <v>3</v>
          </cell>
          <cell r="W78">
            <v>0</v>
          </cell>
          <cell r="X78">
            <v>39</v>
          </cell>
          <cell r="Y78">
            <v>0</v>
          </cell>
          <cell r="Z78">
            <v>34</v>
          </cell>
        </row>
        <row r="79">
          <cell r="A79">
            <v>2431111054</v>
          </cell>
          <cell r="B79">
            <v>1602</v>
          </cell>
          <cell r="C79">
            <v>0</v>
          </cell>
          <cell r="D79">
            <v>0</v>
          </cell>
          <cell r="E79">
            <v>175</v>
          </cell>
          <cell r="F79">
            <v>13</v>
          </cell>
          <cell r="G79">
            <v>210</v>
          </cell>
          <cell r="H79">
            <v>398</v>
          </cell>
          <cell r="I79">
            <v>109</v>
          </cell>
          <cell r="J79">
            <v>0</v>
          </cell>
          <cell r="K79">
            <v>0</v>
          </cell>
          <cell r="L79">
            <v>928.75</v>
          </cell>
          <cell r="M79">
            <v>983.54</v>
          </cell>
          <cell r="N79">
            <v>2431111054</v>
          </cell>
          <cell r="O79">
            <v>0</v>
          </cell>
          <cell r="P79">
            <v>175</v>
          </cell>
          <cell r="Q79">
            <v>13</v>
          </cell>
          <cell r="R79">
            <v>210</v>
          </cell>
          <cell r="S79">
            <v>58</v>
          </cell>
          <cell r="T79">
            <v>0</v>
          </cell>
          <cell r="U79">
            <v>12</v>
          </cell>
          <cell r="V79">
            <v>39</v>
          </cell>
          <cell r="W79">
            <v>0</v>
          </cell>
          <cell r="X79">
            <v>109</v>
          </cell>
          <cell r="Y79">
            <v>0</v>
          </cell>
          <cell r="Z79">
            <v>189</v>
          </cell>
        </row>
        <row r="80">
          <cell r="A80">
            <v>2431111014</v>
          </cell>
          <cell r="B80">
            <v>2348</v>
          </cell>
          <cell r="C80">
            <v>0</v>
          </cell>
          <cell r="D80">
            <v>0</v>
          </cell>
          <cell r="E80">
            <v>224</v>
          </cell>
          <cell r="F80">
            <v>2</v>
          </cell>
          <cell r="G80">
            <v>637</v>
          </cell>
          <cell r="H80">
            <v>863</v>
          </cell>
          <cell r="I80">
            <v>185</v>
          </cell>
          <cell r="J80">
            <v>0</v>
          </cell>
          <cell r="K80">
            <v>0</v>
          </cell>
          <cell r="L80">
            <v>1394.93</v>
          </cell>
          <cell r="M80">
            <v>2225</v>
          </cell>
          <cell r="N80">
            <v>2431111014</v>
          </cell>
          <cell r="O80">
            <v>0</v>
          </cell>
          <cell r="P80">
            <v>224</v>
          </cell>
          <cell r="Q80">
            <v>2</v>
          </cell>
          <cell r="R80">
            <v>637</v>
          </cell>
          <cell r="S80">
            <v>136</v>
          </cell>
          <cell r="T80">
            <v>0</v>
          </cell>
          <cell r="U80">
            <v>8</v>
          </cell>
          <cell r="V80">
            <v>41</v>
          </cell>
          <cell r="W80">
            <v>0</v>
          </cell>
          <cell r="X80">
            <v>185</v>
          </cell>
          <cell r="Y80">
            <v>0</v>
          </cell>
          <cell r="Z80">
            <v>223</v>
          </cell>
        </row>
        <row r="81">
          <cell r="A81">
            <v>2431111055</v>
          </cell>
          <cell r="B81">
            <v>1129</v>
          </cell>
          <cell r="C81">
            <v>0</v>
          </cell>
          <cell r="D81">
            <v>27</v>
          </cell>
          <cell r="E81">
            <v>438</v>
          </cell>
          <cell r="F81">
            <v>4</v>
          </cell>
          <cell r="G81">
            <v>50</v>
          </cell>
          <cell r="H81">
            <v>519</v>
          </cell>
          <cell r="I81">
            <v>9</v>
          </cell>
          <cell r="J81">
            <v>0</v>
          </cell>
          <cell r="K81">
            <v>0</v>
          </cell>
          <cell r="L81">
            <v>1082.8399999999999</v>
          </cell>
          <cell r="M81">
            <v>1225.2</v>
          </cell>
          <cell r="N81">
            <v>2431111055</v>
          </cell>
          <cell r="O81">
            <v>27</v>
          </cell>
          <cell r="P81">
            <v>438</v>
          </cell>
          <cell r="Q81">
            <v>4</v>
          </cell>
          <cell r="R81">
            <v>50</v>
          </cell>
          <cell r="S81">
            <v>7</v>
          </cell>
          <cell r="T81">
            <v>0</v>
          </cell>
          <cell r="U81">
            <v>1</v>
          </cell>
          <cell r="V81">
            <v>1</v>
          </cell>
          <cell r="W81">
            <v>0</v>
          </cell>
          <cell r="X81">
            <v>9</v>
          </cell>
          <cell r="Y81">
            <v>0</v>
          </cell>
          <cell r="Z81">
            <v>14</v>
          </cell>
        </row>
        <row r="82">
          <cell r="A82">
            <v>2431111113</v>
          </cell>
          <cell r="B82">
            <v>2003</v>
          </cell>
          <cell r="C82">
            <v>0</v>
          </cell>
          <cell r="D82">
            <v>11</v>
          </cell>
          <cell r="E82">
            <v>273</v>
          </cell>
          <cell r="F82">
            <v>2</v>
          </cell>
          <cell r="G82">
            <v>287</v>
          </cell>
          <cell r="H82">
            <v>573</v>
          </cell>
          <cell r="I82">
            <v>168</v>
          </cell>
          <cell r="J82">
            <v>0</v>
          </cell>
          <cell r="K82">
            <v>0</v>
          </cell>
          <cell r="L82">
            <v>881.3</v>
          </cell>
          <cell r="M82">
            <v>893.9</v>
          </cell>
          <cell r="N82">
            <v>2431111113</v>
          </cell>
          <cell r="O82">
            <v>11</v>
          </cell>
          <cell r="P82">
            <v>273</v>
          </cell>
          <cell r="Q82">
            <v>2</v>
          </cell>
          <cell r="R82">
            <v>287</v>
          </cell>
          <cell r="S82">
            <v>133</v>
          </cell>
          <cell r="T82">
            <v>0</v>
          </cell>
          <cell r="U82">
            <v>10</v>
          </cell>
          <cell r="V82">
            <v>25</v>
          </cell>
          <cell r="W82">
            <v>0</v>
          </cell>
          <cell r="X82">
            <v>168</v>
          </cell>
          <cell r="Y82">
            <v>0</v>
          </cell>
          <cell r="Z82">
            <v>191</v>
          </cell>
        </row>
        <row r="83">
          <cell r="A83">
            <v>2431111084</v>
          </cell>
          <cell r="B83">
            <v>1079</v>
          </cell>
          <cell r="C83">
            <v>0</v>
          </cell>
          <cell r="D83">
            <v>33</v>
          </cell>
          <cell r="E83">
            <v>431</v>
          </cell>
          <cell r="F83">
            <v>6</v>
          </cell>
          <cell r="G83">
            <v>44</v>
          </cell>
          <cell r="H83">
            <v>514</v>
          </cell>
          <cell r="I83">
            <v>42</v>
          </cell>
          <cell r="J83">
            <v>0</v>
          </cell>
          <cell r="K83">
            <v>0</v>
          </cell>
          <cell r="L83">
            <v>1075.8900000000001</v>
          </cell>
          <cell r="M83">
            <v>1135.49</v>
          </cell>
          <cell r="N83">
            <v>2431111084</v>
          </cell>
          <cell r="O83">
            <v>33</v>
          </cell>
          <cell r="P83">
            <v>431</v>
          </cell>
          <cell r="Q83">
            <v>6</v>
          </cell>
          <cell r="R83">
            <v>44</v>
          </cell>
          <cell r="S83">
            <v>36</v>
          </cell>
          <cell r="T83">
            <v>0</v>
          </cell>
          <cell r="U83">
            <v>3</v>
          </cell>
          <cell r="V83">
            <v>3</v>
          </cell>
          <cell r="W83">
            <v>0</v>
          </cell>
          <cell r="X83">
            <v>42</v>
          </cell>
          <cell r="Y83">
            <v>0</v>
          </cell>
          <cell r="Z83">
            <v>42</v>
          </cell>
        </row>
        <row r="84">
          <cell r="A84">
            <v>2431111138</v>
          </cell>
          <cell r="B84">
            <v>1233</v>
          </cell>
          <cell r="C84">
            <v>0</v>
          </cell>
          <cell r="D84">
            <v>8</v>
          </cell>
          <cell r="E84">
            <v>126</v>
          </cell>
          <cell r="F84">
            <v>5</v>
          </cell>
          <cell r="G84">
            <v>528</v>
          </cell>
          <cell r="H84">
            <v>667</v>
          </cell>
          <cell r="I84">
            <v>14</v>
          </cell>
          <cell r="J84">
            <v>0</v>
          </cell>
          <cell r="K84">
            <v>0</v>
          </cell>
          <cell r="L84">
            <v>553.98</v>
          </cell>
          <cell r="M84">
            <v>556.38</v>
          </cell>
          <cell r="N84">
            <v>2431111138</v>
          </cell>
          <cell r="O84">
            <v>8</v>
          </cell>
          <cell r="P84">
            <v>126</v>
          </cell>
          <cell r="Q84">
            <v>5</v>
          </cell>
          <cell r="R84">
            <v>528</v>
          </cell>
          <cell r="S84">
            <v>10</v>
          </cell>
          <cell r="T84">
            <v>0</v>
          </cell>
          <cell r="U84">
            <v>0</v>
          </cell>
          <cell r="V84">
            <v>4</v>
          </cell>
          <cell r="W84">
            <v>0</v>
          </cell>
          <cell r="X84">
            <v>14</v>
          </cell>
          <cell r="Y84">
            <v>0</v>
          </cell>
          <cell r="Z84">
            <v>14</v>
          </cell>
        </row>
        <row r="85">
          <cell r="A85">
            <v>2431111128</v>
          </cell>
          <cell r="B85">
            <v>791</v>
          </cell>
          <cell r="C85">
            <v>0</v>
          </cell>
          <cell r="D85">
            <v>0</v>
          </cell>
          <cell r="E85">
            <v>113</v>
          </cell>
          <cell r="F85">
            <v>4</v>
          </cell>
          <cell r="G85">
            <v>107</v>
          </cell>
          <cell r="H85">
            <v>224</v>
          </cell>
          <cell r="I85">
            <v>38</v>
          </cell>
          <cell r="J85">
            <v>0</v>
          </cell>
          <cell r="K85">
            <v>0</v>
          </cell>
          <cell r="L85">
            <v>457.95</v>
          </cell>
          <cell r="M85">
            <v>468.74</v>
          </cell>
          <cell r="N85">
            <v>2431111128</v>
          </cell>
          <cell r="O85">
            <v>0</v>
          </cell>
          <cell r="P85">
            <v>113</v>
          </cell>
          <cell r="Q85">
            <v>4</v>
          </cell>
          <cell r="R85">
            <v>107</v>
          </cell>
          <cell r="S85">
            <v>31</v>
          </cell>
          <cell r="T85">
            <v>0</v>
          </cell>
          <cell r="U85">
            <v>2</v>
          </cell>
          <cell r="V85">
            <v>5</v>
          </cell>
          <cell r="W85">
            <v>0</v>
          </cell>
          <cell r="X85">
            <v>38</v>
          </cell>
          <cell r="Y85">
            <v>0</v>
          </cell>
          <cell r="Z85">
            <v>48</v>
          </cell>
        </row>
        <row r="86">
          <cell r="A86">
            <v>2431111039</v>
          </cell>
          <cell r="B86">
            <v>1269</v>
          </cell>
          <cell r="C86">
            <v>0</v>
          </cell>
          <cell r="D86">
            <v>40</v>
          </cell>
          <cell r="E86">
            <v>489</v>
          </cell>
          <cell r="F86">
            <v>22</v>
          </cell>
          <cell r="G86">
            <v>42</v>
          </cell>
          <cell r="H86">
            <v>593</v>
          </cell>
          <cell r="I86">
            <v>34</v>
          </cell>
          <cell r="J86">
            <v>15</v>
          </cell>
          <cell r="K86">
            <v>0</v>
          </cell>
          <cell r="L86">
            <v>756.32</v>
          </cell>
          <cell r="M86">
            <v>1370.2</v>
          </cell>
          <cell r="N86">
            <v>2431111039</v>
          </cell>
          <cell r="O86">
            <v>40</v>
          </cell>
          <cell r="P86">
            <v>489</v>
          </cell>
          <cell r="Q86">
            <v>22</v>
          </cell>
          <cell r="R86">
            <v>42</v>
          </cell>
          <cell r="S86">
            <v>19</v>
          </cell>
          <cell r="T86">
            <v>0</v>
          </cell>
          <cell r="U86">
            <v>6</v>
          </cell>
          <cell r="V86">
            <v>9</v>
          </cell>
          <cell r="W86">
            <v>0</v>
          </cell>
          <cell r="X86">
            <v>34</v>
          </cell>
          <cell r="Y86">
            <v>0</v>
          </cell>
          <cell r="Z86">
            <v>42</v>
          </cell>
        </row>
        <row r="87">
          <cell r="A87">
            <v>2431111068</v>
          </cell>
          <cell r="B87">
            <v>1543</v>
          </cell>
          <cell r="C87">
            <v>0</v>
          </cell>
          <cell r="D87">
            <v>0</v>
          </cell>
          <cell r="E87">
            <v>176</v>
          </cell>
          <cell r="F87">
            <v>14</v>
          </cell>
          <cell r="G87">
            <v>252</v>
          </cell>
          <cell r="H87">
            <v>442</v>
          </cell>
          <cell r="I87">
            <v>90</v>
          </cell>
          <cell r="J87">
            <v>0</v>
          </cell>
          <cell r="K87">
            <v>0</v>
          </cell>
          <cell r="L87">
            <v>773.49</v>
          </cell>
          <cell r="M87">
            <v>774.7</v>
          </cell>
          <cell r="N87">
            <v>2431111068</v>
          </cell>
          <cell r="O87">
            <v>0</v>
          </cell>
          <cell r="P87">
            <v>176</v>
          </cell>
          <cell r="Q87">
            <v>14</v>
          </cell>
          <cell r="R87">
            <v>252</v>
          </cell>
          <cell r="S87">
            <v>70</v>
          </cell>
          <cell r="T87">
            <v>1</v>
          </cell>
          <cell r="U87">
            <v>1</v>
          </cell>
          <cell r="V87">
            <v>18</v>
          </cell>
          <cell r="W87">
            <v>0</v>
          </cell>
          <cell r="X87">
            <v>90</v>
          </cell>
          <cell r="Y87">
            <v>0</v>
          </cell>
          <cell r="Z87">
            <v>100</v>
          </cell>
        </row>
        <row r="88">
          <cell r="A88">
            <v>2431111008</v>
          </cell>
          <cell r="B88">
            <v>1352</v>
          </cell>
          <cell r="C88">
            <v>0</v>
          </cell>
          <cell r="D88">
            <v>12</v>
          </cell>
          <cell r="E88">
            <v>219</v>
          </cell>
          <cell r="F88">
            <v>11</v>
          </cell>
          <cell r="G88">
            <v>361</v>
          </cell>
          <cell r="H88">
            <v>603</v>
          </cell>
          <cell r="I88">
            <v>57</v>
          </cell>
          <cell r="J88">
            <v>45</v>
          </cell>
          <cell r="K88">
            <v>0</v>
          </cell>
          <cell r="L88">
            <v>717.24</v>
          </cell>
          <cell r="M88">
            <v>748.84</v>
          </cell>
          <cell r="N88">
            <v>2431111008</v>
          </cell>
          <cell r="O88">
            <v>12</v>
          </cell>
          <cell r="P88">
            <v>219</v>
          </cell>
          <cell r="Q88">
            <v>11</v>
          </cell>
          <cell r="R88">
            <v>361</v>
          </cell>
          <cell r="S88">
            <v>41</v>
          </cell>
          <cell r="T88">
            <v>1</v>
          </cell>
          <cell r="U88">
            <v>4</v>
          </cell>
          <cell r="V88">
            <v>11</v>
          </cell>
          <cell r="W88">
            <v>0</v>
          </cell>
          <cell r="X88">
            <v>57</v>
          </cell>
          <cell r="Y88">
            <v>0</v>
          </cell>
          <cell r="Z88">
            <v>85</v>
          </cell>
        </row>
        <row r="89">
          <cell r="A89">
            <v>2431111037</v>
          </cell>
          <cell r="B89">
            <v>2717</v>
          </cell>
          <cell r="C89">
            <v>0</v>
          </cell>
          <cell r="D89">
            <v>71</v>
          </cell>
          <cell r="E89">
            <v>991</v>
          </cell>
          <cell r="F89">
            <v>37</v>
          </cell>
          <cell r="G89">
            <v>131</v>
          </cell>
          <cell r="H89">
            <v>1230</v>
          </cell>
          <cell r="I89">
            <v>34</v>
          </cell>
          <cell r="J89">
            <v>40</v>
          </cell>
          <cell r="K89">
            <v>0</v>
          </cell>
          <cell r="L89">
            <v>2610.9299999999998</v>
          </cell>
          <cell r="M89">
            <v>2681.73</v>
          </cell>
          <cell r="N89">
            <v>2431111037</v>
          </cell>
          <cell r="O89">
            <v>71</v>
          </cell>
          <cell r="P89">
            <v>991</v>
          </cell>
          <cell r="Q89">
            <v>37</v>
          </cell>
          <cell r="R89">
            <v>131</v>
          </cell>
          <cell r="S89">
            <v>24</v>
          </cell>
          <cell r="T89">
            <v>0</v>
          </cell>
          <cell r="U89">
            <v>4</v>
          </cell>
          <cell r="V89">
            <v>6</v>
          </cell>
          <cell r="W89">
            <v>0</v>
          </cell>
          <cell r="X89">
            <v>34</v>
          </cell>
          <cell r="Y89">
            <v>0</v>
          </cell>
          <cell r="Z89">
            <v>103</v>
          </cell>
        </row>
        <row r="90">
          <cell r="A90">
            <v>2431111118</v>
          </cell>
          <cell r="B90">
            <v>878</v>
          </cell>
          <cell r="C90">
            <v>0</v>
          </cell>
          <cell r="D90">
            <v>19</v>
          </cell>
          <cell r="E90">
            <v>333</v>
          </cell>
          <cell r="F90">
            <v>5</v>
          </cell>
          <cell r="G90">
            <v>20</v>
          </cell>
          <cell r="H90">
            <v>377</v>
          </cell>
          <cell r="I90">
            <v>24</v>
          </cell>
          <cell r="J90">
            <v>0</v>
          </cell>
          <cell r="K90">
            <v>0</v>
          </cell>
          <cell r="L90">
            <v>907</v>
          </cell>
          <cell r="M90">
            <v>940.6</v>
          </cell>
          <cell r="N90">
            <v>2431111118</v>
          </cell>
          <cell r="O90">
            <v>19</v>
          </cell>
          <cell r="P90">
            <v>333</v>
          </cell>
          <cell r="Q90">
            <v>5</v>
          </cell>
          <cell r="R90">
            <v>20</v>
          </cell>
          <cell r="S90">
            <v>18</v>
          </cell>
          <cell r="T90">
            <v>0</v>
          </cell>
          <cell r="U90">
            <v>3</v>
          </cell>
          <cell r="V90">
            <v>3</v>
          </cell>
          <cell r="W90">
            <v>0</v>
          </cell>
          <cell r="X90">
            <v>24</v>
          </cell>
          <cell r="Y90">
            <v>0</v>
          </cell>
          <cell r="Z90">
            <v>41</v>
          </cell>
        </row>
        <row r="91">
          <cell r="A91">
            <v>2431111013</v>
          </cell>
          <cell r="B91">
            <v>2688</v>
          </cell>
          <cell r="C91">
            <v>0</v>
          </cell>
          <cell r="D91">
            <v>14</v>
          </cell>
          <cell r="E91">
            <v>646</v>
          </cell>
          <cell r="F91">
            <v>7</v>
          </cell>
          <cell r="G91">
            <v>132</v>
          </cell>
          <cell r="H91">
            <v>799</v>
          </cell>
          <cell r="I91">
            <v>76</v>
          </cell>
          <cell r="J91">
            <v>0</v>
          </cell>
          <cell r="K91">
            <v>0</v>
          </cell>
          <cell r="L91">
            <v>1986.56</v>
          </cell>
          <cell r="M91">
            <v>2458</v>
          </cell>
          <cell r="N91">
            <v>2431111013</v>
          </cell>
          <cell r="O91">
            <v>14</v>
          </cell>
          <cell r="P91">
            <v>646</v>
          </cell>
          <cell r="Q91">
            <v>7</v>
          </cell>
          <cell r="R91">
            <v>132</v>
          </cell>
          <cell r="S91">
            <v>57</v>
          </cell>
          <cell r="T91">
            <v>0</v>
          </cell>
          <cell r="U91">
            <v>8</v>
          </cell>
          <cell r="V91">
            <v>11</v>
          </cell>
          <cell r="W91">
            <v>0</v>
          </cell>
          <cell r="X91">
            <v>76</v>
          </cell>
          <cell r="Y91">
            <v>0</v>
          </cell>
          <cell r="Z91">
            <v>138</v>
          </cell>
        </row>
        <row r="92">
          <cell r="A92">
            <v>2431111041</v>
          </cell>
          <cell r="B92">
            <v>1024</v>
          </cell>
          <cell r="C92">
            <v>0</v>
          </cell>
          <cell r="D92">
            <v>28</v>
          </cell>
          <cell r="E92">
            <v>369</v>
          </cell>
          <cell r="F92">
            <v>6</v>
          </cell>
          <cell r="G92">
            <v>45</v>
          </cell>
          <cell r="H92">
            <v>448</v>
          </cell>
          <cell r="I92">
            <v>30</v>
          </cell>
          <cell r="J92">
            <v>0</v>
          </cell>
          <cell r="K92">
            <v>0</v>
          </cell>
          <cell r="L92">
            <v>897.84</v>
          </cell>
          <cell r="M92">
            <v>1056</v>
          </cell>
          <cell r="N92">
            <v>2431111041</v>
          </cell>
          <cell r="O92">
            <v>28</v>
          </cell>
          <cell r="P92">
            <v>369</v>
          </cell>
          <cell r="Q92">
            <v>6</v>
          </cell>
          <cell r="R92">
            <v>45</v>
          </cell>
          <cell r="S92">
            <v>24</v>
          </cell>
          <cell r="T92">
            <v>0</v>
          </cell>
          <cell r="U92">
            <v>3</v>
          </cell>
          <cell r="V92">
            <v>3</v>
          </cell>
          <cell r="W92">
            <v>0</v>
          </cell>
          <cell r="X92">
            <v>30</v>
          </cell>
          <cell r="Y92">
            <v>0</v>
          </cell>
          <cell r="Z92">
            <v>30</v>
          </cell>
        </row>
        <row r="93">
          <cell r="A93">
            <v>2431111043</v>
          </cell>
          <cell r="B93">
            <v>1543</v>
          </cell>
          <cell r="C93">
            <v>0</v>
          </cell>
          <cell r="D93">
            <v>0</v>
          </cell>
          <cell r="E93">
            <v>224</v>
          </cell>
          <cell r="F93">
            <v>4</v>
          </cell>
          <cell r="G93">
            <v>248</v>
          </cell>
          <cell r="H93">
            <v>476</v>
          </cell>
          <cell r="I93">
            <v>88</v>
          </cell>
          <cell r="J93">
            <v>0</v>
          </cell>
          <cell r="K93">
            <v>0</v>
          </cell>
          <cell r="L93">
            <v>918.62</v>
          </cell>
          <cell r="M93">
            <v>917.42</v>
          </cell>
          <cell r="N93">
            <v>2431111043</v>
          </cell>
          <cell r="O93">
            <v>0</v>
          </cell>
          <cell r="P93">
            <v>224</v>
          </cell>
          <cell r="Q93">
            <v>4</v>
          </cell>
          <cell r="R93">
            <v>248</v>
          </cell>
          <cell r="S93">
            <v>70</v>
          </cell>
          <cell r="T93">
            <v>0</v>
          </cell>
          <cell r="U93">
            <v>2</v>
          </cell>
          <cell r="V93">
            <v>16</v>
          </cell>
          <cell r="W93">
            <v>0</v>
          </cell>
          <cell r="X93">
            <v>88</v>
          </cell>
          <cell r="Y93">
            <v>0</v>
          </cell>
          <cell r="Z93">
            <v>88</v>
          </cell>
        </row>
        <row r="94">
          <cell r="A94">
            <v>2431111048</v>
          </cell>
          <cell r="B94">
            <v>1181</v>
          </cell>
          <cell r="C94">
            <v>0</v>
          </cell>
          <cell r="D94">
            <v>22</v>
          </cell>
          <cell r="E94">
            <v>384</v>
          </cell>
          <cell r="F94">
            <v>7</v>
          </cell>
          <cell r="G94">
            <v>34</v>
          </cell>
          <cell r="H94">
            <v>447</v>
          </cell>
          <cell r="I94">
            <v>72</v>
          </cell>
          <cell r="J94">
            <v>0</v>
          </cell>
          <cell r="K94">
            <v>0</v>
          </cell>
          <cell r="L94">
            <v>1042.51</v>
          </cell>
          <cell r="M94">
            <v>1192.8</v>
          </cell>
          <cell r="N94">
            <v>2431111048</v>
          </cell>
          <cell r="O94">
            <v>22</v>
          </cell>
          <cell r="P94">
            <v>384</v>
          </cell>
          <cell r="Q94">
            <v>7</v>
          </cell>
          <cell r="R94">
            <v>34</v>
          </cell>
          <cell r="S94">
            <v>51</v>
          </cell>
          <cell r="T94">
            <v>0</v>
          </cell>
          <cell r="U94">
            <v>15</v>
          </cell>
          <cell r="V94">
            <v>6</v>
          </cell>
          <cell r="W94">
            <v>0</v>
          </cell>
          <cell r="X94">
            <v>72</v>
          </cell>
          <cell r="Y94">
            <v>0</v>
          </cell>
          <cell r="Z94">
            <v>96</v>
          </cell>
        </row>
        <row r="95">
          <cell r="A95">
            <v>2431111056</v>
          </cell>
          <cell r="B95">
            <v>1221</v>
          </cell>
          <cell r="C95">
            <v>0</v>
          </cell>
          <cell r="D95">
            <v>62</v>
          </cell>
          <cell r="E95">
            <v>599</v>
          </cell>
          <cell r="F95">
            <v>3</v>
          </cell>
          <cell r="G95">
            <v>28</v>
          </cell>
          <cell r="H95">
            <v>692</v>
          </cell>
          <cell r="I95">
            <v>47</v>
          </cell>
          <cell r="J95">
            <v>0</v>
          </cell>
          <cell r="K95">
            <v>0</v>
          </cell>
          <cell r="L95">
            <v>1308.53</v>
          </cell>
          <cell r="M95">
            <v>1310.92</v>
          </cell>
          <cell r="N95">
            <v>2431111056</v>
          </cell>
          <cell r="O95">
            <v>62</v>
          </cell>
          <cell r="P95">
            <v>599</v>
          </cell>
          <cell r="Q95">
            <v>3</v>
          </cell>
          <cell r="R95">
            <v>28</v>
          </cell>
          <cell r="S95">
            <v>33</v>
          </cell>
          <cell r="T95">
            <v>1</v>
          </cell>
          <cell r="U95">
            <v>9</v>
          </cell>
          <cell r="V95">
            <v>4</v>
          </cell>
          <cell r="W95">
            <v>0</v>
          </cell>
          <cell r="X95">
            <v>47</v>
          </cell>
          <cell r="Y95">
            <v>0</v>
          </cell>
          <cell r="Z95">
            <v>49</v>
          </cell>
        </row>
        <row r="96">
          <cell r="A96">
            <v>2431111071</v>
          </cell>
          <cell r="B96">
            <v>1052</v>
          </cell>
          <cell r="C96">
            <v>0</v>
          </cell>
          <cell r="D96">
            <v>22</v>
          </cell>
          <cell r="E96">
            <v>448</v>
          </cell>
          <cell r="F96">
            <v>0</v>
          </cell>
          <cell r="G96">
            <v>48</v>
          </cell>
          <cell r="H96">
            <v>518</v>
          </cell>
          <cell r="I96">
            <v>33</v>
          </cell>
          <cell r="J96">
            <v>0</v>
          </cell>
          <cell r="K96">
            <v>0</v>
          </cell>
          <cell r="L96">
            <v>503.76</v>
          </cell>
          <cell r="M96">
            <v>519.15</v>
          </cell>
          <cell r="N96">
            <v>2431111071</v>
          </cell>
          <cell r="O96">
            <v>22</v>
          </cell>
          <cell r="P96">
            <v>448</v>
          </cell>
          <cell r="Q96">
            <v>0</v>
          </cell>
          <cell r="R96">
            <v>48</v>
          </cell>
          <cell r="S96">
            <v>25</v>
          </cell>
          <cell r="T96">
            <v>0</v>
          </cell>
          <cell r="U96">
            <v>6</v>
          </cell>
          <cell r="V96">
            <v>2</v>
          </cell>
          <cell r="W96">
            <v>0</v>
          </cell>
          <cell r="X96">
            <v>33</v>
          </cell>
          <cell r="Y96">
            <v>0</v>
          </cell>
          <cell r="Z96">
            <v>36</v>
          </cell>
        </row>
        <row r="97">
          <cell r="A97">
            <v>2431111102</v>
          </cell>
          <cell r="B97">
            <v>2235</v>
          </cell>
          <cell r="C97">
            <v>0</v>
          </cell>
          <cell r="D97">
            <v>0</v>
          </cell>
          <cell r="E97">
            <v>263</v>
          </cell>
          <cell r="F97">
            <v>6</v>
          </cell>
          <cell r="G97">
            <v>213</v>
          </cell>
          <cell r="H97">
            <v>482</v>
          </cell>
          <cell r="I97">
            <v>121</v>
          </cell>
          <cell r="J97">
            <v>0</v>
          </cell>
          <cell r="K97">
            <v>0</v>
          </cell>
          <cell r="L97">
            <v>1506.57</v>
          </cell>
          <cell r="M97">
            <v>1512.36</v>
          </cell>
          <cell r="N97">
            <v>2431111102</v>
          </cell>
          <cell r="O97">
            <v>0</v>
          </cell>
          <cell r="P97">
            <v>263</v>
          </cell>
          <cell r="Q97">
            <v>6</v>
          </cell>
          <cell r="R97">
            <v>213</v>
          </cell>
          <cell r="S97">
            <v>98</v>
          </cell>
          <cell r="T97">
            <v>0</v>
          </cell>
          <cell r="U97">
            <v>13</v>
          </cell>
          <cell r="V97">
            <v>10</v>
          </cell>
          <cell r="W97">
            <v>0</v>
          </cell>
          <cell r="X97">
            <v>121</v>
          </cell>
          <cell r="Y97">
            <v>0</v>
          </cell>
          <cell r="Z97">
            <v>155</v>
          </cell>
        </row>
        <row r="98">
          <cell r="A98">
            <v>2431111011</v>
          </cell>
          <cell r="B98">
            <v>3823</v>
          </cell>
          <cell r="C98">
            <v>0</v>
          </cell>
          <cell r="D98">
            <v>3</v>
          </cell>
          <cell r="E98">
            <v>372</v>
          </cell>
          <cell r="F98">
            <v>7</v>
          </cell>
          <cell r="G98">
            <v>712</v>
          </cell>
          <cell r="H98">
            <v>1094</v>
          </cell>
          <cell r="I98">
            <v>57</v>
          </cell>
          <cell r="J98">
            <v>0</v>
          </cell>
          <cell r="K98">
            <v>0</v>
          </cell>
          <cell r="L98">
            <v>1679.86</v>
          </cell>
          <cell r="M98">
            <v>3311.2</v>
          </cell>
          <cell r="N98">
            <v>2431111011</v>
          </cell>
          <cell r="O98">
            <v>3</v>
          </cell>
          <cell r="P98">
            <v>372</v>
          </cell>
          <cell r="Q98">
            <v>7</v>
          </cell>
          <cell r="R98">
            <v>712</v>
          </cell>
          <cell r="S98">
            <v>31</v>
          </cell>
          <cell r="T98">
            <v>4</v>
          </cell>
          <cell r="U98">
            <v>0</v>
          </cell>
          <cell r="V98">
            <v>21</v>
          </cell>
          <cell r="W98">
            <v>1</v>
          </cell>
          <cell r="X98">
            <v>57</v>
          </cell>
          <cell r="Y98">
            <v>0</v>
          </cell>
          <cell r="Z98">
            <v>153</v>
          </cell>
        </row>
        <row r="99">
          <cell r="A99">
            <v>2431111114</v>
          </cell>
          <cell r="B99">
            <v>1982</v>
          </cell>
          <cell r="C99">
            <v>0</v>
          </cell>
          <cell r="D99">
            <v>5</v>
          </cell>
          <cell r="E99">
            <v>313</v>
          </cell>
          <cell r="F99">
            <v>10</v>
          </cell>
          <cell r="G99">
            <v>260</v>
          </cell>
          <cell r="H99">
            <v>588</v>
          </cell>
          <cell r="I99">
            <v>26</v>
          </cell>
          <cell r="J99">
            <v>0</v>
          </cell>
          <cell r="K99">
            <v>0</v>
          </cell>
          <cell r="L99">
            <v>1586.48</v>
          </cell>
          <cell r="M99">
            <v>1764.2</v>
          </cell>
          <cell r="N99">
            <v>2431111114</v>
          </cell>
          <cell r="O99">
            <v>5</v>
          </cell>
          <cell r="P99">
            <v>313</v>
          </cell>
          <cell r="Q99">
            <v>10</v>
          </cell>
          <cell r="R99">
            <v>260</v>
          </cell>
          <cell r="S99">
            <v>20</v>
          </cell>
          <cell r="T99">
            <v>0</v>
          </cell>
          <cell r="U99">
            <v>3</v>
          </cell>
          <cell r="V99">
            <v>3</v>
          </cell>
          <cell r="W99">
            <v>0</v>
          </cell>
          <cell r="X99">
            <v>26</v>
          </cell>
          <cell r="Y99">
            <v>0</v>
          </cell>
          <cell r="Z99">
            <v>56</v>
          </cell>
        </row>
        <row r="100">
          <cell r="A100">
            <v>2431111028</v>
          </cell>
          <cell r="B100">
            <v>2471</v>
          </cell>
          <cell r="C100">
            <v>0</v>
          </cell>
          <cell r="D100">
            <v>7</v>
          </cell>
          <cell r="E100">
            <v>313</v>
          </cell>
          <cell r="F100">
            <v>10</v>
          </cell>
          <cell r="G100">
            <v>548</v>
          </cell>
          <cell r="H100">
            <v>878</v>
          </cell>
          <cell r="I100">
            <v>222</v>
          </cell>
          <cell r="J100">
            <v>0</v>
          </cell>
          <cell r="K100">
            <v>0</v>
          </cell>
          <cell r="L100">
            <v>1418.85</v>
          </cell>
          <cell r="M100">
            <v>2376.4</v>
          </cell>
          <cell r="N100">
            <v>2431111028</v>
          </cell>
          <cell r="O100">
            <v>7</v>
          </cell>
          <cell r="P100">
            <v>313</v>
          </cell>
          <cell r="Q100">
            <v>10</v>
          </cell>
          <cell r="R100">
            <v>548</v>
          </cell>
          <cell r="S100">
            <v>140</v>
          </cell>
          <cell r="T100">
            <v>2</v>
          </cell>
          <cell r="U100">
            <v>8</v>
          </cell>
          <cell r="V100">
            <v>72</v>
          </cell>
          <cell r="W100">
            <v>0</v>
          </cell>
          <cell r="X100">
            <v>222</v>
          </cell>
          <cell r="Y100">
            <v>0</v>
          </cell>
          <cell r="Z100">
            <v>287</v>
          </cell>
        </row>
        <row r="101">
          <cell r="A101">
            <v>2431111069</v>
          </cell>
          <cell r="B101">
            <v>1478</v>
          </cell>
          <cell r="C101">
            <v>0</v>
          </cell>
          <cell r="D101">
            <v>0</v>
          </cell>
          <cell r="E101">
            <v>158</v>
          </cell>
          <cell r="F101">
            <v>3</v>
          </cell>
          <cell r="G101">
            <v>253</v>
          </cell>
          <cell r="H101">
            <v>414</v>
          </cell>
          <cell r="I101">
            <v>71</v>
          </cell>
          <cell r="J101">
            <v>0</v>
          </cell>
          <cell r="K101">
            <v>0</v>
          </cell>
          <cell r="L101">
            <v>945.46</v>
          </cell>
          <cell r="M101">
            <v>950.25</v>
          </cell>
          <cell r="N101">
            <v>2431111069</v>
          </cell>
          <cell r="O101">
            <v>0</v>
          </cell>
          <cell r="P101">
            <v>158</v>
          </cell>
          <cell r="Q101">
            <v>3</v>
          </cell>
          <cell r="R101">
            <v>253</v>
          </cell>
          <cell r="S101">
            <v>60</v>
          </cell>
          <cell r="T101">
            <v>0</v>
          </cell>
          <cell r="U101">
            <v>2</v>
          </cell>
          <cell r="V101">
            <v>9</v>
          </cell>
          <cell r="W101">
            <v>0</v>
          </cell>
          <cell r="X101">
            <v>71</v>
          </cell>
          <cell r="Y101">
            <v>0</v>
          </cell>
          <cell r="Z101">
            <v>71</v>
          </cell>
        </row>
        <row r="102">
          <cell r="A102">
            <v>2431111136</v>
          </cell>
          <cell r="B102">
            <v>1086</v>
          </cell>
          <cell r="C102">
            <v>0</v>
          </cell>
          <cell r="D102">
            <v>0</v>
          </cell>
          <cell r="E102">
            <v>67</v>
          </cell>
          <cell r="F102">
            <v>3</v>
          </cell>
          <cell r="G102">
            <v>325</v>
          </cell>
          <cell r="H102">
            <v>395</v>
          </cell>
          <cell r="I102">
            <v>62</v>
          </cell>
          <cell r="J102">
            <v>0</v>
          </cell>
          <cell r="K102">
            <v>0</v>
          </cell>
          <cell r="L102">
            <v>428.08</v>
          </cell>
          <cell r="M102">
            <v>501.48</v>
          </cell>
          <cell r="N102">
            <v>2431111136</v>
          </cell>
          <cell r="O102">
            <v>0</v>
          </cell>
          <cell r="P102">
            <v>67</v>
          </cell>
          <cell r="Q102">
            <v>3</v>
          </cell>
          <cell r="R102">
            <v>325</v>
          </cell>
          <cell r="S102">
            <v>49</v>
          </cell>
          <cell r="T102">
            <v>0</v>
          </cell>
          <cell r="U102">
            <v>2</v>
          </cell>
          <cell r="V102">
            <v>11</v>
          </cell>
          <cell r="W102">
            <v>0</v>
          </cell>
          <cell r="X102">
            <v>62</v>
          </cell>
          <cell r="Y102">
            <v>0</v>
          </cell>
          <cell r="Z102">
            <v>249</v>
          </cell>
        </row>
        <row r="103">
          <cell r="A103">
            <v>2431111042</v>
          </cell>
          <cell r="B103">
            <v>1674</v>
          </cell>
          <cell r="C103">
            <v>0</v>
          </cell>
          <cell r="D103">
            <v>50</v>
          </cell>
          <cell r="E103">
            <v>708</v>
          </cell>
          <cell r="F103">
            <v>15</v>
          </cell>
          <cell r="G103">
            <v>28</v>
          </cell>
          <cell r="H103">
            <v>801</v>
          </cell>
          <cell r="I103">
            <v>25</v>
          </cell>
          <cell r="J103">
            <v>15</v>
          </cell>
          <cell r="K103">
            <v>0</v>
          </cell>
          <cell r="L103">
            <v>783.96</v>
          </cell>
          <cell r="M103">
            <v>1930</v>
          </cell>
          <cell r="N103">
            <v>2431111042</v>
          </cell>
          <cell r="O103">
            <v>50</v>
          </cell>
          <cell r="P103">
            <v>708</v>
          </cell>
          <cell r="Q103">
            <v>15</v>
          </cell>
          <cell r="R103">
            <v>28</v>
          </cell>
          <cell r="S103">
            <v>19</v>
          </cell>
          <cell r="T103">
            <v>0</v>
          </cell>
          <cell r="U103">
            <v>1</v>
          </cell>
          <cell r="V103">
            <v>5</v>
          </cell>
          <cell r="W103">
            <v>0</v>
          </cell>
          <cell r="X103">
            <v>25</v>
          </cell>
          <cell r="Y103">
            <v>0</v>
          </cell>
          <cell r="Z103">
            <v>25</v>
          </cell>
        </row>
        <row r="104">
          <cell r="A104">
            <v>2431111033</v>
          </cell>
          <cell r="B104">
            <v>682</v>
          </cell>
          <cell r="C104">
            <v>0</v>
          </cell>
          <cell r="D104">
            <v>13</v>
          </cell>
          <cell r="E104">
            <v>159</v>
          </cell>
          <cell r="F104">
            <v>11</v>
          </cell>
          <cell r="G104">
            <v>166</v>
          </cell>
          <cell r="H104">
            <v>349</v>
          </cell>
          <cell r="I104">
            <v>33</v>
          </cell>
          <cell r="J104">
            <v>75</v>
          </cell>
          <cell r="K104">
            <v>0</v>
          </cell>
          <cell r="L104">
            <v>217.32</v>
          </cell>
          <cell r="M104">
            <v>225.32</v>
          </cell>
          <cell r="N104">
            <v>2431111033</v>
          </cell>
          <cell r="O104">
            <v>13</v>
          </cell>
          <cell r="P104">
            <v>159</v>
          </cell>
          <cell r="Q104">
            <v>11</v>
          </cell>
          <cell r="R104">
            <v>166</v>
          </cell>
          <cell r="S104">
            <v>27</v>
          </cell>
          <cell r="T104">
            <v>0</v>
          </cell>
          <cell r="U104">
            <v>2</v>
          </cell>
          <cell r="V104">
            <v>4</v>
          </cell>
          <cell r="W104">
            <v>0</v>
          </cell>
          <cell r="X104">
            <v>33</v>
          </cell>
          <cell r="Y104">
            <v>0</v>
          </cell>
          <cell r="Z104">
            <v>41</v>
          </cell>
        </row>
        <row r="105">
          <cell r="A105">
            <v>2431111098</v>
          </cell>
          <cell r="B105">
            <v>1102</v>
          </cell>
          <cell r="C105">
            <v>0</v>
          </cell>
          <cell r="D105">
            <v>3</v>
          </cell>
          <cell r="E105">
            <v>138</v>
          </cell>
          <cell r="F105">
            <v>3</v>
          </cell>
          <cell r="G105">
            <v>322</v>
          </cell>
          <cell r="H105">
            <v>466</v>
          </cell>
          <cell r="I105">
            <v>49</v>
          </cell>
          <cell r="J105">
            <v>0</v>
          </cell>
          <cell r="K105">
            <v>0</v>
          </cell>
          <cell r="L105">
            <v>370.51</v>
          </cell>
          <cell r="M105">
            <v>429.92</v>
          </cell>
          <cell r="N105">
            <v>2431111098</v>
          </cell>
          <cell r="O105">
            <v>3</v>
          </cell>
          <cell r="P105">
            <v>138</v>
          </cell>
          <cell r="Q105">
            <v>3</v>
          </cell>
          <cell r="R105">
            <v>322</v>
          </cell>
          <cell r="S105">
            <v>42</v>
          </cell>
          <cell r="T105">
            <v>0</v>
          </cell>
          <cell r="U105">
            <v>0</v>
          </cell>
          <cell r="V105">
            <v>7</v>
          </cell>
          <cell r="W105">
            <v>0</v>
          </cell>
          <cell r="X105">
            <v>49</v>
          </cell>
          <cell r="Y105">
            <v>0</v>
          </cell>
          <cell r="Z105">
            <v>142</v>
          </cell>
        </row>
        <row r="106">
          <cell r="A106">
            <v>2431111052</v>
          </cell>
          <cell r="B106">
            <v>998</v>
          </cell>
          <cell r="C106">
            <v>0</v>
          </cell>
          <cell r="D106">
            <v>2</v>
          </cell>
          <cell r="E106">
            <v>46</v>
          </cell>
          <cell r="F106">
            <v>1</v>
          </cell>
          <cell r="G106">
            <v>582</v>
          </cell>
          <cell r="H106">
            <v>631</v>
          </cell>
          <cell r="I106">
            <v>48</v>
          </cell>
          <cell r="J106">
            <v>35</v>
          </cell>
          <cell r="K106">
            <v>0</v>
          </cell>
          <cell r="L106">
            <v>320.13</v>
          </cell>
          <cell r="M106">
            <v>321.86</v>
          </cell>
          <cell r="N106">
            <v>2431111052</v>
          </cell>
          <cell r="O106">
            <v>2</v>
          </cell>
          <cell r="P106">
            <v>46</v>
          </cell>
          <cell r="Q106">
            <v>1</v>
          </cell>
          <cell r="R106">
            <v>582</v>
          </cell>
          <cell r="S106">
            <v>39</v>
          </cell>
          <cell r="T106">
            <v>0</v>
          </cell>
          <cell r="U106">
            <v>2</v>
          </cell>
          <cell r="V106">
            <v>7</v>
          </cell>
          <cell r="W106">
            <v>0</v>
          </cell>
          <cell r="X106">
            <v>48</v>
          </cell>
          <cell r="Y106">
            <v>0</v>
          </cell>
          <cell r="Z106">
            <v>48</v>
          </cell>
        </row>
        <row r="107">
          <cell r="A107">
            <v>2431111083</v>
          </cell>
          <cell r="B107">
            <v>236</v>
          </cell>
          <cell r="C107">
            <v>0</v>
          </cell>
          <cell r="D107">
            <v>0</v>
          </cell>
          <cell r="E107">
            <v>38</v>
          </cell>
          <cell r="F107">
            <v>0</v>
          </cell>
          <cell r="G107">
            <v>31</v>
          </cell>
          <cell r="H107">
            <v>69</v>
          </cell>
          <cell r="I107">
            <v>4</v>
          </cell>
          <cell r="J107">
            <v>0</v>
          </cell>
          <cell r="K107">
            <v>0</v>
          </cell>
          <cell r="L107">
            <v>0</v>
          </cell>
          <cell r="M107">
            <v>221.6</v>
          </cell>
          <cell r="N107">
            <v>2431111083</v>
          </cell>
          <cell r="O107">
            <v>0</v>
          </cell>
          <cell r="P107">
            <v>38</v>
          </cell>
          <cell r="Q107">
            <v>0</v>
          </cell>
          <cell r="R107">
            <v>31</v>
          </cell>
          <cell r="S107">
            <v>2</v>
          </cell>
          <cell r="T107">
            <v>0</v>
          </cell>
          <cell r="U107">
            <v>0</v>
          </cell>
          <cell r="V107">
            <v>2</v>
          </cell>
          <cell r="W107">
            <v>0</v>
          </cell>
          <cell r="X107">
            <v>4</v>
          </cell>
          <cell r="Y107">
            <v>0</v>
          </cell>
          <cell r="Z107">
            <v>5</v>
          </cell>
        </row>
        <row r="108">
          <cell r="A108">
            <v>2431111018</v>
          </cell>
          <cell r="B108">
            <v>1278</v>
          </cell>
          <cell r="C108">
            <v>0</v>
          </cell>
          <cell r="D108">
            <v>6</v>
          </cell>
          <cell r="E108">
            <v>101</v>
          </cell>
          <cell r="F108">
            <v>6</v>
          </cell>
          <cell r="G108">
            <v>556</v>
          </cell>
          <cell r="H108">
            <v>669</v>
          </cell>
          <cell r="I108">
            <v>289</v>
          </cell>
          <cell r="J108">
            <v>45</v>
          </cell>
          <cell r="K108">
            <v>0</v>
          </cell>
          <cell r="L108">
            <v>630</v>
          </cell>
          <cell r="M108">
            <v>1524.8</v>
          </cell>
          <cell r="N108">
            <v>2431111018</v>
          </cell>
          <cell r="O108">
            <v>6</v>
          </cell>
          <cell r="P108">
            <v>101</v>
          </cell>
          <cell r="Q108">
            <v>6</v>
          </cell>
          <cell r="R108">
            <v>556</v>
          </cell>
          <cell r="S108">
            <v>224</v>
          </cell>
          <cell r="T108">
            <v>0</v>
          </cell>
          <cell r="U108">
            <v>51</v>
          </cell>
          <cell r="V108">
            <v>14</v>
          </cell>
          <cell r="W108">
            <v>0</v>
          </cell>
          <cell r="X108">
            <v>289</v>
          </cell>
          <cell r="Y108">
            <v>1</v>
          </cell>
          <cell r="Z108">
            <v>345</v>
          </cell>
        </row>
        <row r="109">
          <cell r="A109">
            <v>2431111034</v>
          </cell>
          <cell r="B109">
            <v>1607</v>
          </cell>
          <cell r="C109">
            <v>0</v>
          </cell>
          <cell r="D109">
            <v>19</v>
          </cell>
          <cell r="E109">
            <v>291</v>
          </cell>
          <cell r="F109">
            <v>10</v>
          </cell>
          <cell r="G109">
            <v>413</v>
          </cell>
          <cell r="H109">
            <v>733</v>
          </cell>
          <cell r="I109">
            <v>100</v>
          </cell>
          <cell r="J109">
            <v>50</v>
          </cell>
          <cell r="K109">
            <v>0</v>
          </cell>
          <cell r="L109">
            <v>789.6</v>
          </cell>
          <cell r="M109">
            <v>842.21</v>
          </cell>
          <cell r="N109">
            <v>2431111034</v>
          </cell>
          <cell r="O109">
            <v>19</v>
          </cell>
          <cell r="P109">
            <v>291</v>
          </cell>
          <cell r="Q109">
            <v>10</v>
          </cell>
          <cell r="R109">
            <v>413</v>
          </cell>
          <cell r="S109">
            <v>77</v>
          </cell>
          <cell r="T109">
            <v>0</v>
          </cell>
          <cell r="U109">
            <v>7</v>
          </cell>
          <cell r="V109">
            <v>16</v>
          </cell>
          <cell r="W109">
            <v>0</v>
          </cell>
          <cell r="X109">
            <v>100</v>
          </cell>
          <cell r="Y109">
            <v>0</v>
          </cell>
          <cell r="Z109">
            <v>195</v>
          </cell>
        </row>
        <row r="110">
          <cell r="A110">
            <v>2431111129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872.86</v>
          </cell>
          <cell r="N110">
            <v>2431111129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1</v>
          </cell>
          <cell r="Z110">
            <v>100</v>
          </cell>
        </row>
        <row r="111">
          <cell r="A111">
            <v>2431111078</v>
          </cell>
          <cell r="B111">
            <v>999</v>
          </cell>
          <cell r="C111">
            <v>0</v>
          </cell>
          <cell r="D111">
            <v>7</v>
          </cell>
          <cell r="E111">
            <v>171</v>
          </cell>
          <cell r="F111">
            <v>8</v>
          </cell>
          <cell r="G111">
            <v>276</v>
          </cell>
          <cell r="H111">
            <v>462</v>
          </cell>
          <cell r="I111">
            <v>28</v>
          </cell>
          <cell r="J111">
            <v>50</v>
          </cell>
          <cell r="K111">
            <v>0</v>
          </cell>
          <cell r="L111">
            <v>705.87</v>
          </cell>
          <cell r="M111">
            <v>751.27</v>
          </cell>
          <cell r="N111">
            <v>2431111078</v>
          </cell>
          <cell r="O111">
            <v>7</v>
          </cell>
          <cell r="P111">
            <v>171</v>
          </cell>
          <cell r="Q111">
            <v>8</v>
          </cell>
          <cell r="R111">
            <v>276</v>
          </cell>
          <cell r="S111">
            <v>20</v>
          </cell>
          <cell r="T111">
            <v>0</v>
          </cell>
          <cell r="U111">
            <v>1</v>
          </cell>
          <cell r="V111">
            <v>6</v>
          </cell>
          <cell r="W111">
            <v>1</v>
          </cell>
          <cell r="X111">
            <v>28</v>
          </cell>
          <cell r="Y111">
            <v>1</v>
          </cell>
          <cell r="Z111">
            <v>72</v>
          </cell>
        </row>
        <row r="112">
          <cell r="A112">
            <v>2431111086</v>
          </cell>
          <cell r="B112">
            <v>606</v>
          </cell>
          <cell r="C112">
            <v>0</v>
          </cell>
          <cell r="D112">
            <v>0</v>
          </cell>
          <cell r="E112">
            <v>21</v>
          </cell>
          <cell r="F112">
            <v>4</v>
          </cell>
          <cell r="G112">
            <v>325</v>
          </cell>
          <cell r="H112">
            <v>350</v>
          </cell>
          <cell r="I112">
            <v>13</v>
          </cell>
          <cell r="J112">
            <v>15</v>
          </cell>
          <cell r="K112">
            <v>2</v>
          </cell>
          <cell r="L112">
            <v>263.64</v>
          </cell>
          <cell r="M112">
            <v>269.05</v>
          </cell>
          <cell r="N112">
            <v>2431111086</v>
          </cell>
          <cell r="O112">
            <v>0</v>
          </cell>
          <cell r="P112">
            <v>21</v>
          </cell>
          <cell r="Q112">
            <v>4</v>
          </cell>
          <cell r="R112">
            <v>325</v>
          </cell>
          <cell r="S112">
            <v>11</v>
          </cell>
          <cell r="T112">
            <v>0</v>
          </cell>
          <cell r="U112">
            <v>1</v>
          </cell>
          <cell r="V112">
            <v>1</v>
          </cell>
          <cell r="W112">
            <v>0</v>
          </cell>
          <cell r="X112">
            <v>13</v>
          </cell>
          <cell r="Y112">
            <v>0</v>
          </cell>
          <cell r="Z112">
            <v>10</v>
          </cell>
        </row>
        <row r="113">
          <cell r="A113">
            <v>2431111107</v>
          </cell>
          <cell r="B113">
            <v>1122</v>
          </cell>
          <cell r="C113">
            <v>0</v>
          </cell>
          <cell r="D113">
            <v>1</v>
          </cell>
          <cell r="E113">
            <v>151</v>
          </cell>
          <cell r="F113">
            <v>9</v>
          </cell>
          <cell r="G113">
            <v>273</v>
          </cell>
          <cell r="H113">
            <v>434</v>
          </cell>
          <cell r="I113">
            <v>130</v>
          </cell>
          <cell r="J113">
            <v>30</v>
          </cell>
          <cell r="K113">
            <v>0</v>
          </cell>
          <cell r="L113">
            <v>856.15</v>
          </cell>
          <cell r="M113">
            <v>892.95</v>
          </cell>
          <cell r="N113">
            <v>2431111107</v>
          </cell>
          <cell r="O113">
            <v>1</v>
          </cell>
          <cell r="P113">
            <v>151</v>
          </cell>
          <cell r="Q113">
            <v>9</v>
          </cell>
          <cell r="R113">
            <v>273</v>
          </cell>
          <cell r="S113">
            <v>110</v>
          </cell>
          <cell r="T113">
            <v>0</v>
          </cell>
          <cell r="U113">
            <v>2</v>
          </cell>
          <cell r="V113">
            <v>16</v>
          </cell>
          <cell r="W113">
            <v>2</v>
          </cell>
          <cell r="X113">
            <v>130</v>
          </cell>
          <cell r="Y113">
            <v>2</v>
          </cell>
          <cell r="Z113">
            <v>201</v>
          </cell>
        </row>
        <row r="114">
          <cell r="A114">
            <v>2431111134</v>
          </cell>
          <cell r="B114">
            <v>453</v>
          </cell>
          <cell r="C114">
            <v>0</v>
          </cell>
          <cell r="D114">
            <v>0</v>
          </cell>
          <cell r="E114">
            <v>32</v>
          </cell>
          <cell r="F114">
            <v>1</v>
          </cell>
          <cell r="G114">
            <v>154</v>
          </cell>
          <cell r="H114">
            <v>187</v>
          </cell>
          <cell r="I114">
            <v>14</v>
          </cell>
          <cell r="J114">
            <v>10</v>
          </cell>
          <cell r="K114">
            <v>0</v>
          </cell>
          <cell r="L114">
            <v>367.72</v>
          </cell>
          <cell r="M114">
            <v>373.32</v>
          </cell>
          <cell r="N114">
            <v>2431111134</v>
          </cell>
          <cell r="O114">
            <v>0</v>
          </cell>
          <cell r="P114">
            <v>32</v>
          </cell>
          <cell r="Q114">
            <v>1</v>
          </cell>
          <cell r="R114">
            <v>154</v>
          </cell>
          <cell r="S114">
            <v>14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14</v>
          </cell>
          <cell r="Y114">
            <v>0</v>
          </cell>
          <cell r="Z114">
            <v>14</v>
          </cell>
        </row>
        <row r="115">
          <cell r="A115">
            <v>2431111025</v>
          </cell>
          <cell r="B115">
            <v>1468</v>
          </cell>
          <cell r="C115">
            <v>0</v>
          </cell>
          <cell r="D115">
            <v>8</v>
          </cell>
          <cell r="E115">
            <v>178</v>
          </cell>
          <cell r="F115">
            <v>1</v>
          </cell>
          <cell r="G115">
            <v>561</v>
          </cell>
          <cell r="H115">
            <v>748</v>
          </cell>
          <cell r="I115">
            <v>56</v>
          </cell>
          <cell r="J115">
            <v>30</v>
          </cell>
          <cell r="K115">
            <v>0</v>
          </cell>
          <cell r="L115">
            <v>787.55</v>
          </cell>
          <cell r="M115">
            <v>807.56</v>
          </cell>
          <cell r="N115">
            <v>2431111025</v>
          </cell>
          <cell r="O115">
            <v>8</v>
          </cell>
          <cell r="P115">
            <v>178</v>
          </cell>
          <cell r="Q115">
            <v>1</v>
          </cell>
          <cell r="R115">
            <v>561</v>
          </cell>
          <cell r="S115">
            <v>31</v>
          </cell>
          <cell r="T115">
            <v>0</v>
          </cell>
          <cell r="U115">
            <v>12</v>
          </cell>
          <cell r="V115">
            <v>13</v>
          </cell>
          <cell r="W115">
            <v>0</v>
          </cell>
          <cell r="X115">
            <v>56</v>
          </cell>
          <cell r="Y115">
            <v>0</v>
          </cell>
          <cell r="Z115">
            <v>82</v>
          </cell>
        </row>
        <row r="116">
          <cell r="A116">
            <v>2431111079</v>
          </cell>
          <cell r="B116">
            <v>450</v>
          </cell>
          <cell r="C116">
            <v>0</v>
          </cell>
          <cell r="D116">
            <v>5</v>
          </cell>
          <cell r="E116">
            <v>83</v>
          </cell>
          <cell r="F116">
            <v>1</v>
          </cell>
          <cell r="G116">
            <v>60</v>
          </cell>
          <cell r="H116">
            <v>149</v>
          </cell>
          <cell r="I116">
            <v>25</v>
          </cell>
          <cell r="J116">
            <v>15</v>
          </cell>
          <cell r="K116">
            <v>2</v>
          </cell>
          <cell r="L116">
            <v>247.1</v>
          </cell>
          <cell r="M116">
            <v>256.29000000000002</v>
          </cell>
          <cell r="N116">
            <v>2431111079</v>
          </cell>
          <cell r="O116">
            <v>5</v>
          </cell>
          <cell r="P116">
            <v>83</v>
          </cell>
          <cell r="Q116">
            <v>1</v>
          </cell>
          <cell r="R116">
            <v>60</v>
          </cell>
          <cell r="S116">
            <v>19</v>
          </cell>
          <cell r="T116">
            <v>0</v>
          </cell>
          <cell r="U116">
            <v>1</v>
          </cell>
          <cell r="V116">
            <v>5</v>
          </cell>
          <cell r="W116">
            <v>0</v>
          </cell>
          <cell r="X116">
            <v>25</v>
          </cell>
          <cell r="Y116">
            <v>0</v>
          </cell>
          <cell r="Z116">
            <v>42</v>
          </cell>
        </row>
        <row r="117">
          <cell r="A117">
            <v>2431111082</v>
          </cell>
          <cell r="B117">
            <v>1266</v>
          </cell>
          <cell r="C117">
            <v>0</v>
          </cell>
          <cell r="D117">
            <v>17</v>
          </cell>
          <cell r="E117">
            <v>268</v>
          </cell>
          <cell r="F117">
            <v>10</v>
          </cell>
          <cell r="G117">
            <v>348</v>
          </cell>
          <cell r="H117">
            <v>643</v>
          </cell>
          <cell r="I117">
            <v>176</v>
          </cell>
          <cell r="J117">
            <v>30</v>
          </cell>
          <cell r="K117">
            <v>0</v>
          </cell>
          <cell r="L117">
            <v>0</v>
          </cell>
          <cell r="M117">
            <v>1466.6</v>
          </cell>
          <cell r="N117">
            <v>2431111082</v>
          </cell>
          <cell r="O117">
            <v>17</v>
          </cell>
          <cell r="P117">
            <v>268</v>
          </cell>
          <cell r="Q117">
            <v>10</v>
          </cell>
          <cell r="R117">
            <v>348</v>
          </cell>
          <cell r="S117">
            <v>139</v>
          </cell>
          <cell r="T117">
            <v>0</v>
          </cell>
          <cell r="U117">
            <v>9</v>
          </cell>
          <cell r="V117">
            <v>28</v>
          </cell>
          <cell r="W117">
            <v>0</v>
          </cell>
          <cell r="X117">
            <v>176</v>
          </cell>
          <cell r="Y117">
            <v>0</v>
          </cell>
          <cell r="Z117">
            <v>235</v>
          </cell>
        </row>
        <row r="118">
          <cell r="A118">
            <v>2431111032</v>
          </cell>
          <cell r="B118">
            <v>950</v>
          </cell>
          <cell r="C118">
            <v>0</v>
          </cell>
          <cell r="D118">
            <v>0</v>
          </cell>
          <cell r="E118">
            <v>47</v>
          </cell>
          <cell r="F118">
            <v>0</v>
          </cell>
          <cell r="G118">
            <v>501</v>
          </cell>
          <cell r="H118">
            <v>548</v>
          </cell>
          <cell r="I118">
            <v>172</v>
          </cell>
          <cell r="J118">
            <v>80</v>
          </cell>
          <cell r="K118">
            <v>0</v>
          </cell>
          <cell r="L118">
            <v>613.65</v>
          </cell>
          <cell r="M118">
            <v>621.85</v>
          </cell>
          <cell r="N118">
            <v>2431111032</v>
          </cell>
          <cell r="O118">
            <v>0</v>
          </cell>
          <cell r="P118">
            <v>47</v>
          </cell>
          <cell r="Q118">
            <v>0</v>
          </cell>
          <cell r="R118">
            <v>501</v>
          </cell>
          <cell r="S118">
            <v>132</v>
          </cell>
          <cell r="T118">
            <v>0</v>
          </cell>
          <cell r="U118">
            <v>8</v>
          </cell>
          <cell r="V118">
            <v>32</v>
          </cell>
          <cell r="W118">
            <v>0</v>
          </cell>
          <cell r="X118">
            <v>172</v>
          </cell>
          <cell r="Y118">
            <v>0</v>
          </cell>
          <cell r="Z118">
            <v>172</v>
          </cell>
        </row>
        <row r="119">
          <cell r="A119">
            <v>2431111108</v>
          </cell>
          <cell r="B119">
            <v>430</v>
          </cell>
          <cell r="C119">
            <v>0</v>
          </cell>
          <cell r="D119">
            <v>0</v>
          </cell>
          <cell r="E119">
            <v>29</v>
          </cell>
          <cell r="F119">
            <v>1</v>
          </cell>
          <cell r="G119">
            <v>228</v>
          </cell>
          <cell r="H119">
            <v>258</v>
          </cell>
          <cell r="I119">
            <v>20</v>
          </cell>
          <cell r="J119">
            <v>20</v>
          </cell>
          <cell r="K119">
            <v>0</v>
          </cell>
          <cell r="L119">
            <v>110.86</v>
          </cell>
          <cell r="M119">
            <v>202.52</v>
          </cell>
          <cell r="N119">
            <v>2431111108</v>
          </cell>
          <cell r="O119">
            <v>0</v>
          </cell>
          <cell r="P119">
            <v>29</v>
          </cell>
          <cell r="Q119">
            <v>1</v>
          </cell>
          <cell r="R119">
            <v>228</v>
          </cell>
          <cell r="S119">
            <v>16</v>
          </cell>
          <cell r="T119">
            <v>0</v>
          </cell>
          <cell r="U119">
            <v>0</v>
          </cell>
          <cell r="V119">
            <v>4</v>
          </cell>
          <cell r="W119">
            <v>0</v>
          </cell>
          <cell r="X119">
            <v>20</v>
          </cell>
          <cell r="Y119">
            <v>0</v>
          </cell>
          <cell r="Z119">
            <v>60</v>
          </cell>
        </row>
        <row r="120">
          <cell r="A120">
            <v>2431111081</v>
          </cell>
          <cell r="B120">
            <v>1442</v>
          </cell>
          <cell r="C120">
            <v>0</v>
          </cell>
          <cell r="D120">
            <v>15</v>
          </cell>
          <cell r="E120">
            <v>326</v>
          </cell>
          <cell r="F120">
            <v>15</v>
          </cell>
          <cell r="G120">
            <v>385</v>
          </cell>
          <cell r="H120">
            <v>741</v>
          </cell>
          <cell r="I120">
            <v>60</v>
          </cell>
          <cell r="J120">
            <v>0</v>
          </cell>
          <cell r="K120">
            <v>0</v>
          </cell>
          <cell r="L120">
            <v>792.38</v>
          </cell>
          <cell r="M120">
            <v>948.78</v>
          </cell>
          <cell r="N120">
            <v>2431111081</v>
          </cell>
          <cell r="O120">
            <v>15</v>
          </cell>
          <cell r="P120">
            <v>326</v>
          </cell>
          <cell r="Q120">
            <v>15</v>
          </cell>
          <cell r="R120">
            <v>385</v>
          </cell>
          <cell r="S120">
            <v>38</v>
          </cell>
          <cell r="T120">
            <v>0</v>
          </cell>
          <cell r="U120">
            <v>2</v>
          </cell>
          <cell r="V120">
            <v>20</v>
          </cell>
          <cell r="W120">
            <v>0</v>
          </cell>
          <cell r="X120">
            <v>60</v>
          </cell>
          <cell r="Y120">
            <v>0</v>
          </cell>
          <cell r="Z120">
            <v>144</v>
          </cell>
        </row>
        <row r="121">
          <cell r="A121">
            <v>2431111080</v>
          </cell>
          <cell r="B121">
            <v>1153</v>
          </cell>
          <cell r="C121">
            <v>0</v>
          </cell>
          <cell r="D121">
            <v>8</v>
          </cell>
          <cell r="E121">
            <v>181</v>
          </cell>
          <cell r="F121">
            <v>6</v>
          </cell>
          <cell r="G121">
            <v>384</v>
          </cell>
          <cell r="H121">
            <v>579</v>
          </cell>
          <cell r="I121">
            <v>54</v>
          </cell>
          <cell r="J121">
            <v>50</v>
          </cell>
          <cell r="K121">
            <v>0</v>
          </cell>
          <cell r="L121">
            <v>618.35</v>
          </cell>
          <cell r="M121">
            <v>643.36</v>
          </cell>
          <cell r="N121">
            <v>2431111080</v>
          </cell>
          <cell r="O121">
            <v>8</v>
          </cell>
          <cell r="P121">
            <v>181</v>
          </cell>
          <cell r="Q121">
            <v>6</v>
          </cell>
          <cell r="R121">
            <v>384</v>
          </cell>
          <cell r="S121">
            <v>39</v>
          </cell>
          <cell r="T121">
            <v>0</v>
          </cell>
          <cell r="U121">
            <v>1</v>
          </cell>
          <cell r="V121">
            <v>14</v>
          </cell>
          <cell r="W121">
            <v>0</v>
          </cell>
          <cell r="X121">
            <v>54</v>
          </cell>
          <cell r="Y121">
            <v>0</v>
          </cell>
          <cell r="Z121">
            <v>70</v>
          </cell>
        </row>
        <row r="122">
          <cell r="A122">
            <v>2431111142</v>
          </cell>
          <cell r="B122">
            <v>530</v>
          </cell>
          <cell r="C122">
            <v>0</v>
          </cell>
          <cell r="D122">
            <v>1</v>
          </cell>
          <cell r="E122">
            <v>57</v>
          </cell>
          <cell r="F122">
            <v>2</v>
          </cell>
          <cell r="G122">
            <v>44</v>
          </cell>
          <cell r="H122">
            <v>104</v>
          </cell>
          <cell r="I122">
            <v>27</v>
          </cell>
          <cell r="J122">
            <v>0</v>
          </cell>
          <cell r="K122">
            <v>0</v>
          </cell>
          <cell r="L122">
            <v>15.55</v>
          </cell>
          <cell r="M122">
            <v>45.15</v>
          </cell>
          <cell r="N122">
            <v>2431111142</v>
          </cell>
          <cell r="O122">
            <v>1</v>
          </cell>
          <cell r="P122">
            <v>57</v>
          </cell>
          <cell r="Q122">
            <v>2</v>
          </cell>
          <cell r="R122">
            <v>44</v>
          </cell>
          <cell r="S122">
            <v>21</v>
          </cell>
          <cell r="T122">
            <v>0</v>
          </cell>
          <cell r="U122">
            <v>0</v>
          </cell>
          <cell r="V122">
            <v>6</v>
          </cell>
          <cell r="W122">
            <v>0</v>
          </cell>
          <cell r="X122">
            <v>27</v>
          </cell>
          <cell r="Y122">
            <v>0</v>
          </cell>
          <cell r="Z122">
            <v>33</v>
          </cell>
        </row>
        <row r="123">
          <cell r="A123">
            <v>2412111067</v>
          </cell>
          <cell r="B123">
            <v>2178</v>
          </cell>
          <cell r="C123">
            <v>0</v>
          </cell>
          <cell r="D123">
            <v>0</v>
          </cell>
          <cell r="E123">
            <v>254</v>
          </cell>
          <cell r="F123">
            <v>9</v>
          </cell>
          <cell r="G123">
            <v>108</v>
          </cell>
          <cell r="H123">
            <v>371</v>
          </cell>
          <cell r="I123">
            <v>12</v>
          </cell>
          <cell r="J123">
            <v>0</v>
          </cell>
          <cell r="K123">
            <v>0</v>
          </cell>
          <cell r="L123">
            <v>1363.6</v>
          </cell>
          <cell r="M123">
            <v>1646</v>
          </cell>
          <cell r="N123">
            <v>2412111067</v>
          </cell>
          <cell r="O123">
            <v>0</v>
          </cell>
          <cell r="P123">
            <v>254</v>
          </cell>
          <cell r="Q123">
            <v>9</v>
          </cell>
          <cell r="R123">
            <v>108</v>
          </cell>
          <cell r="S123">
            <v>5</v>
          </cell>
          <cell r="T123">
            <v>0</v>
          </cell>
          <cell r="U123">
            <v>3</v>
          </cell>
          <cell r="V123">
            <v>3</v>
          </cell>
          <cell r="W123">
            <v>1</v>
          </cell>
          <cell r="X123">
            <v>12</v>
          </cell>
          <cell r="Y123">
            <v>1</v>
          </cell>
          <cell r="Z123">
            <v>12</v>
          </cell>
        </row>
        <row r="124">
          <cell r="A124">
            <v>2412111035</v>
          </cell>
          <cell r="B124">
            <v>966</v>
          </cell>
          <cell r="C124">
            <v>0</v>
          </cell>
          <cell r="D124">
            <v>36</v>
          </cell>
          <cell r="E124">
            <v>415</v>
          </cell>
          <cell r="F124">
            <v>4</v>
          </cell>
          <cell r="G124">
            <v>58</v>
          </cell>
          <cell r="H124">
            <v>513</v>
          </cell>
          <cell r="I124">
            <v>14</v>
          </cell>
          <cell r="J124">
            <v>0</v>
          </cell>
          <cell r="K124">
            <v>0</v>
          </cell>
          <cell r="L124">
            <v>1041.4000000000001</v>
          </cell>
          <cell r="M124">
            <v>1081.6400000000001</v>
          </cell>
          <cell r="N124">
            <v>2412111035</v>
          </cell>
          <cell r="O124">
            <v>36</v>
          </cell>
          <cell r="P124">
            <v>415</v>
          </cell>
          <cell r="Q124">
            <v>4</v>
          </cell>
          <cell r="R124">
            <v>58</v>
          </cell>
          <cell r="S124">
            <v>13</v>
          </cell>
          <cell r="T124">
            <v>0</v>
          </cell>
          <cell r="U124">
            <v>0</v>
          </cell>
          <cell r="V124">
            <v>0</v>
          </cell>
          <cell r="W124">
            <v>1</v>
          </cell>
          <cell r="X124">
            <v>14</v>
          </cell>
          <cell r="Y124">
            <v>1</v>
          </cell>
          <cell r="Z124">
            <v>22</v>
          </cell>
        </row>
        <row r="125">
          <cell r="A125">
            <v>2412111065</v>
          </cell>
          <cell r="B125">
            <v>1748</v>
          </cell>
          <cell r="C125">
            <v>0</v>
          </cell>
          <cell r="D125">
            <v>0</v>
          </cell>
          <cell r="E125">
            <v>189</v>
          </cell>
          <cell r="F125">
            <v>6</v>
          </cell>
          <cell r="G125">
            <v>69</v>
          </cell>
          <cell r="H125">
            <v>264</v>
          </cell>
          <cell r="I125">
            <v>28</v>
          </cell>
          <cell r="J125">
            <v>0</v>
          </cell>
          <cell r="K125">
            <v>0</v>
          </cell>
          <cell r="L125">
            <v>969.52</v>
          </cell>
          <cell r="M125">
            <v>963.78</v>
          </cell>
          <cell r="N125">
            <v>2412111065</v>
          </cell>
          <cell r="O125">
            <v>0</v>
          </cell>
          <cell r="P125">
            <v>189</v>
          </cell>
          <cell r="Q125">
            <v>6</v>
          </cell>
          <cell r="R125">
            <v>69</v>
          </cell>
          <cell r="S125">
            <v>16</v>
          </cell>
          <cell r="T125">
            <v>0</v>
          </cell>
          <cell r="U125">
            <v>3</v>
          </cell>
          <cell r="V125">
            <v>9</v>
          </cell>
          <cell r="W125">
            <v>0</v>
          </cell>
          <cell r="X125">
            <v>28</v>
          </cell>
          <cell r="Y125">
            <v>0</v>
          </cell>
          <cell r="Z125">
            <v>28</v>
          </cell>
        </row>
        <row r="126">
          <cell r="A126">
            <v>2412111004</v>
          </cell>
          <cell r="B126">
            <v>1982</v>
          </cell>
          <cell r="C126">
            <v>0</v>
          </cell>
          <cell r="D126">
            <v>0</v>
          </cell>
          <cell r="E126">
            <v>218</v>
          </cell>
          <cell r="F126">
            <v>8</v>
          </cell>
          <cell r="G126">
            <v>455</v>
          </cell>
          <cell r="H126">
            <v>681</v>
          </cell>
          <cell r="I126">
            <v>112</v>
          </cell>
          <cell r="J126">
            <v>0</v>
          </cell>
          <cell r="K126">
            <v>0</v>
          </cell>
          <cell r="L126">
            <v>1609.8</v>
          </cell>
          <cell r="M126">
            <v>1636.97</v>
          </cell>
          <cell r="N126">
            <v>2412111004</v>
          </cell>
          <cell r="O126">
            <v>0</v>
          </cell>
          <cell r="P126">
            <v>218</v>
          </cell>
          <cell r="Q126">
            <v>8</v>
          </cell>
          <cell r="R126">
            <v>455</v>
          </cell>
          <cell r="S126">
            <v>71</v>
          </cell>
          <cell r="T126">
            <v>0</v>
          </cell>
          <cell r="U126">
            <v>10</v>
          </cell>
          <cell r="V126">
            <v>31</v>
          </cell>
          <cell r="W126">
            <v>0</v>
          </cell>
          <cell r="X126">
            <v>112</v>
          </cell>
          <cell r="Y126">
            <v>0</v>
          </cell>
          <cell r="Z126">
            <v>171</v>
          </cell>
        </row>
        <row r="127">
          <cell r="A127">
            <v>2412111013</v>
          </cell>
          <cell r="B127">
            <v>904</v>
          </cell>
          <cell r="C127">
            <v>0</v>
          </cell>
          <cell r="D127">
            <v>38</v>
          </cell>
          <cell r="E127">
            <v>409</v>
          </cell>
          <cell r="F127">
            <v>4</v>
          </cell>
          <cell r="G127">
            <v>38</v>
          </cell>
          <cell r="H127">
            <v>489</v>
          </cell>
          <cell r="I127">
            <v>15</v>
          </cell>
          <cell r="J127">
            <v>0</v>
          </cell>
          <cell r="K127">
            <v>0</v>
          </cell>
          <cell r="L127">
            <v>786.96</v>
          </cell>
          <cell r="M127">
            <v>1059.4000000000001</v>
          </cell>
          <cell r="N127">
            <v>2412111013</v>
          </cell>
          <cell r="O127">
            <v>38</v>
          </cell>
          <cell r="P127">
            <v>409</v>
          </cell>
          <cell r="Q127">
            <v>4</v>
          </cell>
          <cell r="R127">
            <v>38</v>
          </cell>
          <cell r="S127">
            <v>11</v>
          </cell>
          <cell r="T127">
            <v>2</v>
          </cell>
          <cell r="U127">
            <v>0</v>
          </cell>
          <cell r="V127">
            <v>2</v>
          </cell>
          <cell r="W127">
            <v>0</v>
          </cell>
          <cell r="X127">
            <v>15</v>
          </cell>
          <cell r="Y127">
            <v>0</v>
          </cell>
          <cell r="Z127">
            <v>27</v>
          </cell>
        </row>
        <row r="128">
          <cell r="A128">
            <v>2412111048</v>
          </cell>
          <cell r="B128">
            <v>1067</v>
          </cell>
          <cell r="C128">
            <v>0</v>
          </cell>
          <cell r="D128">
            <v>33</v>
          </cell>
          <cell r="E128">
            <v>436</v>
          </cell>
          <cell r="F128">
            <v>8</v>
          </cell>
          <cell r="G128">
            <v>51</v>
          </cell>
          <cell r="H128">
            <v>528</v>
          </cell>
          <cell r="I128">
            <v>6</v>
          </cell>
          <cell r="J128">
            <v>0</v>
          </cell>
          <cell r="K128">
            <v>0</v>
          </cell>
          <cell r="L128">
            <v>972.2</v>
          </cell>
          <cell r="M128">
            <v>1180.5999999999999</v>
          </cell>
          <cell r="N128">
            <v>2412111048</v>
          </cell>
          <cell r="O128">
            <v>33</v>
          </cell>
          <cell r="P128">
            <v>436</v>
          </cell>
          <cell r="Q128">
            <v>8</v>
          </cell>
          <cell r="R128">
            <v>51</v>
          </cell>
          <cell r="S128">
            <v>2</v>
          </cell>
          <cell r="T128">
            <v>0</v>
          </cell>
          <cell r="U128">
            <v>3</v>
          </cell>
          <cell r="V128">
            <v>1</v>
          </cell>
          <cell r="W128">
            <v>0</v>
          </cell>
          <cell r="X128">
            <v>6</v>
          </cell>
          <cell r="Y128">
            <v>0</v>
          </cell>
          <cell r="Z128">
            <v>33</v>
          </cell>
        </row>
        <row r="129">
          <cell r="A129">
            <v>2412111037</v>
          </cell>
          <cell r="B129">
            <v>1742</v>
          </cell>
          <cell r="C129">
            <v>0</v>
          </cell>
          <cell r="D129">
            <v>0</v>
          </cell>
          <cell r="E129">
            <v>226</v>
          </cell>
          <cell r="F129">
            <v>9</v>
          </cell>
          <cell r="G129">
            <v>282</v>
          </cell>
          <cell r="H129">
            <v>517</v>
          </cell>
          <cell r="I129">
            <v>14</v>
          </cell>
          <cell r="J129">
            <v>0</v>
          </cell>
          <cell r="K129">
            <v>0</v>
          </cell>
          <cell r="L129">
            <v>1370.28</v>
          </cell>
          <cell r="M129">
            <v>1394.49</v>
          </cell>
          <cell r="N129">
            <v>2412111037</v>
          </cell>
          <cell r="O129">
            <v>0</v>
          </cell>
          <cell r="P129">
            <v>226</v>
          </cell>
          <cell r="Q129">
            <v>9</v>
          </cell>
          <cell r="R129">
            <v>282</v>
          </cell>
          <cell r="S129">
            <v>1</v>
          </cell>
          <cell r="T129">
            <v>0</v>
          </cell>
          <cell r="U129">
            <v>1</v>
          </cell>
          <cell r="V129">
            <v>12</v>
          </cell>
          <cell r="W129">
            <v>0</v>
          </cell>
          <cell r="X129">
            <v>14</v>
          </cell>
          <cell r="Y129">
            <v>0</v>
          </cell>
          <cell r="Z129">
            <v>62</v>
          </cell>
        </row>
        <row r="130">
          <cell r="A130">
            <v>2412111030</v>
          </cell>
          <cell r="B130">
            <v>1201</v>
          </cell>
          <cell r="C130">
            <v>0</v>
          </cell>
          <cell r="D130">
            <v>46</v>
          </cell>
          <cell r="E130">
            <v>584</v>
          </cell>
          <cell r="F130">
            <v>9</v>
          </cell>
          <cell r="G130">
            <v>23</v>
          </cell>
          <cell r="H130">
            <v>662</v>
          </cell>
          <cell r="I130">
            <v>3</v>
          </cell>
          <cell r="J130">
            <v>0</v>
          </cell>
          <cell r="K130">
            <v>0</v>
          </cell>
          <cell r="L130">
            <v>1107.52</v>
          </cell>
          <cell r="M130">
            <v>1139.76</v>
          </cell>
          <cell r="N130">
            <v>2412111030</v>
          </cell>
          <cell r="O130">
            <v>46</v>
          </cell>
          <cell r="P130">
            <v>584</v>
          </cell>
          <cell r="Q130">
            <v>9</v>
          </cell>
          <cell r="R130">
            <v>23</v>
          </cell>
          <cell r="S130">
            <v>1</v>
          </cell>
          <cell r="T130">
            <v>0</v>
          </cell>
          <cell r="U130">
            <v>1</v>
          </cell>
          <cell r="V130">
            <v>1</v>
          </cell>
          <cell r="W130">
            <v>0</v>
          </cell>
          <cell r="X130">
            <v>3</v>
          </cell>
          <cell r="Y130">
            <v>0</v>
          </cell>
          <cell r="Z130">
            <v>10</v>
          </cell>
        </row>
        <row r="131">
          <cell r="A131">
            <v>2412111005</v>
          </cell>
          <cell r="B131">
            <v>1862</v>
          </cell>
          <cell r="C131">
            <v>0</v>
          </cell>
          <cell r="D131">
            <v>0</v>
          </cell>
          <cell r="E131">
            <v>210</v>
          </cell>
          <cell r="F131">
            <v>7</v>
          </cell>
          <cell r="G131">
            <v>493</v>
          </cell>
          <cell r="H131">
            <v>710</v>
          </cell>
          <cell r="I131">
            <v>68</v>
          </cell>
          <cell r="J131">
            <v>0</v>
          </cell>
          <cell r="K131">
            <v>0</v>
          </cell>
          <cell r="L131">
            <v>1079.1300000000001</v>
          </cell>
          <cell r="M131">
            <v>1780.6</v>
          </cell>
          <cell r="N131">
            <v>2412111005</v>
          </cell>
          <cell r="O131">
            <v>0</v>
          </cell>
          <cell r="P131">
            <v>210</v>
          </cell>
          <cell r="Q131">
            <v>7</v>
          </cell>
          <cell r="R131">
            <v>493</v>
          </cell>
          <cell r="S131">
            <v>43</v>
          </cell>
          <cell r="T131">
            <v>1</v>
          </cell>
          <cell r="U131">
            <v>12</v>
          </cell>
          <cell r="V131">
            <v>12</v>
          </cell>
          <cell r="W131">
            <v>0</v>
          </cell>
          <cell r="X131">
            <v>68</v>
          </cell>
          <cell r="Y131">
            <v>0</v>
          </cell>
          <cell r="Z131">
            <v>88</v>
          </cell>
        </row>
        <row r="132">
          <cell r="A132">
            <v>2412111066</v>
          </cell>
          <cell r="B132">
            <v>1725</v>
          </cell>
          <cell r="C132">
            <v>0</v>
          </cell>
          <cell r="D132">
            <v>0</v>
          </cell>
          <cell r="E132">
            <v>164</v>
          </cell>
          <cell r="F132">
            <v>4</v>
          </cell>
          <cell r="G132">
            <v>159</v>
          </cell>
          <cell r="H132">
            <v>327</v>
          </cell>
          <cell r="I132">
            <v>36</v>
          </cell>
          <cell r="J132">
            <v>0</v>
          </cell>
          <cell r="K132">
            <v>0</v>
          </cell>
          <cell r="L132">
            <v>829.35</v>
          </cell>
          <cell r="M132">
            <v>817.95</v>
          </cell>
          <cell r="N132">
            <v>2412111066</v>
          </cell>
          <cell r="O132">
            <v>0</v>
          </cell>
          <cell r="P132">
            <v>164</v>
          </cell>
          <cell r="Q132">
            <v>4</v>
          </cell>
          <cell r="R132">
            <v>159</v>
          </cell>
          <cell r="S132">
            <v>27</v>
          </cell>
          <cell r="T132">
            <v>0</v>
          </cell>
          <cell r="U132">
            <v>1</v>
          </cell>
          <cell r="V132">
            <v>8</v>
          </cell>
          <cell r="W132">
            <v>0</v>
          </cell>
          <cell r="X132">
            <v>36</v>
          </cell>
          <cell r="Y132">
            <v>0</v>
          </cell>
          <cell r="Z132">
            <v>40</v>
          </cell>
        </row>
        <row r="133">
          <cell r="A133">
            <v>2412111047</v>
          </cell>
          <cell r="B133">
            <v>1133</v>
          </cell>
          <cell r="C133">
            <v>0</v>
          </cell>
          <cell r="D133">
            <v>8</v>
          </cell>
          <cell r="E133">
            <v>243</v>
          </cell>
          <cell r="F133">
            <v>5</v>
          </cell>
          <cell r="G133">
            <v>170</v>
          </cell>
          <cell r="H133">
            <v>426</v>
          </cell>
          <cell r="I133">
            <v>93</v>
          </cell>
          <cell r="J133">
            <v>0</v>
          </cell>
          <cell r="K133">
            <v>0</v>
          </cell>
          <cell r="L133">
            <v>950.9</v>
          </cell>
          <cell r="M133">
            <v>984.85</v>
          </cell>
          <cell r="N133">
            <v>2412111047</v>
          </cell>
          <cell r="O133">
            <v>8</v>
          </cell>
          <cell r="P133">
            <v>243</v>
          </cell>
          <cell r="Q133">
            <v>5</v>
          </cell>
          <cell r="R133">
            <v>170</v>
          </cell>
          <cell r="S133">
            <v>62</v>
          </cell>
          <cell r="T133">
            <v>0</v>
          </cell>
          <cell r="U133">
            <v>15</v>
          </cell>
          <cell r="V133">
            <v>16</v>
          </cell>
          <cell r="W133">
            <v>0</v>
          </cell>
          <cell r="X133">
            <v>93</v>
          </cell>
          <cell r="Y133">
            <v>0</v>
          </cell>
          <cell r="Z133">
            <v>142</v>
          </cell>
        </row>
        <row r="134">
          <cell r="A134">
            <v>2412111006</v>
          </cell>
          <cell r="B134">
            <v>1348</v>
          </cell>
          <cell r="C134">
            <v>0</v>
          </cell>
          <cell r="D134">
            <v>3</v>
          </cell>
          <cell r="E134">
            <v>178</v>
          </cell>
          <cell r="F134">
            <v>5</v>
          </cell>
          <cell r="G134">
            <v>341</v>
          </cell>
          <cell r="H134">
            <v>527</v>
          </cell>
          <cell r="I134">
            <v>43</v>
          </cell>
          <cell r="J134">
            <v>0</v>
          </cell>
          <cell r="K134">
            <v>0</v>
          </cell>
          <cell r="L134">
            <v>1138.3900000000001</v>
          </cell>
          <cell r="M134">
            <v>1139.32</v>
          </cell>
          <cell r="N134">
            <v>2412111006</v>
          </cell>
          <cell r="O134">
            <v>3</v>
          </cell>
          <cell r="P134">
            <v>178</v>
          </cell>
          <cell r="Q134">
            <v>5</v>
          </cell>
          <cell r="R134">
            <v>341</v>
          </cell>
          <cell r="S134">
            <v>30</v>
          </cell>
          <cell r="T134">
            <v>0</v>
          </cell>
          <cell r="U134">
            <v>5</v>
          </cell>
          <cell r="V134">
            <v>8</v>
          </cell>
          <cell r="W134">
            <v>0</v>
          </cell>
          <cell r="X134">
            <v>43</v>
          </cell>
          <cell r="Y134">
            <v>0</v>
          </cell>
          <cell r="Z134">
            <v>71</v>
          </cell>
        </row>
        <row r="135">
          <cell r="A135">
            <v>2412111026</v>
          </cell>
          <cell r="B135">
            <v>882</v>
          </cell>
          <cell r="C135">
            <v>0</v>
          </cell>
          <cell r="D135">
            <v>0</v>
          </cell>
          <cell r="E135">
            <v>97</v>
          </cell>
          <cell r="F135">
            <v>10</v>
          </cell>
          <cell r="G135">
            <v>145</v>
          </cell>
          <cell r="H135">
            <v>252</v>
          </cell>
          <cell r="I135">
            <v>32</v>
          </cell>
          <cell r="J135">
            <v>0</v>
          </cell>
          <cell r="K135">
            <v>0</v>
          </cell>
          <cell r="L135">
            <v>596.30999999999995</v>
          </cell>
          <cell r="M135">
            <v>622.29</v>
          </cell>
          <cell r="N135">
            <v>2412111026</v>
          </cell>
          <cell r="O135">
            <v>0</v>
          </cell>
          <cell r="P135">
            <v>97</v>
          </cell>
          <cell r="Q135">
            <v>10</v>
          </cell>
          <cell r="R135">
            <v>145</v>
          </cell>
          <cell r="S135">
            <v>25</v>
          </cell>
          <cell r="T135">
            <v>0</v>
          </cell>
          <cell r="U135">
            <v>2</v>
          </cell>
          <cell r="V135">
            <v>5</v>
          </cell>
          <cell r="W135">
            <v>0</v>
          </cell>
          <cell r="X135">
            <v>32</v>
          </cell>
          <cell r="Y135">
            <v>0</v>
          </cell>
          <cell r="Z135">
            <v>70</v>
          </cell>
        </row>
        <row r="136">
          <cell r="A136">
            <v>2412111064</v>
          </cell>
          <cell r="B136">
            <v>1383</v>
          </cell>
          <cell r="C136">
            <v>0</v>
          </cell>
          <cell r="D136">
            <v>0</v>
          </cell>
          <cell r="E136">
            <v>126</v>
          </cell>
          <cell r="F136">
            <v>3</v>
          </cell>
          <cell r="G136">
            <v>71</v>
          </cell>
          <cell r="H136">
            <v>200</v>
          </cell>
          <cell r="I136">
            <v>45</v>
          </cell>
          <cell r="J136">
            <v>0</v>
          </cell>
          <cell r="K136">
            <v>0</v>
          </cell>
          <cell r="L136">
            <v>887.82</v>
          </cell>
          <cell r="M136">
            <v>900.99</v>
          </cell>
          <cell r="N136">
            <v>2412111064</v>
          </cell>
          <cell r="O136">
            <v>0</v>
          </cell>
          <cell r="P136">
            <v>126</v>
          </cell>
          <cell r="Q136">
            <v>3</v>
          </cell>
          <cell r="R136">
            <v>71</v>
          </cell>
          <cell r="S136">
            <v>37</v>
          </cell>
          <cell r="T136">
            <v>0</v>
          </cell>
          <cell r="U136">
            <v>1</v>
          </cell>
          <cell r="V136">
            <v>7</v>
          </cell>
          <cell r="W136">
            <v>0</v>
          </cell>
          <cell r="X136">
            <v>45</v>
          </cell>
          <cell r="Y136">
            <v>0</v>
          </cell>
          <cell r="Z136">
            <v>70</v>
          </cell>
        </row>
        <row r="137">
          <cell r="A137">
            <v>2412111052</v>
          </cell>
          <cell r="B137">
            <v>1655</v>
          </cell>
          <cell r="C137">
            <v>0</v>
          </cell>
          <cell r="D137">
            <v>0</v>
          </cell>
          <cell r="E137">
            <v>129</v>
          </cell>
          <cell r="F137">
            <v>7</v>
          </cell>
          <cell r="G137">
            <v>326</v>
          </cell>
          <cell r="H137">
            <v>462</v>
          </cell>
          <cell r="I137">
            <v>18</v>
          </cell>
          <cell r="J137">
            <v>0</v>
          </cell>
          <cell r="K137">
            <v>0</v>
          </cell>
          <cell r="L137">
            <v>752.4</v>
          </cell>
          <cell r="M137">
            <v>783.6</v>
          </cell>
          <cell r="N137">
            <v>2412111052</v>
          </cell>
          <cell r="O137">
            <v>0</v>
          </cell>
          <cell r="P137">
            <v>129</v>
          </cell>
          <cell r="Q137">
            <v>7</v>
          </cell>
          <cell r="R137">
            <v>326</v>
          </cell>
          <cell r="S137">
            <v>16</v>
          </cell>
          <cell r="T137">
            <v>0</v>
          </cell>
          <cell r="U137">
            <v>0</v>
          </cell>
          <cell r="V137">
            <v>2</v>
          </cell>
          <cell r="W137">
            <v>0</v>
          </cell>
          <cell r="X137">
            <v>18</v>
          </cell>
          <cell r="Y137">
            <v>0</v>
          </cell>
          <cell r="Z137">
            <v>92</v>
          </cell>
        </row>
        <row r="138">
          <cell r="A138">
            <v>2412111009</v>
          </cell>
          <cell r="B138">
            <v>1338</v>
          </cell>
          <cell r="C138">
            <v>0</v>
          </cell>
          <cell r="D138">
            <v>53</v>
          </cell>
          <cell r="E138">
            <v>544</v>
          </cell>
          <cell r="F138">
            <v>11</v>
          </cell>
          <cell r="G138">
            <v>54</v>
          </cell>
          <cell r="H138">
            <v>662</v>
          </cell>
          <cell r="I138">
            <v>20</v>
          </cell>
          <cell r="J138">
            <v>0</v>
          </cell>
          <cell r="K138">
            <v>0</v>
          </cell>
          <cell r="L138">
            <v>1301.31</v>
          </cell>
          <cell r="M138">
            <v>0</v>
          </cell>
          <cell r="N138">
            <v>2412111009</v>
          </cell>
          <cell r="O138">
            <v>53</v>
          </cell>
          <cell r="P138">
            <v>544</v>
          </cell>
          <cell r="Q138">
            <v>11</v>
          </cell>
          <cell r="R138">
            <v>54</v>
          </cell>
          <cell r="S138">
            <v>16</v>
          </cell>
          <cell r="T138">
            <v>0</v>
          </cell>
          <cell r="U138">
            <v>0</v>
          </cell>
          <cell r="V138">
            <v>4</v>
          </cell>
          <cell r="W138">
            <v>0</v>
          </cell>
          <cell r="X138">
            <v>20</v>
          </cell>
          <cell r="Y138">
            <v>0</v>
          </cell>
          <cell r="Z138">
            <v>0</v>
          </cell>
        </row>
        <row r="139">
          <cell r="A139">
            <v>2412111024</v>
          </cell>
          <cell r="B139">
            <v>916</v>
          </cell>
          <cell r="C139">
            <v>0</v>
          </cell>
          <cell r="D139">
            <v>0</v>
          </cell>
          <cell r="E139">
            <v>106</v>
          </cell>
          <cell r="F139">
            <v>5</v>
          </cell>
          <cell r="G139">
            <v>219</v>
          </cell>
          <cell r="H139">
            <v>330</v>
          </cell>
          <cell r="I139">
            <v>45</v>
          </cell>
          <cell r="J139">
            <v>0</v>
          </cell>
          <cell r="K139">
            <v>0</v>
          </cell>
          <cell r="L139">
            <v>667.67</v>
          </cell>
          <cell r="M139">
            <v>676.67</v>
          </cell>
          <cell r="N139">
            <v>2412111024</v>
          </cell>
          <cell r="O139">
            <v>0</v>
          </cell>
          <cell r="P139">
            <v>106</v>
          </cell>
          <cell r="Q139">
            <v>5</v>
          </cell>
          <cell r="R139">
            <v>219</v>
          </cell>
          <cell r="S139">
            <v>30</v>
          </cell>
          <cell r="T139">
            <v>0</v>
          </cell>
          <cell r="U139">
            <v>3</v>
          </cell>
          <cell r="V139">
            <v>12</v>
          </cell>
          <cell r="W139">
            <v>0</v>
          </cell>
          <cell r="X139">
            <v>45</v>
          </cell>
          <cell r="Y139">
            <v>0</v>
          </cell>
          <cell r="Z139">
            <v>50</v>
          </cell>
        </row>
        <row r="140">
          <cell r="A140">
            <v>2412111027</v>
          </cell>
          <cell r="B140">
            <v>1389</v>
          </cell>
          <cell r="C140">
            <v>0</v>
          </cell>
          <cell r="D140">
            <v>0</v>
          </cell>
          <cell r="E140">
            <v>133</v>
          </cell>
          <cell r="F140">
            <v>7</v>
          </cell>
          <cell r="G140">
            <v>367</v>
          </cell>
          <cell r="H140">
            <v>507</v>
          </cell>
          <cell r="I140">
            <v>40</v>
          </cell>
          <cell r="J140">
            <v>0</v>
          </cell>
          <cell r="K140">
            <v>0</v>
          </cell>
          <cell r="L140">
            <v>937.48</v>
          </cell>
          <cell r="M140">
            <v>1289.8</v>
          </cell>
          <cell r="N140">
            <v>2412111027</v>
          </cell>
          <cell r="O140">
            <v>0</v>
          </cell>
          <cell r="P140">
            <v>133</v>
          </cell>
          <cell r="Q140">
            <v>7</v>
          </cell>
          <cell r="R140">
            <v>367</v>
          </cell>
          <cell r="S140">
            <v>17</v>
          </cell>
          <cell r="T140">
            <v>0</v>
          </cell>
          <cell r="U140">
            <v>5</v>
          </cell>
          <cell r="V140">
            <v>18</v>
          </cell>
          <cell r="W140">
            <v>0</v>
          </cell>
          <cell r="X140">
            <v>40</v>
          </cell>
          <cell r="Y140">
            <v>0</v>
          </cell>
          <cell r="Z140">
            <v>55</v>
          </cell>
        </row>
        <row r="141">
          <cell r="A141">
            <v>2412111053</v>
          </cell>
          <cell r="B141">
            <v>2150</v>
          </cell>
          <cell r="C141">
            <v>0</v>
          </cell>
          <cell r="D141">
            <v>0</v>
          </cell>
          <cell r="E141">
            <v>151</v>
          </cell>
          <cell r="F141">
            <v>10</v>
          </cell>
          <cell r="G141">
            <v>551</v>
          </cell>
          <cell r="H141">
            <v>712</v>
          </cell>
          <cell r="I141">
            <v>30</v>
          </cell>
          <cell r="J141">
            <v>0</v>
          </cell>
          <cell r="K141">
            <v>0</v>
          </cell>
          <cell r="L141">
            <v>955.01</v>
          </cell>
          <cell r="M141">
            <v>973.81</v>
          </cell>
          <cell r="N141">
            <v>2412111053</v>
          </cell>
          <cell r="O141">
            <v>0</v>
          </cell>
          <cell r="P141">
            <v>151</v>
          </cell>
          <cell r="Q141">
            <v>10</v>
          </cell>
          <cell r="R141">
            <v>551</v>
          </cell>
          <cell r="S141">
            <v>16</v>
          </cell>
          <cell r="T141">
            <v>0</v>
          </cell>
          <cell r="U141">
            <v>5</v>
          </cell>
          <cell r="V141">
            <v>9</v>
          </cell>
          <cell r="W141">
            <v>0</v>
          </cell>
          <cell r="X141">
            <v>30</v>
          </cell>
          <cell r="Y141">
            <v>0</v>
          </cell>
          <cell r="Z141">
            <v>79</v>
          </cell>
        </row>
        <row r="142">
          <cell r="A142">
            <v>2412111014</v>
          </cell>
          <cell r="B142">
            <v>650</v>
          </cell>
          <cell r="C142">
            <v>0</v>
          </cell>
          <cell r="D142">
            <v>27</v>
          </cell>
          <cell r="E142">
            <v>273</v>
          </cell>
          <cell r="F142">
            <v>5</v>
          </cell>
          <cell r="G142">
            <v>7</v>
          </cell>
          <cell r="H142">
            <v>312</v>
          </cell>
          <cell r="I142">
            <v>8</v>
          </cell>
          <cell r="J142">
            <v>0</v>
          </cell>
          <cell r="K142">
            <v>2</v>
          </cell>
          <cell r="L142">
            <v>601.59</v>
          </cell>
          <cell r="M142">
            <v>1278.8</v>
          </cell>
          <cell r="N142">
            <v>2412111014</v>
          </cell>
          <cell r="O142">
            <v>27</v>
          </cell>
          <cell r="P142">
            <v>273</v>
          </cell>
          <cell r="Q142">
            <v>5</v>
          </cell>
          <cell r="R142">
            <v>7</v>
          </cell>
          <cell r="S142">
            <v>5</v>
          </cell>
          <cell r="T142">
            <v>0</v>
          </cell>
          <cell r="U142">
            <v>2</v>
          </cell>
          <cell r="V142">
            <v>1</v>
          </cell>
          <cell r="W142">
            <v>0</v>
          </cell>
          <cell r="X142">
            <v>8</v>
          </cell>
          <cell r="Y142">
            <v>0</v>
          </cell>
          <cell r="Z142">
            <v>31</v>
          </cell>
        </row>
        <row r="143">
          <cell r="A143">
            <v>2412111002</v>
          </cell>
          <cell r="B143">
            <v>1382</v>
          </cell>
          <cell r="C143">
            <v>0</v>
          </cell>
          <cell r="D143">
            <v>7</v>
          </cell>
          <cell r="E143">
            <v>180</v>
          </cell>
          <cell r="F143">
            <v>8</v>
          </cell>
          <cell r="G143">
            <v>188</v>
          </cell>
          <cell r="H143">
            <v>383</v>
          </cell>
          <cell r="I143">
            <v>47</v>
          </cell>
          <cell r="J143">
            <v>0</v>
          </cell>
          <cell r="K143">
            <v>0</v>
          </cell>
          <cell r="L143">
            <v>1088.7</v>
          </cell>
          <cell r="M143">
            <v>1131.7</v>
          </cell>
          <cell r="N143">
            <v>2412111002</v>
          </cell>
          <cell r="O143">
            <v>7</v>
          </cell>
          <cell r="P143">
            <v>180</v>
          </cell>
          <cell r="Q143">
            <v>8</v>
          </cell>
          <cell r="R143">
            <v>188</v>
          </cell>
          <cell r="S143">
            <v>31</v>
          </cell>
          <cell r="T143">
            <v>0</v>
          </cell>
          <cell r="U143">
            <v>7</v>
          </cell>
          <cell r="V143">
            <v>9</v>
          </cell>
          <cell r="W143">
            <v>0</v>
          </cell>
          <cell r="X143">
            <v>47</v>
          </cell>
          <cell r="Y143">
            <v>0</v>
          </cell>
          <cell r="Z143">
            <v>75</v>
          </cell>
        </row>
        <row r="144">
          <cell r="A144">
            <v>2412111015</v>
          </cell>
          <cell r="B144">
            <v>2422</v>
          </cell>
          <cell r="C144">
            <v>0</v>
          </cell>
          <cell r="D144">
            <v>26</v>
          </cell>
          <cell r="E144">
            <v>848</v>
          </cell>
          <cell r="F144">
            <v>12</v>
          </cell>
          <cell r="G144">
            <v>123</v>
          </cell>
          <cell r="H144">
            <v>1009</v>
          </cell>
          <cell r="I144">
            <v>55</v>
          </cell>
          <cell r="J144">
            <v>0</v>
          </cell>
          <cell r="K144">
            <v>0</v>
          </cell>
          <cell r="L144">
            <v>2258.4</v>
          </cell>
          <cell r="M144">
            <v>2467</v>
          </cell>
          <cell r="N144">
            <v>2412111015</v>
          </cell>
          <cell r="O144">
            <v>26</v>
          </cell>
          <cell r="P144">
            <v>848</v>
          </cell>
          <cell r="Q144">
            <v>12</v>
          </cell>
          <cell r="R144">
            <v>123</v>
          </cell>
          <cell r="S144">
            <v>38</v>
          </cell>
          <cell r="T144">
            <v>0</v>
          </cell>
          <cell r="U144">
            <v>10</v>
          </cell>
          <cell r="V144">
            <v>7</v>
          </cell>
          <cell r="W144">
            <v>0</v>
          </cell>
          <cell r="X144">
            <v>55</v>
          </cell>
          <cell r="Y144">
            <v>0</v>
          </cell>
          <cell r="Z144">
            <v>63</v>
          </cell>
        </row>
        <row r="145">
          <cell r="A145">
            <v>2412111003</v>
          </cell>
          <cell r="B145">
            <v>1667</v>
          </cell>
          <cell r="C145">
            <v>0</v>
          </cell>
          <cell r="D145">
            <v>0</v>
          </cell>
          <cell r="E145">
            <v>194</v>
          </cell>
          <cell r="F145">
            <v>9</v>
          </cell>
          <cell r="G145">
            <v>420</v>
          </cell>
          <cell r="H145">
            <v>623</v>
          </cell>
          <cell r="I145">
            <v>94</v>
          </cell>
          <cell r="J145">
            <v>0</v>
          </cell>
          <cell r="K145">
            <v>0</v>
          </cell>
          <cell r="L145">
            <v>805.16</v>
          </cell>
          <cell r="M145">
            <v>1598.4</v>
          </cell>
          <cell r="N145">
            <v>2412111003</v>
          </cell>
          <cell r="O145">
            <v>0</v>
          </cell>
          <cell r="P145">
            <v>194</v>
          </cell>
          <cell r="Q145">
            <v>9</v>
          </cell>
          <cell r="R145">
            <v>420</v>
          </cell>
          <cell r="S145">
            <v>60</v>
          </cell>
          <cell r="T145">
            <v>0</v>
          </cell>
          <cell r="U145">
            <v>4</v>
          </cell>
          <cell r="V145">
            <v>30</v>
          </cell>
          <cell r="W145">
            <v>0</v>
          </cell>
          <cell r="X145">
            <v>94</v>
          </cell>
          <cell r="Y145">
            <v>1</v>
          </cell>
          <cell r="Z145">
            <v>124</v>
          </cell>
        </row>
        <row r="146">
          <cell r="A146">
            <v>2412111042</v>
          </cell>
          <cell r="B146">
            <v>1042</v>
          </cell>
          <cell r="C146">
            <v>0</v>
          </cell>
          <cell r="D146">
            <v>18</v>
          </cell>
          <cell r="E146">
            <v>425</v>
          </cell>
          <cell r="F146">
            <v>9</v>
          </cell>
          <cell r="G146">
            <v>31</v>
          </cell>
          <cell r="H146">
            <v>483</v>
          </cell>
          <cell r="I146">
            <v>6</v>
          </cell>
          <cell r="J146">
            <v>0</v>
          </cell>
          <cell r="K146">
            <v>0</v>
          </cell>
          <cell r="L146">
            <v>838.92</v>
          </cell>
          <cell r="M146">
            <v>865.97</v>
          </cell>
          <cell r="N146">
            <v>2412111042</v>
          </cell>
          <cell r="O146">
            <v>18</v>
          </cell>
          <cell r="P146">
            <v>425</v>
          </cell>
          <cell r="Q146">
            <v>9</v>
          </cell>
          <cell r="R146">
            <v>31</v>
          </cell>
          <cell r="S146">
            <v>5</v>
          </cell>
          <cell r="T146">
            <v>0</v>
          </cell>
          <cell r="U146">
            <v>1</v>
          </cell>
          <cell r="V146">
            <v>0</v>
          </cell>
          <cell r="W146">
            <v>0</v>
          </cell>
          <cell r="X146">
            <v>6</v>
          </cell>
          <cell r="Y146">
            <v>0</v>
          </cell>
          <cell r="Z146">
            <v>11</v>
          </cell>
        </row>
        <row r="147">
          <cell r="A147">
            <v>2412111068</v>
          </cell>
          <cell r="B147">
            <v>872</v>
          </cell>
          <cell r="C147">
            <v>0</v>
          </cell>
          <cell r="D147">
            <v>0</v>
          </cell>
          <cell r="E147">
            <v>140</v>
          </cell>
          <cell r="F147">
            <v>4</v>
          </cell>
          <cell r="G147">
            <v>72</v>
          </cell>
          <cell r="H147">
            <v>216</v>
          </cell>
          <cell r="I147">
            <v>7</v>
          </cell>
          <cell r="J147">
            <v>0</v>
          </cell>
          <cell r="K147">
            <v>0</v>
          </cell>
          <cell r="L147">
            <v>468.9</v>
          </cell>
          <cell r="M147">
            <v>750.58</v>
          </cell>
          <cell r="N147">
            <v>2412111068</v>
          </cell>
          <cell r="O147">
            <v>0</v>
          </cell>
          <cell r="P147">
            <v>140</v>
          </cell>
          <cell r="Q147">
            <v>4</v>
          </cell>
          <cell r="R147">
            <v>72</v>
          </cell>
          <cell r="S147">
            <v>7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7</v>
          </cell>
          <cell r="Y147">
            <v>0</v>
          </cell>
          <cell r="Z147">
            <v>18</v>
          </cell>
        </row>
        <row r="148">
          <cell r="A148">
            <v>2412111043</v>
          </cell>
          <cell r="B148">
            <v>693</v>
          </cell>
          <cell r="C148">
            <v>0</v>
          </cell>
          <cell r="D148">
            <v>11</v>
          </cell>
          <cell r="E148">
            <v>347</v>
          </cell>
          <cell r="F148">
            <v>3</v>
          </cell>
          <cell r="G148">
            <v>28</v>
          </cell>
          <cell r="H148">
            <v>389</v>
          </cell>
          <cell r="I148">
            <v>18</v>
          </cell>
          <cell r="J148">
            <v>0</v>
          </cell>
          <cell r="K148">
            <v>0</v>
          </cell>
          <cell r="L148">
            <v>718.42</v>
          </cell>
          <cell r="M148">
            <v>1213.4000000000001</v>
          </cell>
          <cell r="N148">
            <v>2412111043</v>
          </cell>
          <cell r="O148">
            <v>11</v>
          </cell>
          <cell r="P148">
            <v>347</v>
          </cell>
          <cell r="Q148">
            <v>3</v>
          </cell>
          <cell r="R148">
            <v>28</v>
          </cell>
          <cell r="S148">
            <v>12</v>
          </cell>
          <cell r="T148">
            <v>1</v>
          </cell>
          <cell r="U148">
            <v>2</v>
          </cell>
          <cell r="V148">
            <v>3</v>
          </cell>
          <cell r="W148">
            <v>0</v>
          </cell>
          <cell r="X148">
            <v>18</v>
          </cell>
          <cell r="Y148">
            <v>1</v>
          </cell>
          <cell r="Z148">
            <v>101</v>
          </cell>
        </row>
        <row r="149">
          <cell r="A149">
            <v>2412111016</v>
          </cell>
          <cell r="B149">
            <v>1278</v>
          </cell>
          <cell r="C149">
            <v>0</v>
          </cell>
          <cell r="D149">
            <v>0</v>
          </cell>
          <cell r="E149">
            <v>104</v>
          </cell>
          <cell r="F149">
            <v>11</v>
          </cell>
          <cell r="G149">
            <v>361</v>
          </cell>
          <cell r="H149">
            <v>476</v>
          </cell>
          <cell r="I149">
            <v>55</v>
          </cell>
          <cell r="J149">
            <v>0</v>
          </cell>
          <cell r="K149">
            <v>0</v>
          </cell>
          <cell r="L149">
            <v>994.89</v>
          </cell>
          <cell r="M149">
            <v>0</v>
          </cell>
          <cell r="N149">
            <v>2412111016</v>
          </cell>
          <cell r="O149">
            <v>0</v>
          </cell>
          <cell r="P149">
            <v>104</v>
          </cell>
          <cell r="Q149">
            <v>11</v>
          </cell>
          <cell r="R149">
            <v>361</v>
          </cell>
          <cell r="S149">
            <v>50</v>
          </cell>
          <cell r="T149">
            <v>0</v>
          </cell>
          <cell r="U149">
            <v>0</v>
          </cell>
          <cell r="V149">
            <v>4</v>
          </cell>
          <cell r="W149">
            <v>1</v>
          </cell>
          <cell r="X149">
            <v>55</v>
          </cell>
          <cell r="Y149">
            <v>0</v>
          </cell>
          <cell r="Z149">
            <v>0</v>
          </cell>
        </row>
        <row r="150">
          <cell r="A150">
            <v>2412111017</v>
          </cell>
          <cell r="B150">
            <v>839</v>
          </cell>
          <cell r="C150">
            <v>0</v>
          </cell>
          <cell r="D150">
            <v>4</v>
          </cell>
          <cell r="E150">
            <v>182</v>
          </cell>
          <cell r="F150">
            <v>9</v>
          </cell>
          <cell r="G150">
            <v>78</v>
          </cell>
          <cell r="H150">
            <v>273</v>
          </cell>
          <cell r="I150">
            <v>37</v>
          </cell>
          <cell r="J150">
            <v>0</v>
          </cell>
          <cell r="K150">
            <v>0</v>
          </cell>
          <cell r="L150">
            <v>391.63</v>
          </cell>
          <cell r="M150">
            <v>1687.51</v>
          </cell>
          <cell r="N150">
            <v>2412111017</v>
          </cell>
          <cell r="O150">
            <v>4</v>
          </cell>
          <cell r="P150">
            <v>182</v>
          </cell>
          <cell r="Q150">
            <v>9</v>
          </cell>
          <cell r="R150">
            <v>78</v>
          </cell>
          <cell r="S150">
            <v>21</v>
          </cell>
          <cell r="T150">
            <v>0</v>
          </cell>
          <cell r="U150">
            <v>6</v>
          </cell>
          <cell r="V150">
            <v>10</v>
          </cell>
          <cell r="W150">
            <v>0</v>
          </cell>
          <cell r="X150">
            <v>37</v>
          </cell>
          <cell r="Y150">
            <v>0</v>
          </cell>
          <cell r="Z150">
            <v>161</v>
          </cell>
        </row>
        <row r="151">
          <cell r="A151">
            <v>2412111012</v>
          </cell>
          <cell r="B151">
            <v>2436</v>
          </cell>
          <cell r="C151">
            <v>0</v>
          </cell>
          <cell r="D151">
            <v>0</v>
          </cell>
          <cell r="E151">
            <v>171</v>
          </cell>
          <cell r="F151">
            <v>8</v>
          </cell>
          <cell r="G151">
            <v>546</v>
          </cell>
          <cell r="H151">
            <v>725</v>
          </cell>
          <cell r="I151">
            <v>110</v>
          </cell>
          <cell r="J151">
            <v>0</v>
          </cell>
          <cell r="K151">
            <v>0</v>
          </cell>
          <cell r="L151">
            <v>1631.12</v>
          </cell>
          <cell r="M151">
            <v>456.64</v>
          </cell>
          <cell r="N151">
            <v>2412111012</v>
          </cell>
          <cell r="O151">
            <v>0</v>
          </cell>
          <cell r="P151">
            <v>171</v>
          </cell>
          <cell r="Q151">
            <v>8</v>
          </cell>
          <cell r="R151">
            <v>546</v>
          </cell>
          <cell r="S151">
            <v>49</v>
          </cell>
          <cell r="T151">
            <v>1</v>
          </cell>
          <cell r="U151">
            <v>8</v>
          </cell>
          <cell r="V151">
            <v>52</v>
          </cell>
          <cell r="W151">
            <v>0</v>
          </cell>
          <cell r="X151">
            <v>110</v>
          </cell>
          <cell r="Y151">
            <v>0</v>
          </cell>
          <cell r="Z151">
            <v>18</v>
          </cell>
        </row>
        <row r="152">
          <cell r="A152">
            <v>2412111025</v>
          </cell>
          <cell r="B152">
            <v>888</v>
          </cell>
          <cell r="C152">
            <v>0</v>
          </cell>
          <cell r="D152">
            <v>0</v>
          </cell>
          <cell r="E152">
            <v>100</v>
          </cell>
          <cell r="F152">
            <v>4</v>
          </cell>
          <cell r="G152">
            <v>123</v>
          </cell>
          <cell r="H152">
            <v>227</v>
          </cell>
          <cell r="I152">
            <v>13</v>
          </cell>
          <cell r="J152">
            <v>0</v>
          </cell>
          <cell r="K152">
            <v>0</v>
          </cell>
          <cell r="L152">
            <v>433.18</v>
          </cell>
          <cell r="M152">
            <v>1414.2</v>
          </cell>
          <cell r="N152">
            <v>2412111025</v>
          </cell>
          <cell r="O152">
            <v>0</v>
          </cell>
          <cell r="P152">
            <v>100</v>
          </cell>
          <cell r="Q152">
            <v>4</v>
          </cell>
          <cell r="R152">
            <v>123</v>
          </cell>
          <cell r="S152">
            <v>7</v>
          </cell>
          <cell r="T152">
            <v>0</v>
          </cell>
          <cell r="U152">
            <v>0</v>
          </cell>
          <cell r="V152">
            <v>6</v>
          </cell>
          <cell r="W152">
            <v>0</v>
          </cell>
          <cell r="X152">
            <v>13</v>
          </cell>
          <cell r="Y152">
            <v>0</v>
          </cell>
          <cell r="Z152">
            <v>13</v>
          </cell>
        </row>
        <row r="153">
          <cell r="A153">
            <v>2412111018</v>
          </cell>
          <cell r="B153">
            <v>1214</v>
          </cell>
          <cell r="C153">
            <v>0</v>
          </cell>
          <cell r="D153">
            <v>46</v>
          </cell>
          <cell r="E153">
            <v>580</v>
          </cell>
          <cell r="F153">
            <v>8</v>
          </cell>
          <cell r="G153">
            <v>13</v>
          </cell>
          <cell r="H153">
            <v>647</v>
          </cell>
          <cell r="I153">
            <v>4</v>
          </cell>
          <cell r="J153">
            <v>0</v>
          </cell>
          <cell r="K153">
            <v>0</v>
          </cell>
          <cell r="L153">
            <v>1132.69</v>
          </cell>
          <cell r="M153">
            <v>0</v>
          </cell>
          <cell r="N153">
            <v>2412111018</v>
          </cell>
          <cell r="O153">
            <v>46</v>
          </cell>
          <cell r="P153">
            <v>580</v>
          </cell>
          <cell r="Q153">
            <v>8</v>
          </cell>
          <cell r="R153">
            <v>13</v>
          </cell>
          <cell r="S153">
            <v>4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4</v>
          </cell>
          <cell r="Y153">
            <v>0</v>
          </cell>
          <cell r="Z153">
            <v>0</v>
          </cell>
        </row>
        <row r="154">
          <cell r="A154">
            <v>2412111019</v>
          </cell>
          <cell r="B154">
            <v>1719</v>
          </cell>
          <cell r="C154">
            <v>0</v>
          </cell>
          <cell r="D154">
            <v>39</v>
          </cell>
          <cell r="E154">
            <v>672</v>
          </cell>
          <cell r="F154">
            <v>12</v>
          </cell>
          <cell r="G154">
            <v>100</v>
          </cell>
          <cell r="H154">
            <v>823</v>
          </cell>
          <cell r="I154">
            <v>40</v>
          </cell>
          <cell r="J154">
            <v>0</v>
          </cell>
          <cell r="K154">
            <v>0</v>
          </cell>
          <cell r="L154">
            <v>1647.48</v>
          </cell>
          <cell r="M154">
            <v>947.36</v>
          </cell>
          <cell r="N154">
            <v>2412111019</v>
          </cell>
          <cell r="O154">
            <v>39</v>
          </cell>
          <cell r="P154">
            <v>672</v>
          </cell>
          <cell r="Q154">
            <v>12</v>
          </cell>
          <cell r="R154">
            <v>100</v>
          </cell>
          <cell r="S154">
            <v>34</v>
          </cell>
          <cell r="T154">
            <v>0</v>
          </cell>
          <cell r="U154">
            <v>2</v>
          </cell>
          <cell r="V154">
            <v>4</v>
          </cell>
          <cell r="W154">
            <v>0</v>
          </cell>
          <cell r="X154">
            <v>40</v>
          </cell>
          <cell r="Y154">
            <v>0</v>
          </cell>
          <cell r="Z154">
            <v>17</v>
          </cell>
        </row>
        <row r="155">
          <cell r="A155">
            <v>2412111020</v>
          </cell>
          <cell r="B155">
            <v>1017</v>
          </cell>
          <cell r="C155">
            <v>0</v>
          </cell>
          <cell r="D155">
            <v>4</v>
          </cell>
          <cell r="E155">
            <v>369</v>
          </cell>
          <cell r="F155">
            <v>4</v>
          </cell>
          <cell r="G155">
            <v>109</v>
          </cell>
          <cell r="H155">
            <v>486</v>
          </cell>
          <cell r="I155">
            <v>12</v>
          </cell>
          <cell r="J155">
            <v>0</v>
          </cell>
          <cell r="K155">
            <v>0</v>
          </cell>
          <cell r="L155">
            <v>946.55</v>
          </cell>
          <cell r="M155">
            <v>486.33</v>
          </cell>
          <cell r="N155">
            <v>2412111020</v>
          </cell>
          <cell r="O155">
            <v>4</v>
          </cell>
          <cell r="P155">
            <v>369</v>
          </cell>
          <cell r="Q155">
            <v>4</v>
          </cell>
          <cell r="R155">
            <v>109</v>
          </cell>
          <cell r="S155">
            <v>10</v>
          </cell>
          <cell r="T155">
            <v>0</v>
          </cell>
          <cell r="U155">
            <v>0</v>
          </cell>
          <cell r="V155">
            <v>2</v>
          </cell>
          <cell r="W155">
            <v>0</v>
          </cell>
          <cell r="X155">
            <v>12</v>
          </cell>
          <cell r="Y155">
            <v>0</v>
          </cell>
          <cell r="Z155">
            <v>31</v>
          </cell>
        </row>
        <row r="156">
          <cell r="A156">
            <v>2412111050</v>
          </cell>
          <cell r="B156">
            <v>909</v>
          </cell>
          <cell r="C156">
            <v>0</v>
          </cell>
          <cell r="D156">
            <v>3</v>
          </cell>
          <cell r="E156">
            <v>200</v>
          </cell>
          <cell r="F156">
            <v>8</v>
          </cell>
          <cell r="G156">
            <v>66</v>
          </cell>
          <cell r="H156">
            <v>277</v>
          </cell>
          <cell r="I156">
            <v>5</v>
          </cell>
          <cell r="J156">
            <v>0</v>
          </cell>
          <cell r="K156">
            <v>1</v>
          </cell>
          <cell r="L156">
            <v>450.2</v>
          </cell>
          <cell r="M156">
            <v>1039.2</v>
          </cell>
          <cell r="N156">
            <v>2412111050</v>
          </cell>
          <cell r="O156">
            <v>3</v>
          </cell>
          <cell r="P156">
            <v>200</v>
          </cell>
          <cell r="Q156">
            <v>8</v>
          </cell>
          <cell r="R156">
            <v>66</v>
          </cell>
          <cell r="S156">
            <v>3</v>
          </cell>
          <cell r="T156">
            <v>0</v>
          </cell>
          <cell r="U156">
            <v>0</v>
          </cell>
          <cell r="V156">
            <v>2</v>
          </cell>
          <cell r="W156">
            <v>0</v>
          </cell>
          <cell r="X156">
            <v>5</v>
          </cell>
          <cell r="Y156">
            <v>0</v>
          </cell>
          <cell r="Z156">
            <v>25</v>
          </cell>
        </row>
        <row r="157">
          <cell r="A157">
            <v>2412111028</v>
          </cell>
          <cell r="B157">
            <v>1124</v>
          </cell>
          <cell r="C157">
            <v>0</v>
          </cell>
          <cell r="D157">
            <v>0</v>
          </cell>
          <cell r="E157">
            <v>88</v>
          </cell>
          <cell r="F157">
            <v>6</v>
          </cell>
          <cell r="G157">
            <v>322</v>
          </cell>
          <cell r="H157">
            <v>416</v>
          </cell>
          <cell r="I157">
            <v>20</v>
          </cell>
          <cell r="J157">
            <v>0</v>
          </cell>
          <cell r="K157">
            <v>0</v>
          </cell>
          <cell r="L157">
            <v>753.2</v>
          </cell>
          <cell r="M157">
            <v>852.89</v>
          </cell>
          <cell r="N157">
            <v>2412111028</v>
          </cell>
          <cell r="O157">
            <v>0</v>
          </cell>
          <cell r="P157">
            <v>88</v>
          </cell>
          <cell r="Q157">
            <v>6</v>
          </cell>
          <cell r="R157">
            <v>322</v>
          </cell>
          <cell r="S157">
            <v>9</v>
          </cell>
          <cell r="T157">
            <v>0</v>
          </cell>
          <cell r="U157">
            <v>3</v>
          </cell>
          <cell r="V157">
            <v>8</v>
          </cell>
          <cell r="W157">
            <v>0</v>
          </cell>
          <cell r="X157">
            <v>20</v>
          </cell>
          <cell r="Y157">
            <v>0</v>
          </cell>
          <cell r="Z157">
            <v>53</v>
          </cell>
        </row>
        <row r="158">
          <cell r="A158">
            <v>2412111023</v>
          </cell>
          <cell r="B158">
            <v>1386</v>
          </cell>
          <cell r="C158">
            <v>0</v>
          </cell>
          <cell r="D158">
            <v>0</v>
          </cell>
          <cell r="E158">
            <v>88</v>
          </cell>
          <cell r="F158">
            <v>5</v>
          </cell>
          <cell r="G158">
            <v>452</v>
          </cell>
          <cell r="H158">
            <v>545</v>
          </cell>
          <cell r="I158">
            <v>56</v>
          </cell>
          <cell r="J158">
            <v>0</v>
          </cell>
          <cell r="K158">
            <v>0</v>
          </cell>
          <cell r="L158">
            <v>853.08</v>
          </cell>
          <cell r="M158">
            <v>1066.05</v>
          </cell>
          <cell r="N158">
            <v>2412111023</v>
          </cell>
          <cell r="O158">
            <v>0</v>
          </cell>
          <cell r="P158">
            <v>88</v>
          </cell>
          <cell r="Q158">
            <v>5</v>
          </cell>
          <cell r="R158">
            <v>452</v>
          </cell>
          <cell r="S158">
            <v>47</v>
          </cell>
          <cell r="T158">
            <v>0</v>
          </cell>
          <cell r="U158">
            <v>0</v>
          </cell>
          <cell r="V158">
            <v>9</v>
          </cell>
          <cell r="W158">
            <v>0</v>
          </cell>
          <cell r="X158">
            <v>56</v>
          </cell>
          <cell r="Y158">
            <v>0</v>
          </cell>
          <cell r="Z158">
            <v>25</v>
          </cell>
        </row>
        <row r="159">
          <cell r="A159">
            <v>2412111008</v>
          </cell>
          <cell r="B159">
            <v>1015</v>
          </cell>
          <cell r="C159">
            <v>0</v>
          </cell>
          <cell r="D159">
            <v>28</v>
          </cell>
          <cell r="E159">
            <v>456</v>
          </cell>
          <cell r="F159">
            <v>10</v>
          </cell>
          <cell r="G159">
            <v>47</v>
          </cell>
          <cell r="H159">
            <v>541</v>
          </cell>
          <cell r="I159">
            <v>11</v>
          </cell>
          <cell r="J159">
            <v>0</v>
          </cell>
          <cell r="K159">
            <v>0</v>
          </cell>
          <cell r="L159">
            <v>1040.25</v>
          </cell>
          <cell r="M159">
            <v>749.17</v>
          </cell>
          <cell r="N159">
            <v>2412111008</v>
          </cell>
          <cell r="O159">
            <v>28</v>
          </cell>
          <cell r="P159">
            <v>456</v>
          </cell>
          <cell r="Q159">
            <v>10</v>
          </cell>
          <cell r="R159">
            <v>47</v>
          </cell>
          <cell r="S159">
            <v>10</v>
          </cell>
          <cell r="T159">
            <v>0</v>
          </cell>
          <cell r="U159">
            <v>0</v>
          </cell>
          <cell r="V159">
            <v>1</v>
          </cell>
          <cell r="W159">
            <v>0</v>
          </cell>
          <cell r="X159">
            <v>11</v>
          </cell>
          <cell r="Y159">
            <v>0</v>
          </cell>
          <cell r="Z159">
            <v>47</v>
          </cell>
        </row>
        <row r="160">
          <cell r="A160">
            <v>2412111034</v>
          </cell>
          <cell r="B160">
            <v>1112</v>
          </cell>
          <cell r="C160">
            <v>0</v>
          </cell>
          <cell r="D160">
            <v>7</v>
          </cell>
          <cell r="E160">
            <v>174</v>
          </cell>
          <cell r="F160">
            <v>10</v>
          </cell>
          <cell r="G160">
            <v>130</v>
          </cell>
          <cell r="H160">
            <v>321</v>
          </cell>
          <cell r="I160">
            <v>44</v>
          </cell>
          <cell r="J160">
            <v>0</v>
          </cell>
          <cell r="K160">
            <v>0</v>
          </cell>
          <cell r="L160">
            <v>730.45</v>
          </cell>
          <cell r="M160">
            <v>1229.43</v>
          </cell>
          <cell r="N160">
            <v>2412111034</v>
          </cell>
          <cell r="O160">
            <v>7</v>
          </cell>
          <cell r="P160">
            <v>174</v>
          </cell>
          <cell r="Q160">
            <v>10</v>
          </cell>
          <cell r="R160">
            <v>130</v>
          </cell>
          <cell r="S160">
            <v>31</v>
          </cell>
          <cell r="T160">
            <v>0</v>
          </cell>
          <cell r="U160">
            <v>4</v>
          </cell>
          <cell r="V160">
            <v>9</v>
          </cell>
          <cell r="W160">
            <v>0</v>
          </cell>
          <cell r="X160">
            <v>44</v>
          </cell>
          <cell r="Y160">
            <v>1</v>
          </cell>
          <cell r="Z160">
            <v>121</v>
          </cell>
        </row>
        <row r="161">
          <cell r="A161">
            <v>2412111054</v>
          </cell>
          <cell r="B161">
            <v>1611</v>
          </cell>
          <cell r="C161">
            <v>0</v>
          </cell>
          <cell r="D161">
            <v>0</v>
          </cell>
          <cell r="E161">
            <v>158</v>
          </cell>
          <cell r="F161">
            <v>26</v>
          </cell>
          <cell r="G161">
            <v>252</v>
          </cell>
          <cell r="H161">
            <v>436</v>
          </cell>
          <cell r="I161">
            <v>53</v>
          </cell>
          <cell r="J161">
            <v>0</v>
          </cell>
          <cell r="K161">
            <v>0</v>
          </cell>
          <cell r="L161">
            <v>1198.73</v>
          </cell>
          <cell r="M161">
            <v>2228.1999999999998</v>
          </cell>
          <cell r="N161">
            <v>2412111054</v>
          </cell>
          <cell r="O161">
            <v>0</v>
          </cell>
          <cell r="P161">
            <v>158</v>
          </cell>
          <cell r="Q161">
            <v>26</v>
          </cell>
          <cell r="R161">
            <v>252</v>
          </cell>
          <cell r="S161">
            <v>35</v>
          </cell>
          <cell r="T161">
            <v>3</v>
          </cell>
          <cell r="U161">
            <v>3</v>
          </cell>
          <cell r="V161">
            <v>11</v>
          </cell>
          <cell r="W161">
            <v>1</v>
          </cell>
          <cell r="X161">
            <v>53</v>
          </cell>
          <cell r="Y161">
            <v>0</v>
          </cell>
          <cell r="Z161">
            <v>215</v>
          </cell>
        </row>
        <row r="162">
          <cell r="A162">
            <v>2412111022</v>
          </cell>
          <cell r="B162">
            <v>2380</v>
          </cell>
          <cell r="C162" t="str">
            <v>`</v>
          </cell>
          <cell r="D162">
            <v>7</v>
          </cell>
          <cell r="E162">
            <v>407</v>
          </cell>
          <cell r="F162">
            <v>23</v>
          </cell>
          <cell r="G162">
            <v>320</v>
          </cell>
          <cell r="H162">
            <v>757</v>
          </cell>
          <cell r="I162">
            <v>116</v>
          </cell>
          <cell r="J162">
            <v>0</v>
          </cell>
          <cell r="K162">
            <v>0</v>
          </cell>
          <cell r="L162">
            <v>425.82</v>
          </cell>
          <cell r="M162">
            <v>1419.21</v>
          </cell>
          <cell r="N162">
            <v>2412111022</v>
          </cell>
          <cell r="O162">
            <v>7</v>
          </cell>
          <cell r="P162">
            <v>407</v>
          </cell>
          <cell r="Q162">
            <v>23</v>
          </cell>
          <cell r="R162">
            <v>320</v>
          </cell>
          <cell r="S162">
            <v>92</v>
          </cell>
          <cell r="T162">
            <v>0</v>
          </cell>
          <cell r="U162">
            <v>2</v>
          </cell>
          <cell r="V162">
            <v>22</v>
          </cell>
          <cell r="W162">
            <v>0</v>
          </cell>
          <cell r="X162">
            <v>116</v>
          </cell>
          <cell r="Y162">
            <v>0</v>
          </cell>
          <cell r="Z162">
            <v>72</v>
          </cell>
        </row>
        <row r="163">
          <cell r="A163">
            <v>2412111007</v>
          </cell>
          <cell r="B163">
            <v>1767</v>
          </cell>
          <cell r="C163">
            <v>0</v>
          </cell>
          <cell r="D163">
            <v>0</v>
          </cell>
          <cell r="E163">
            <v>206</v>
          </cell>
          <cell r="F163">
            <v>8</v>
          </cell>
          <cell r="G163">
            <v>344</v>
          </cell>
          <cell r="H163">
            <v>558</v>
          </cell>
          <cell r="I163">
            <v>58</v>
          </cell>
          <cell r="J163">
            <v>0</v>
          </cell>
          <cell r="K163">
            <v>0</v>
          </cell>
          <cell r="L163">
            <v>1410.05</v>
          </cell>
          <cell r="M163">
            <v>604.4</v>
          </cell>
          <cell r="N163">
            <v>2412111007</v>
          </cell>
          <cell r="O163">
            <v>0</v>
          </cell>
          <cell r="P163">
            <v>206</v>
          </cell>
          <cell r="Q163">
            <v>8</v>
          </cell>
          <cell r="R163">
            <v>344</v>
          </cell>
          <cell r="S163">
            <v>44</v>
          </cell>
          <cell r="T163">
            <v>0</v>
          </cell>
          <cell r="U163">
            <v>2</v>
          </cell>
          <cell r="V163">
            <v>12</v>
          </cell>
          <cell r="W163">
            <v>0</v>
          </cell>
          <cell r="X163">
            <v>58</v>
          </cell>
          <cell r="Y163">
            <v>0</v>
          </cell>
          <cell r="Z163">
            <v>13</v>
          </cell>
        </row>
        <row r="164">
          <cell r="A164">
            <v>2412111044</v>
          </cell>
          <cell r="B164">
            <v>1046</v>
          </cell>
          <cell r="C164">
            <v>0</v>
          </cell>
          <cell r="D164">
            <v>4</v>
          </cell>
          <cell r="E164">
            <v>152</v>
          </cell>
          <cell r="F164">
            <v>3</v>
          </cell>
          <cell r="G164">
            <v>287</v>
          </cell>
          <cell r="H164">
            <v>446</v>
          </cell>
          <cell r="I164">
            <v>13</v>
          </cell>
          <cell r="J164">
            <v>30</v>
          </cell>
          <cell r="K164">
            <v>0</v>
          </cell>
          <cell r="L164">
            <v>890.65</v>
          </cell>
          <cell r="M164">
            <v>932.98</v>
          </cell>
          <cell r="N164">
            <v>2412111044</v>
          </cell>
          <cell r="O164">
            <v>4</v>
          </cell>
          <cell r="P164">
            <v>152</v>
          </cell>
          <cell r="Q164">
            <v>3</v>
          </cell>
          <cell r="R164">
            <v>287</v>
          </cell>
          <cell r="S164">
            <v>3</v>
          </cell>
          <cell r="T164">
            <v>0</v>
          </cell>
          <cell r="U164">
            <v>0</v>
          </cell>
          <cell r="V164">
            <v>10</v>
          </cell>
          <cell r="W164">
            <v>0</v>
          </cell>
          <cell r="X164">
            <v>13</v>
          </cell>
          <cell r="Y164">
            <v>0</v>
          </cell>
          <cell r="Z164">
            <v>98</v>
          </cell>
        </row>
        <row r="165">
          <cell r="A165">
            <v>2412111059</v>
          </cell>
          <cell r="B165">
            <v>1135</v>
          </cell>
          <cell r="C165">
            <v>0</v>
          </cell>
          <cell r="D165">
            <v>16</v>
          </cell>
          <cell r="E165">
            <v>266</v>
          </cell>
          <cell r="F165">
            <v>12</v>
          </cell>
          <cell r="G165">
            <v>140</v>
          </cell>
          <cell r="H165">
            <v>434</v>
          </cell>
          <cell r="I165">
            <v>80</v>
          </cell>
          <cell r="J165">
            <v>10</v>
          </cell>
          <cell r="K165">
            <v>0</v>
          </cell>
          <cell r="L165">
            <v>877.37</v>
          </cell>
          <cell r="M165">
            <v>396.14</v>
          </cell>
          <cell r="N165">
            <v>2412111059</v>
          </cell>
          <cell r="O165">
            <v>16</v>
          </cell>
          <cell r="P165">
            <v>266</v>
          </cell>
          <cell r="Q165">
            <v>12</v>
          </cell>
          <cell r="R165">
            <v>140</v>
          </cell>
          <cell r="S165">
            <v>58</v>
          </cell>
          <cell r="T165">
            <v>0</v>
          </cell>
          <cell r="U165">
            <v>11</v>
          </cell>
          <cell r="V165">
            <v>11</v>
          </cell>
          <cell r="W165">
            <v>0</v>
          </cell>
          <cell r="X165">
            <v>80</v>
          </cell>
          <cell r="Y165">
            <v>0</v>
          </cell>
          <cell r="Z165">
            <v>16</v>
          </cell>
        </row>
        <row r="166">
          <cell r="A166">
            <v>2412111058</v>
          </cell>
          <cell r="B166">
            <v>915</v>
          </cell>
          <cell r="C166">
            <v>0</v>
          </cell>
          <cell r="D166">
            <v>14</v>
          </cell>
          <cell r="E166">
            <v>226</v>
          </cell>
          <cell r="F166">
            <v>5</v>
          </cell>
          <cell r="G166">
            <v>144</v>
          </cell>
          <cell r="H166">
            <v>389</v>
          </cell>
          <cell r="I166">
            <v>10</v>
          </cell>
          <cell r="J166">
            <v>0</v>
          </cell>
          <cell r="K166">
            <v>0</v>
          </cell>
          <cell r="L166">
            <v>374.53</v>
          </cell>
          <cell r="M166">
            <v>723.79</v>
          </cell>
          <cell r="N166">
            <v>2412111058</v>
          </cell>
          <cell r="O166">
            <v>14</v>
          </cell>
          <cell r="P166">
            <v>226</v>
          </cell>
          <cell r="Q166">
            <v>5</v>
          </cell>
          <cell r="R166">
            <v>144</v>
          </cell>
          <cell r="S166">
            <v>7</v>
          </cell>
          <cell r="T166">
            <v>0</v>
          </cell>
          <cell r="U166">
            <v>2</v>
          </cell>
          <cell r="V166">
            <v>1</v>
          </cell>
          <cell r="W166">
            <v>0</v>
          </cell>
          <cell r="X166">
            <v>10</v>
          </cell>
          <cell r="Y166">
            <v>0</v>
          </cell>
          <cell r="Z166">
            <v>61</v>
          </cell>
        </row>
        <row r="167">
          <cell r="A167">
            <v>2412111041</v>
          </cell>
          <cell r="B167">
            <v>960</v>
          </cell>
          <cell r="C167">
            <v>0</v>
          </cell>
          <cell r="D167">
            <v>4</v>
          </cell>
          <cell r="E167">
            <v>166</v>
          </cell>
          <cell r="F167">
            <v>3</v>
          </cell>
          <cell r="G167">
            <v>219</v>
          </cell>
          <cell r="H167">
            <v>392</v>
          </cell>
          <cell r="I167">
            <v>39</v>
          </cell>
          <cell r="J167">
            <v>30</v>
          </cell>
          <cell r="K167">
            <v>0</v>
          </cell>
          <cell r="L167">
            <v>708</v>
          </cell>
          <cell r="M167">
            <v>1314</v>
          </cell>
          <cell r="N167">
            <v>2412111041</v>
          </cell>
          <cell r="O167">
            <v>4</v>
          </cell>
          <cell r="P167">
            <v>166</v>
          </cell>
          <cell r="Q167">
            <v>3</v>
          </cell>
          <cell r="R167">
            <v>219</v>
          </cell>
          <cell r="S167">
            <v>30</v>
          </cell>
          <cell r="T167">
            <v>1</v>
          </cell>
          <cell r="U167">
            <v>1</v>
          </cell>
          <cell r="V167">
            <v>7</v>
          </cell>
          <cell r="W167">
            <v>0</v>
          </cell>
          <cell r="X167">
            <v>39</v>
          </cell>
          <cell r="Y167">
            <v>0</v>
          </cell>
          <cell r="Z167">
            <v>42</v>
          </cell>
        </row>
        <row r="168">
          <cell r="A168">
            <v>2412111036</v>
          </cell>
          <cell r="B168">
            <v>1339</v>
          </cell>
          <cell r="C168">
            <v>0</v>
          </cell>
          <cell r="D168">
            <v>17</v>
          </cell>
          <cell r="E168">
            <v>315</v>
          </cell>
          <cell r="F168">
            <v>6</v>
          </cell>
          <cell r="G168">
            <v>173</v>
          </cell>
          <cell r="H168">
            <v>511</v>
          </cell>
          <cell r="I168">
            <v>25</v>
          </cell>
          <cell r="J168">
            <v>0</v>
          </cell>
          <cell r="K168">
            <v>0</v>
          </cell>
          <cell r="L168">
            <v>1132.5999999999999</v>
          </cell>
          <cell r="M168">
            <v>1090.54</v>
          </cell>
          <cell r="N168">
            <v>2412111036</v>
          </cell>
          <cell r="O168">
            <v>17</v>
          </cell>
          <cell r="P168">
            <v>315</v>
          </cell>
          <cell r="Q168">
            <v>6</v>
          </cell>
          <cell r="R168">
            <v>173</v>
          </cell>
          <cell r="S168">
            <v>14</v>
          </cell>
          <cell r="T168">
            <v>0</v>
          </cell>
          <cell r="U168">
            <v>2</v>
          </cell>
          <cell r="V168">
            <v>9</v>
          </cell>
          <cell r="W168">
            <v>0</v>
          </cell>
          <cell r="X168">
            <v>25</v>
          </cell>
          <cell r="Y168">
            <v>0</v>
          </cell>
          <cell r="Z168">
            <v>71</v>
          </cell>
        </row>
        <row r="169">
          <cell r="A169">
            <v>2412111031</v>
          </cell>
          <cell r="B169">
            <v>1716</v>
          </cell>
          <cell r="C169">
            <v>0</v>
          </cell>
          <cell r="D169">
            <v>12</v>
          </cell>
          <cell r="E169">
            <v>198</v>
          </cell>
          <cell r="F169">
            <v>8</v>
          </cell>
          <cell r="G169">
            <v>558</v>
          </cell>
          <cell r="H169">
            <v>776</v>
          </cell>
          <cell r="I169">
            <v>22</v>
          </cell>
          <cell r="J169">
            <v>0</v>
          </cell>
          <cell r="K169">
            <v>0</v>
          </cell>
          <cell r="L169">
            <v>1015.91</v>
          </cell>
          <cell r="M169">
            <v>420.35</v>
          </cell>
          <cell r="N169">
            <v>2412111031</v>
          </cell>
          <cell r="O169">
            <v>12</v>
          </cell>
          <cell r="P169">
            <v>198</v>
          </cell>
          <cell r="Q169">
            <v>8</v>
          </cell>
          <cell r="R169">
            <v>558</v>
          </cell>
          <cell r="S169">
            <v>11</v>
          </cell>
          <cell r="T169">
            <v>0</v>
          </cell>
          <cell r="U169">
            <v>4</v>
          </cell>
          <cell r="V169">
            <v>7</v>
          </cell>
          <cell r="W169">
            <v>0</v>
          </cell>
          <cell r="X169">
            <v>22</v>
          </cell>
          <cell r="Y169">
            <v>1</v>
          </cell>
          <cell r="Z169">
            <v>88</v>
          </cell>
        </row>
        <row r="170">
          <cell r="A170">
            <v>2412111055</v>
          </cell>
          <cell r="B170">
            <v>1024</v>
          </cell>
          <cell r="C170">
            <v>0</v>
          </cell>
          <cell r="D170">
            <v>7</v>
          </cell>
          <cell r="E170">
            <v>199</v>
          </cell>
          <cell r="F170">
            <v>9</v>
          </cell>
          <cell r="G170">
            <v>281</v>
          </cell>
          <cell r="H170">
            <v>496</v>
          </cell>
          <cell r="I170">
            <v>27</v>
          </cell>
          <cell r="J170">
            <v>0</v>
          </cell>
          <cell r="K170">
            <v>0</v>
          </cell>
          <cell r="L170">
            <v>376.45</v>
          </cell>
          <cell r="M170">
            <v>687.72</v>
          </cell>
          <cell r="N170">
            <v>2412111055</v>
          </cell>
          <cell r="O170">
            <v>7</v>
          </cell>
          <cell r="P170">
            <v>199</v>
          </cell>
          <cell r="Q170">
            <v>9</v>
          </cell>
          <cell r="R170">
            <v>281</v>
          </cell>
          <cell r="S170">
            <v>10</v>
          </cell>
          <cell r="T170">
            <v>0</v>
          </cell>
          <cell r="U170">
            <v>6</v>
          </cell>
          <cell r="V170">
            <v>10</v>
          </cell>
          <cell r="W170">
            <v>1</v>
          </cell>
          <cell r="X170">
            <v>27</v>
          </cell>
          <cell r="Y170">
            <v>0</v>
          </cell>
          <cell r="Z170">
            <v>75</v>
          </cell>
        </row>
        <row r="171">
          <cell r="A171">
            <v>2412111060</v>
          </cell>
          <cell r="B171">
            <v>965</v>
          </cell>
          <cell r="C171">
            <v>0</v>
          </cell>
          <cell r="D171">
            <v>13</v>
          </cell>
          <cell r="E171">
            <v>242</v>
          </cell>
          <cell r="F171">
            <v>4</v>
          </cell>
          <cell r="G171">
            <v>167</v>
          </cell>
          <cell r="H171">
            <v>426</v>
          </cell>
          <cell r="I171">
            <v>32</v>
          </cell>
          <cell r="J171">
            <v>30</v>
          </cell>
          <cell r="K171">
            <v>0</v>
          </cell>
          <cell r="L171">
            <v>660.63</v>
          </cell>
          <cell r="M171">
            <v>407.92</v>
          </cell>
          <cell r="N171">
            <v>2412111060</v>
          </cell>
          <cell r="O171">
            <v>13</v>
          </cell>
          <cell r="P171">
            <v>242</v>
          </cell>
          <cell r="Q171">
            <v>4</v>
          </cell>
          <cell r="R171">
            <v>167</v>
          </cell>
          <cell r="S171">
            <v>23</v>
          </cell>
          <cell r="T171">
            <v>1</v>
          </cell>
          <cell r="U171">
            <v>2</v>
          </cell>
          <cell r="V171">
            <v>6</v>
          </cell>
          <cell r="W171">
            <v>0</v>
          </cell>
          <cell r="X171">
            <v>32</v>
          </cell>
          <cell r="Y171">
            <v>0</v>
          </cell>
          <cell r="Z171">
            <v>25</v>
          </cell>
        </row>
        <row r="172">
          <cell r="A172">
            <v>2412111063</v>
          </cell>
          <cell r="B172">
            <v>843</v>
          </cell>
          <cell r="C172">
            <v>0</v>
          </cell>
          <cell r="D172">
            <v>3</v>
          </cell>
          <cell r="E172">
            <v>109</v>
          </cell>
          <cell r="F172">
            <v>2</v>
          </cell>
          <cell r="G172">
            <v>279</v>
          </cell>
          <cell r="H172">
            <v>393</v>
          </cell>
          <cell r="I172">
            <v>9</v>
          </cell>
          <cell r="J172">
            <v>0</v>
          </cell>
          <cell r="K172">
            <v>0</v>
          </cell>
          <cell r="L172">
            <v>406.08</v>
          </cell>
          <cell r="M172">
            <v>1000.88</v>
          </cell>
          <cell r="N172">
            <v>2412111063</v>
          </cell>
          <cell r="O172">
            <v>3</v>
          </cell>
          <cell r="P172">
            <v>109</v>
          </cell>
          <cell r="Q172">
            <v>2</v>
          </cell>
          <cell r="R172">
            <v>279</v>
          </cell>
          <cell r="S172">
            <v>3</v>
          </cell>
          <cell r="T172">
            <v>0</v>
          </cell>
          <cell r="U172">
            <v>2</v>
          </cell>
          <cell r="V172">
            <v>4</v>
          </cell>
          <cell r="W172">
            <v>0</v>
          </cell>
          <cell r="X172">
            <v>9</v>
          </cell>
          <cell r="Y172">
            <v>0</v>
          </cell>
          <cell r="Z172">
            <v>55</v>
          </cell>
        </row>
        <row r="173">
          <cell r="A173">
            <v>2412111045</v>
          </cell>
          <cell r="B173">
            <v>1359</v>
          </cell>
          <cell r="C173">
            <v>0</v>
          </cell>
          <cell r="D173">
            <v>10</v>
          </cell>
          <cell r="E173">
            <v>274</v>
          </cell>
          <cell r="F173">
            <v>4</v>
          </cell>
          <cell r="G173">
            <v>249</v>
          </cell>
          <cell r="H173">
            <v>537</v>
          </cell>
          <cell r="I173">
            <v>48</v>
          </cell>
          <cell r="J173">
            <v>25</v>
          </cell>
          <cell r="K173">
            <v>0</v>
          </cell>
          <cell r="L173">
            <v>993.92</v>
          </cell>
          <cell r="M173">
            <v>834.47</v>
          </cell>
          <cell r="N173">
            <v>2412111045</v>
          </cell>
          <cell r="O173">
            <v>10</v>
          </cell>
          <cell r="P173">
            <v>274</v>
          </cell>
          <cell r="Q173">
            <v>4</v>
          </cell>
          <cell r="R173">
            <v>249</v>
          </cell>
          <cell r="S173">
            <v>24</v>
          </cell>
          <cell r="T173">
            <v>0</v>
          </cell>
          <cell r="U173">
            <v>1</v>
          </cell>
          <cell r="V173">
            <v>23</v>
          </cell>
          <cell r="W173">
            <v>0</v>
          </cell>
          <cell r="X173">
            <v>48</v>
          </cell>
          <cell r="Y173">
            <v>0</v>
          </cell>
          <cell r="Z173">
            <v>75</v>
          </cell>
        </row>
        <row r="174">
          <cell r="A174">
            <v>2412111046</v>
          </cell>
          <cell r="B174">
            <v>1176</v>
          </cell>
          <cell r="C174">
            <v>0</v>
          </cell>
          <cell r="D174">
            <v>19</v>
          </cell>
          <cell r="E174">
            <v>244</v>
          </cell>
          <cell r="F174">
            <v>8</v>
          </cell>
          <cell r="G174">
            <v>257</v>
          </cell>
          <cell r="H174">
            <v>528</v>
          </cell>
          <cell r="I174">
            <v>25</v>
          </cell>
          <cell r="J174">
            <v>20</v>
          </cell>
          <cell r="K174">
            <v>0</v>
          </cell>
          <cell r="L174">
            <v>797.89</v>
          </cell>
          <cell r="M174">
            <v>1024.2</v>
          </cell>
          <cell r="N174">
            <v>2412111046</v>
          </cell>
          <cell r="O174">
            <v>19</v>
          </cell>
          <cell r="P174">
            <v>244</v>
          </cell>
          <cell r="Q174">
            <v>8</v>
          </cell>
          <cell r="R174">
            <v>257</v>
          </cell>
          <cell r="S174">
            <v>15</v>
          </cell>
          <cell r="T174">
            <v>0</v>
          </cell>
          <cell r="U174">
            <v>0</v>
          </cell>
          <cell r="V174">
            <v>10</v>
          </cell>
          <cell r="W174">
            <v>0</v>
          </cell>
          <cell r="X174">
            <v>25</v>
          </cell>
          <cell r="Y174">
            <v>0</v>
          </cell>
          <cell r="Z174">
            <v>22</v>
          </cell>
        </row>
        <row r="175">
          <cell r="A175">
            <v>2412111069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1451.79</v>
          </cell>
          <cell r="N175">
            <v>2412111069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1</v>
          </cell>
          <cell r="Z175">
            <v>111</v>
          </cell>
        </row>
        <row r="176">
          <cell r="A176">
            <v>2412111033</v>
          </cell>
          <cell r="B176">
            <v>2005</v>
          </cell>
          <cell r="C176">
            <v>0</v>
          </cell>
          <cell r="D176">
            <v>14</v>
          </cell>
          <cell r="E176">
            <v>320</v>
          </cell>
          <cell r="F176">
            <v>9</v>
          </cell>
          <cell r="G176">
            <v>442</v>
          </cell>
          <cell r="H176">
            <v>785</v>
          </cell>
          <cell r="I176">
            <v>79</v>
          </cell>
          <cell r="J176">
            <v>0</v>
          </cell>
          <cell r="K176">
            <v>0</v>
          </cell>
          <cell r="L176">
            <v>1410.5</v>
          </cell>
          <cell r="M176">
            <v>274.92</v>
          </cell>
          <cell r="N176">
            <v>2412111033</v>
          </cell>
          <cell r="O176">
            <v>14</v>
          </cell>
          <cell r="P176">
            <v>320</v>
          </cell>
          <cell r="Q176">
            <v>9</v>
          </cell>
          <cell r="R176">
            <v>442</v>
          </cell>
          <cell r="S176">
            <v>55</v>
          </cell>
          <cell r="T176">
            <v>0</v>
          </cell>
          <cell r="U176">
            <v>4</v>
          </cell>
          <cell r="V176">
            <v>19</v>
          </cell>
          <cell r="W176">
            <v>1</v>
          </cell>
          <cell r="X176">
            <v>79</v>
          </cell>
          <cell r="Y176">
            <v>0</v>
          </cell>
          <cell r="Z176">
            <v>52</v>
          </cell>
        </row>
        <row r="177">
          <cell r="A177">
            <v>2412111032</v>
          </cell>
          <cell r="B177">
            <v>688</v>
          </cell>
          <cell r="C177">
            <v>0</v>
          </cell>
          <cell r="D177">
            <v>3</v>
          </cell>
          <cell r="E177">
            <v>130</v>
          </cell>
          <cell r="F177">
            <v>3</v>
          </cell>
          <cell r="G177">
            <v>180</v>
          </cell>
          <cell r="H177">
            <v>316</v>
          </cell>
          <cell r="I177">
            <v>31</v>
          </cell>
          <cell r="J177">
            <v>10</v>
          </cell>
          <cell r="K177">
            <v>0</v>
          </cell>
          <cell r="L177">
            <v>264.91000000000003</v>
          </cell>
          <cell r="M177">
            <v>1093.6600000000001</v>
          </cell>
          <cell r="N177">
            <v>2412111032</v>
          </cell>
          <cell r="O177">
            <v>3</v>
          </cell>
          <cell r="P177">
            <v>130</v>
          </cell>
          <cell r="Q177">
            <v>3</v>
          </cell>
          <cell r="R177">
            <v>180</v>
          </cell>
          <cell r="S177">
            <v>25</v>
          </cell>
          <cell r="T177">
            <v>0</v>
          </cell>
          <cell r="U177">
            <v>0</v>
          </cell>
          <cell r="V177">
            <v>6</v>
          </cell>
          <cell r="W177">
            <v>0</v>
          </cell>
          <cell r="X177">
            <v>31</v>
          </cell>
          <cell r="Y177">
            <v>0</v>
          </cell>
          <cell r="Z177">
            <v>68</v>
          </cell>
        </row>
        <row r="178">
          <cell r="A178">
            <v>2412111049</v>
          </cell>
          <cell r="B178">
            <v>1923</v>
          </cell>
          <cell r="C178">
            <v>0</v>
          </cell>
          <cell r="D178">
            <v>10</v>
          </cell>
          <cell r="E178">
            <v>318</v>
          </cell>
          <cell r="F178">
            <v>9</v>
          </cell>
          <cell r="G178">
            <v>498</v>
          </cell>
          <cell r="H178">
            <v>835</v>
          </cell>
          <cell r="I178">
            <v>31</v>
          </cell>
          <cell r="J178">
            <v>50</v>
          </cell>
          <cell r="K178">
            <v>0</v>
          </cell>
          <cell r="L178">
            <v>1039.8499999999999</v>
          </cell>
          <cell r="M178">
            <v>1180.75</v>
          </cell>
          <cell r="N178">
            <v>2412111049</v>
          </cell>
          <cell r="O178">
            <v>10</v>
          </cell>
          <cell r="P178">
            <v>318</v>
          </cell>
          <cell r="Q178">
            <v>9</v>
          </cell>
          <cell r="R178">
            <v>498</v>
          </cell>
          <cell r="S178">
            <v>21</v>
          </cell>
          <cell r="T178">
            <v>0</v>
          </cell>
          <cell r="U178">
            <v>1</v>
          </cell>
          <cell r="V178">
            <v>9</v>
          </cell>
          <cell r="W178">
            <v>0</v>
          </cell>
          <cell r="X178">
            <v>31</v>
          </cell>
          <cell r="Y178">
            <v>1</v>
          </cell>
          <cell r="Z178">
            <v>31</v>
          </cell>
        </row>
        <row r="179">
          <cell r="A179">
            <v>2412111021</v>
          </cell>
          <cell r="B179">
            <v>1221</v>
          </cell>
          <cell r="C179">
            <v>0</v>
          </cell>
          <cell r="D179">
            <v>11</v>
          </cell>
          <cell r="E179">
            <v>292</v>
          </cell>
          <cell r="F179">
            <v>6</v>
          </cell>
          <cell r="G179">
            <v>182</v>
          </cell>
          <cell r="H179">
            <v>491</v>
          </cell>
          <cell r="I179">
            <v>25</v>
          </cell>
          <cell r="J179">
            <v>30</v>
          </cell>
          <cell r="K179">
            <v>0</v>
          </cell>
          <cell r="L179">
            <v>1157.9100000000001</v>
          </cell>
          <cell r="M179">
            <v>702.81</v>
          </cell>
          <cell r="N179">
            <v>2412111021</v>
          </cell>
          <cell r="O179">
            <v>11</v>
          </cell>
          <cell r="P179">
            <v>292</v>
          </cell>
          <cell r="Q179">
            <v>6</v>
          </cell>
          <cell r="R179">
            <v>182</v>
          </cell>
          <cell r="S179">
            <v>3</v>
          </cell>
          <cell r="T179">
            <v>0</v>
          </cell>
          <cell r="U179">
            <v>1</v>
          </cell>
          <cell r="V179">
            <v>20</v>
          </cell>
          <cell r="W179">
            <v>1</v>
          </cell>
          <cell r="X179">
            <v>25</v>
          </cell>
          <cell r="Y179">
            <v>0</v>
          </cell>
          <cell r="Z179">
            <v>83</v>
          </cell>
        </row>
        <row r="180">
          <cell r="A180">
            <v>2412111039</v>
          </cell>
          <cell r="B180">
            <v>1434</v>
          </cell>
          <cell r="C180">
            <v>0</v>
          </cell>
          <cell r="D180">
            <v>9</v>
          </cell>
          <cell r="E180">
            <v>200</v>
          </cell>
          <cell r="F180">
            <v>3</v>
          </cell>
          <cell r="G180">
            <v>392</v>
          </cell>
          <cell r="H180">
            <v>604</v>
          </cell>
          <cell r="I180">
            <v>33</v>
          </cell>
          <cell r="J180">
            <v>30</v>
          </cell>
          <cell r="K180">
            <v>0</v>
          </cell>
          <cell r="L180">
            <v>685.51</v>
          </cell>
          <cell r="M180">
            <v>623.67999999999995</v>
          </cell>
          <cell r="N180">
            <v>2412111039</v>
          </cell>
          <cell r="O180">
            <v>9</v>
          </cell>
          <cell r="P180">
            <v>200</v>
          </cell>
          <cell r="Q180">
            <v>3</v>
          </cell>
          <cell r="R180">
            <v>392</v>
          </cell>
          <cell r="S180">
            <v>19</v>
          </cell>
          <cell r="T180">
            <v>0</v>
          </cell>
          <cell r="U180">
            <v>3</v>
          </cell>
          <cell r="V180">
            <v>11</v>
          </cell>
          <cell r="W180">
            <v>0</v>
          </cell>
          <cell r="X180">
            <v>33</v>
          </cell>
          <cell r="Y180">
            <v>0</v>
          </cell>
          <cell r="Z180">
            <v>118</v>
          </cell>
        </row>
        <row r="181">
          <cell r="A181">
            <v>2412111056</v>
          </cell>
          <cell r="B181">
            <v>690</v>
          </cell>
          <cell r="C181">
            <v>0</v>
          </cell>
          <cell r="D181">
            <v>7</v>
          </cell>
          <cell r="E181">
            <v>109</v>
          </cell>
          <cell r="F181">
            <v>0</v>
          </cell>
          <cell r="G181">
            <v>201</v>
          </cell>
          <cell r="H181">
            <v>317</v>
          </cell>
          <cell r="I181">
            <v>62</v>
          </cell>
          <cell r="J181">
            <v>10</v>
          </cell>
          <cell r="K181">
            <v>0</v>
          </cell>
          <cell r="L181">
            <v>596.02</v>
          </cell>
          <cell r="M181">
            <v>2693.6</v>
          </cell>
          <cell r="N181">
            <v>2412111056</v>
          </cell>
          <cell r="O181">
            <v>7</v>
          </cell>
          <cell r="P181">
            <v>109</v>
          </cell>
          <cell r="Q181">
            <v>0</v>
          </cell>
          <cell r="R181">
            <v>201</v>
          </cell>
          <cell r="S181">
            <v>35</v>
          </cell>
          <cell r="T181">
            <v>0</v>
          </cell>
          <cell r="U181">
            <v>3</v>
          </cell>
          <cell r="V181">
            <v>24</v>
          </cell>
          <cell r="W181">
            <v>0</v>
          </cell>
          <cell r="X181">
            <v>62</v>
          </cell>
          <cell r="Y181">
            <v>0</v>
          </cell>
          <cell r="Z181">
            <v>56</v>
          </cell>
        </row>
        <row r="182">
          <cell r="A182">
            <v>2427111018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723.52</v>
          </cell>
          <cell r="N182">
            <v>2427111018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26</v>
          </cell>
        </row>
        <row r="183">
          <cell r="A183">
            <v>2427111010</v>
          </cell>
          <cell r="B183">
            <v>1548</v>
          </cell>
          <cell r="C183">
            <v>0</v>
          </cell>
          <cell r="D183">
            <v>6</v>
          </cell>
          <cell r="E183">
            <v>181</v>
          </cell>
          <cell r="F183">
            <v>10</v>
          </cell>
          <cell r="G183">
            <v>285</v>
          </cell>
          <cell r="H183">
            <v>482</v>
          </cell>
          <cell r="I183">
            <v>13</v>
          </cell>
          <cell r="J183">
            <v>0</v>
          </cell>
          <cell r="K183">
            <v>0</v>
          </cell>
          <cell r="L183">
            <v>698.92</v>
          </cell>
          <cell r="M183">
            <v>682.44</v>
          </cell>
          <cell r="N183">
            <v>2427111010</v>
          </cell>
          <cell r="O183">
            <v>6</v>
          </cell>
          <cell r="P183">
            <v>181</v>
          </cell>
          <cell r="Q183">
            <v>10</v>
          </cell>
          <cell r="R183">
            <v>285</v>
          </cell>
          <cell r="S183">
            <v>8</v>
          </cell>
          <cell r="T183">
            <v>0</v>
          </cell>
          <cell r="U183">
            <v>0</v>
          </cell>
          <cell r="V183">
            <v>5</v>
          </cell>
          <cell r="W183">
            <v>0</v>
          </cell>
          <cell r="X183">
            <v>13</v>
          </cell>
          <cell r="Y183">
            <v>0</v>
          </cell>
          <cell r="Z183">
            <v>41</v>
          </cell>
        </row>
        <row r="184">
          <cell r="A184">
            <v>2427111022</v>
          </cell>
          <cell r="B184">
            <v>1196</v>
          </cell>
          <cell r="C184">
            <v>0</v>
          </cell>
          <cell r="D184">
            <v>3</v>
          </cell>
          <cell r="E184">
            <v>187</v>
          </cell>
          <cell r="F184">
            <v>5</v>
          </cell>
          <cell r="G184">
            <v>128</v>
          </cell>
          <cell r="H184">
            <v>323</v>
          </cell>
          <cell r="I184">
            <v>15</v>
          </cell>
          <cell r="J184">
            <v>0</v>
          </cell>
          <cell r="K184">
            <v>0</v>
          </cell>
          <cell r="L184">
            <v>680.44</v>
          </cell>
          <cell r="M184">
            <v>1739.2</v>
          </cell>
          <cell r="N184">
            <v>2427111022</v>
          </cell>
          <cell r="O184">
            <v>3</v>
          </cell>
          <cell r="P184">
            <v>187</v>
          </cell>
          <cell r="Q184">
            <v>5</v>
          </cell>
          <cell r="R184">
            <v>128</v>
          </cell>
          <cell r="S184">
            <v>1</v>
          </cell>
          <cell r="T184">
            <v>0</v>
          </cell>
          <cell r="U184">
            <v>0</v>
          </cell>
          <cell r="V184">
            <v>14</v>
          </cell>
          <cell r="W184">
            <v>0</v>
          </cell>
          <cell r="X184">
            <v>15</v>
          </cell>
          <cell r="Y184">
            <v>0</v>
          </cell>
          <cell r="Z184">
            <v>51</v>
          </cell>
        </row>
        <row r="185">
          <cell r="A185">
            <v>2427111009</v>
          </cell>
          <cell r="B185">
            <v>2605</v>
          </cell>
          <cell r="C185">
            <v>0</v>
          </cell>
          <cell r="D185">
            <v>50</v>
          </cell>
          <cell r="E185">
            <v>865</v>
          </cell>
          <cell r="F185">
            <v>7</v>
          </cell>
          <cell r="G185">
            <v>93</v>
          </cell>
          <cell r="H185">
            <v>1015</v>
          </cell>
          <cell r="I185">
            <v>41</v>
          </cell>
          <cell r="J185">
            <v>0</v>
          </cell>
          <cell r="K185">
            <v>0</v>
          </cell>
          <cell r="L185">
            <v>1722.6</v>
          </cell>
          <cell r="M185">
            <v>853.97</v>
          </cell>
          <cell r="N185">
            <v>2427111009</v>
          </cell>
          <cell r="O185">
            <v>50</v>
          </cell>
          <cell r="P185">
            <v>865</v>
          </cell>
          <cell r="Q185">
            <v>7</v>
          </cell>
          <cell r="R185">
            <v>93</v>
          </cell>
          <cell r="S185">
            <v>21</v>
          </cell>
          <cell r="T185">
            <v>0</v>
          </cell>
          <cell r="U185">
            <v>5</v>
          </cell>
          <cell r="V185">
            <v>15</v>
          </cell>
          <cell r="W185">
            <v>0</v>
          </cell>
          <cell r="X185">
            <v>41</v>
          </cell>
          <cell r="Y185">
            <v>0</v>
          </cell>
          <cell r="Z185">
            <v>101</v>
          </cell>
        </row>
        <row r="186">
          <cell r="A186">
            <v>2427111026</v>
          </cell>
          <cell r="B186">
            <v>1790</v>
          </cell>
          <cell r="C186">
            <v>0</v>
          </cell>
          <cell r="D186">
            <v>5</v>
          </cell>
          <cell r="E186">
            <v>204</v>
          </cell>
          <cell r="F186">
            <v>10</v>
          </cell>
          <cell r="G186">
            <v>725</v>
          </cell>
          <cell r="H186">
            <v>944</v>
          </cell>
          <cell r="I186">
            <v>15</v>
          </cell>
          <cell r="J186">
            <v>120</v>
          </cell>
          <cell r="K186">
            <v>0</v>
          </cell>
          <cell r="L186">
            <v>789.37</v>
          </cell>
          <cell r="M186">
            <v>670.12</v>
          </cell>
          <cell r="N186">
            <v>2427111026</v>
          </cell>
          <cell r="O186">
            <v>5</v>
          </cell>
          <cell r="P186">
            <v>204</v>
          </cell>
          <cell r="Q186">
            <v>10</v>
          </cell>
          <cell r="R186">
            <v>725</v>
          </cell>
          <cell r="S186">
            <v>14</v>
          </cell>
          <cell r="T186">
            <v>0</v>
          </cell>
          <cell r="U186">
            <v>0</v>
          </cell>
          <cell r="V186">
            <v>1</v>
          </cell>
          <cell r="W186">
            <v>0</v>
          </cell>
          <cell r="X186">
            <v>15</v>
          </cell>
          <cell r="Y186">
            <v>0</v>
          </cell>
          <cell r="Z186">
            <v>14</v>
          </cell>
        </row>
        <row r="187">
          <cell r="A187">
            <v>2427111020</v>
          </cell>
          <cell r="B187">
            <v>1482</v>
          </cell>
          <cell r="C187">
            <v>0</v>
          </cell>
          <cell r="D187">
            <v>4</v>
          </cell>
          <cell r="E187">
            <v>194</v>
          </cell>
          <cell r="F187">
            <v>2</v>
          </cell>
          <cell r="G187">
            <v>200</v>
          </cell>
          <cell r="H187">
            <v>400</v>
          </cell>
          <cell r="I187">
            <v>14</v>
          </cell>
          <cell r="J187">
            <v>0</v>
          </cell>
          <cell r="K187">
            <v>0</v>
          </cell>
          <cell r="L187">
            <v>675.32</v>
          </cell>
          <cell r="M187">
            <v>1490.68</v>
          </cell>
          <cell r="N187">
            <v>2427111020</v>
          </cell>
          <cell r="O187">
            <v>4</v>
          </cell>
          <cell r="P187">
            <v>194</v>
          </cell>
          <cell r="Q187">
            <v>2</v>
          </cell>
          <cell r="R187">
            <v>200</v>
          </cell>
          <cell r="S187">
            <v>7</v>
          </cell>
          <cell r="T187">
            <v>0</v>
          </cell>
          <cell r="U187">
            <v>0</v>
          </cell>
          <cell r="V187">
            <v>7</v>
          </cell>
          <cell r="W187">
            <v>0</v>
          </cell>
          <cell r="X187">
            <v>14</v>
          </cell>
          <cell r="Y187">
            <v>0</v>
          </cell>
          <cell r="Z187">
            <v>123</v>
          </cell>
        </row>
        <row r="188">
          <cell r="A188">
            <v>2427111014</v>
          </cell>
          <cell r="B188">
            <v>1933</v>
          </cell>
          <cell r="C188">
            <v>0</v>
          </cell>
          <cell r="D188">
            <v>0</v>
          </cell>
          <cell r="E188">
            <v>231</v>
          </cell>
          <cell r="F188">
            <v>3</v>
          </cell>
          <cell r="G188">
            <v>292</v>
          </cell>
          <cell r="H188">
            <v>526</v>
          </cell>
          <cell r="I188">
            <v>58</v>
          </cell>
          <cell r="J188">
            <v>0</v>
          </cell>
          <cell r="K188">
            <v>0</v>
          </cell>
          <cell r="L188">
            <v>1442.88</v>
          </cell>
          <cell r="M188">
            <v>2882.09</v>
          </cell>
          <cell r="N188">
            <v>2427111014</v>
          </cell>
          <cell r="O188">
            <v>0</v>
          </cell>
          <cell r="P188">
            <v>231</v>
          </cell>
          <cell r="Q188">
            <v>3</v>
          </cell>
          <cell r="R188">
            <v>292</v>
          </cell>
          <cell r="S188">
            <v>13</v>
          </cell>
          <cell r="T188">
            <v>0</v>
          </cell>
          <cell r="U188">
            <v>4</v>
          </cell>
          <cell r="V188">
            <v>41</v>
          </cell>
          <cell r="W188">
            <v>0</v>
          </cell>
          <cell r="X188">
            <v>58</v>
          </cell>
          <cell r="Y188">
            <v>0</v>
          </cell>
          <cell r="Z188">
            <v>35</v>
          </cell>
        </row>
        <row r="189">
          <cell r="A189">
            <v>2427111012</v>
          </cell>
          <cell r="B189">
            <v>3620</v>
          </cell>
          <cell r="C189">
            <v>0</v>
          </cell>
          <cell r="D189">
            <v>51</v>
          </cell>
          <cell r="E189">
            <v>1059</v>
          </cell>
          <cell r="F189">
            <v>16</v>
          </cell>
          <cell r="G189">
            <v>273</v>
          </cell>
          <cell r="H189">
            <v>1399</v>
          </cell>
          <cell r="I189">
            <v>35</v>
          </cell>
          <cell r="J189">
            <v>0</v>
          </cell>
          <cell r="K189">
            <v>0</v>
          </cell>
          <cell r="L189">
            <v>2857.69</v>
          </cell>
          <cell r="M189">
            <v>200.84</v>
          </cell>
          <cell r="N189">
            <v>2427111012</v>
          </cell>
          <cell r="O189">
            <v>51</v>
          </cell>
          <cell r="P189">
            <v>1059</v>
          </cell>
          <cell r="Q189">
            <v>16</v>
          </cell>
          <cell r="R189">
            <v>273</v>
          </cell>
          <cell r="S189">
            <v>7</v>
          </cell>
          <cell r="T189">
            <v>0</v>
          </cell>
          <cell r="U189">
            <v>0</v>
          </cell>
          <cell r="V189">
            <v>28</v>
          </cell>
          <cell r="W189">
            <v>0</v>
          </cell>
          <cell r="X189">
            <v>35</v>
          </cell>
          <cell r="Y189">
            <v>0</v>
          </cell>
          <cell r="Z189">
            <v>5</v>
          </cell>
        </row>
        <row r="190">
          <cell r="A190">
            <v>2427111023</v>
          </cell>
          <cell r="B190">
            <v>359</v>
          </cell>
          <cell r="C190">
            <v>0</v>
          </cell>
          <cell r="D190">
            <v>0</v>
          </cell>
          <cell r="E190">
            <v>28</v>
          </cell>
          <cell r="F190">
            <v>0</v>
          </cell>
          <cell r="G190">
            <v>161</v>
          </cell>
          <cell r="H190">
            <v>189</v>
          </cell>
          <cell r="I190">
            <v>3</v>
          </cell>
          <cell r="J190">
            <v>80</v>
          </cell>
          <cell r="K190">
            <v>0</v>
          </cell>
          <cell r="L190">
            <v>199.04</v>
          </cell>
          <cell r="M190">
            <v>1186.72</v>
          </cell>
          <cell r="N190">
            <v>2427111023</v>
          </cell>
          <cell r="O190">
            <v>0</v>
          </cell>
          <cell r="P190">
            <v>28</v>
          </cell>
          <cell r="Q190">
            <v>0</v>
          </cell>
          <cell r="R190">
            <v>161</v>
          </cell>
          <cell r="S190">
            <v>1</v>
          </cell>
          <cell r="T190">
            <v>0</v>
          </cell>
          <cell r="U190">
            <v>0</v>
          </cell>
          <cell r="V190">
            <v>2</v>
          </cell>
          <cell r="W190">
            <v>0</v>
          </cell>
          <cell r="X190">
            <v>3</v>
          </cell>
          <cell r="Y190">
            <v>0</v>
          </cell>
          <cell r="Z190">
            <v>162</v>
          </cell>
        </row>
        <row r="191">
          <cell r="A191">
            <v>2427111011</v>
          </cell>
          <cell r="B191">
            <v>1721</v>
          </cell>
          <cell r="C191">
            <v>0</v>
          </cell>
          <cell r="D191">
            <v>14</v>
          </cell>
          <cell r="E191">
            <v>247</v>
          </cell>
          <cell r="F191">
            <v>2</v>
          </cell>
          <cell r="G191">
            <v>532</v>
          </cell>
          <cell r="H191">
            <v>795</v>
          </cell>
          <cell r="I191">
            <v>141</v>
          </cell>
          <cell r="J191">
            <v>0</v>
          </cell>
          <cell r="K191">
            <v>0</v>
          </cell>
          <cell r="L191">
            <v>1153.52</v>
          </cell>
          <cell r="M191">
            <v>314.85000000000002</v>
          </cell>
          <cell r="N191">
            <v>2427111011</v>
          </cell>
          <cell r="O191">
            <v>14</v>
          </cell>
          <cell r="P191">
            <v>247</v>
          </cell>
          <cell r="Q191">
            <v>2</v>
          </cell>
          <cell r="R191">
            <v>532</v>
          </cell>
          <cell r="S191">
            <v>104</v>
          </cell>
          <cell r="T191">
            <v>0</v>
          </cell>
          <cell r="U191">
            <v>3</v>
          </cell>
          <cell r="V191">
            <v>34</v>
          </cell>
          <cell r="W191">
            <v>0</v>
          </cell>
          <cell r="X191">
            <v>141</v>
          </cell>
          <cell r="Y191">
            <v>0</v>
          </cell>
          <cell r="Z191">
            <v>4</v>
          </cell>
        </row>
        <row r="192">
          <cell r="A192">
            <v>2427111025</v>
          </cell>
          <cell r="B192">
            <v>696</v>
          </cell>
          <cell r="C192">
            <v>0</v>
          </cell>
          <cell r="D192">
            <v>2</v>
          </cell>
          <cell r="E192">
            <v>76</v>
          </cell>
          <cell r="F192">
            <v>2</v>
          </cell>
          <cell r="G192">
            <v>250</v>
          </cell>
          <cell r="H192">
            <v>330</v>
          </cell>
          <cell r="I192">
            <v>2</v>
          </cell>
          <cell r="J192">
            <v>45</v>
          </cell>
          <cell r="K192">
            <v>0</v>
          </cell>
          <cell r="L192">
            <v>309.05</v>
          </cell>
          <cell r="M192">
            <v>668.87</v>
          </cell>
          <cell r="N192">
            <v>2427111025</v>
          </cell>
          <cell r="O192">
            <v>2</v>
          </cell>
          <cell r="P192">
            <v>76</v>
          </cell>
          <cell r="Q192">
            <v>2</v>
          </cell>
          <cell r="R192">
            <v>250</v>
          </cell>
          <cell r="S192">
            <v>0</v>
          </cell>
          <cell r="T192">
            <v>0</v>
          </cell>
          <cell r="U192">
            <v>0</v>
          </cell>
          <cell r="V192">
            <v>2</v>
          </cell>
          <cell r="W192">
            <v>0</v>
          </cell>
          <cell r="X192">
            <v>2</v>
          </cell>
          <cell r="Y192">
            <v>0</v>
          </cell>
          <cell r="Z192">
            <v>13</v>
          </cell>
        </row>
        <row r="193">
          <cell r="A193">
            <v>2427111028</v>
          </cell>
          <cell r="B193">
            <v>1072</v>
          </cell>
          <cell r="C193">
            <v>0</v>
          </cell>
          <cell r="D193">
            <v>6</v>
          </cell>
          <cell r="E193">
            <v>171</v>
          </cell>
          <cell r="F193">
            <v>6</v>
          </cell>
          <cell r="G193">
            <v>344</v>
          </cell>
          <cell r="H193">
            <v>527</v>
          </cell>
          <cell r="I193">
            <v>7</v>
          </cell>
          <cell r="J193">
            <v>75</v>
          </cell>
          <cell r="K193">
            <v>0</v>
          </cell>
          <cell r="L193">
            <v>643.27</v>
          </cell>
          <cell r="M193">
            <v>524.4</v>
          </cell>
          <cell r="N193">
            <v>2427111028</v>
          </cell>
          <cell r="O193">
            <v>6</v>
          </cell>
          <cell r="P193">
            <v>171</v>
          </cell>
          <cell r="Q193">
            <v>6</v>
          </cell>
          <cell r="R193">
            <v>344</v>
          </cell>
          <cell r="S193">
            <v>2</v>
          </cell>
          <cell r="T193">
            <v>0</v>
          </cell>
          <cell r="U193">
            <v>1</v>
          </cell>
          <cell r="V193">
            <v>4</v>
          </cell>
          <cell r="W193">
            <v>0</v>
          </cell>
          <cell r="X193">
            <v>7</v>
          </cell>
          <cell r="Y193">
            <v>0</v>
          </cell>
          <cell r="Z193">
            <v>3</v>
          </cell>
        </row>
        <row r="194">
          <cell r="A194">
            <v>2427111021</v>
          </cell>
          <cell r="B194">
            <v>686</v>
          </cell>
          <cell r="C194">
            <v>0</v>
          </cell>
          <cell r="D194">
            <v>0</v>
          </cell>
          <cell r="E194">
            <v>100</v>
          </cell>
          <cell r="F194">
            <v>2</v>
          </cell>
          <cell r="G194">
            <v>177</v>
          </cell>
          <cell r="H194">
            <v>279</v>
          </cell>
          <cell r="I194">
            <v>3</v>
          </cell>
          <cell r="J194">
            <v>0</v>
          </cell>
          <cell r="K194">
            <v>0</v>
          </cell>
          <cell r="L194">
            <v>526.20000000000005</v>
          </cell>
          <cell r="M194">
            <v>962.6</v>
          </cell>
          <cell r="N194">
            <v>2427111021</v>
          </cell>
          <cell r="O194">
            <v>0</v>
          </cell>
          <cell r="P194">
            <v>100</v>
          </cell>
          <cell r="Q194">
            <v>2</v>
          </cell>
          <cell r="R194">
            <v>177</v>
          </cell>
          <cell r="S194">
            <v>0</v>
          </cell>
          <cell r="T194">
            <v>0</v>
          </cell>
          <cell r="U194">
            <v>0</v>
          </cell>
          <cell r="V194">
            <v>3</v>
          </cell>
          <cell r="W194">
            <v>0</v>
          </cell>
          <cell r="X194">
            <v>3</v>
          </cell>
          <cell r="Y194">
            <v>0</v>
          </cell>
          <cell r="Z194">
            <v>18</v>
          </cell>
        </row>
        <row r="195">
          <cell r="A195">
            <v>2436111008</v>
          </cell>
          <cell r="B195">
            <v>2618</v>
          </cell>
          <cell r="C195">
            <v>0</v>
          </cell>
          <cell r="D195">
            <v>0</v>
          </cell>
          <cell r="E195">
            <v>128</v>
          </cell>
          <cell r="F195">
            <v>11</v>
          </cell>
          <cell r="G195">
            <v>566</v>
          </cell>
          <cell r="H195">
            <v>705</v>
          </cell>
          <cell r="I195">
            <v>66</v>
          </cell>
          <cell r="J195">
            <v>0</v>
          </cell>
          <cell r="K195">
            <v>0</v>
          </cell>
          <cell r="L195">
            <v>1360.31</v>
          </cell>
          <cell r="M195">
            <v>1383.8</v>
          </cell>
          <cell r="N195">
            <v>2436111008</v>
          </cell>
          <cell r="O195">
            <v>0</v>
          </cell>
          <cell r="P195">
            <v>128</v>
          </cell>
          <cell r="Q195">
            <v>11</v>
          </cell>
          <cell r="R195">
            <v>566</v>
          </cell>
          <cell r="S195">
            <v>48</v>
          </cell>
          <cell r="T195">
            <v>1</v>
          </cell>
          <cell r="U195">
            <v>0</v>
          </cell>
          <cell r="V195">
            <v>17</v>
          </cell>
          <cell r="W195">
            <v>0</v>
          </cell>
          <cell r="X195">
            <v>66</v>
          </cell>
          <cell r="Y195">
            <v>0</v>
          </cell>
          <cell r="Z195">
            <v>135</v>
          </cell>
        </row>
        <row r="196">
          <cell r="A196">
            <v>2436111009</v>
          </cell>
          <cell r="B196">
            <v>1521</v>
          </cell>
          <cell r="C196">
            <v>0</v>
          </cell>
          <cell r="D196">
            <v>0</v>
          </cell>
          <cell r="E196">
            <v>156</v>
          </cell>
          <cell r="F196">
            <v>8</v>
          </cell>
          <cell r="G196">
            <v>220</v>
          </cell>
          <cell r="H196">
            <v>384</v>
          </cell>
          <cell r="I196">
            <v>40</v>
          </cell>
          <cell r="J196">
            <v>0</v>
          </cell>
          <cell r="K196">
            <v>0</v>
          </cell>
          <cell r="L196">
            <v>724.09</v>
          </cell>
          <cell r="M196">
            <v>749.75</v>
          </cell>
          <cell r="N196">
            <v>2436111009</v>
          </cell>
          <cell r="O196">
            <v>0</v>
          </cell>
          <cell r="P196">
            <v>156</v>
          </cell>
          <cell r="Q196">
            <v>8</v>
          </cell>
          <cell r="R196">
            <v>220</v>
          </cell>
          <cell r="S196">
            <v>31</v>
          </cell>
          <cell r="T196">
            <v>2</v>
          </cell>
          <cell r="U196">
            <v>2</v>
          </cell>
          <cell r="V196">
            <v>5</v>
          </cell>
          <cell r="W196">
            <v>0</v>
          </cell>
          <cell r="X196">
            <v>40</v>
          </cell>
          <cell r="Y196">
            <v>0</v>
          </cell>
          <cell r="Z196">
            <v>84</v>
          </cell>
        </row>
        <row r="197">
          <cell r="A197">
            <v>2436111007</v>
          </cell>
          <cell r="B197">
            <v>1687</v>
          </cell>
          <cell r="C197">
            <v>0</v>
          </cell>
          <cell r="D197">
            <v>0</v>
          </cell>
          <cell r="E197">
            <v>189</v>
          </cell>
          <cell r="F197">
            <v>9</v>
          </cell>
          <cell r="G197">
            <v>316</v>
          </cell>
          <cell r="H197">
            <v>514</v>
          </cell>
          <cell r="I197">
            <v>54</v>
          </cell>
          <cell r="J197">
            <v>0</v>
          </cell>
          <cell r="K197">
            <v>0</v>
          </cell>
          <cell r="L197">
            <v>977.89</v>
          </cell>
          <cell r="M197">
            <v>990.25</v>
          </cell>
          <cell r="N197">
            <v>2436111007</v>
          </cell>
          <cell r="O197">
            <v>0</v>
          </cell>
          <cell r="P197">
            <v>189</v>
          </cell>
          <cell r="Q197">
            <v>9</v>
          </cell>
          <cell r="R197">
            <v>316</v>
          </cell>
          <cell r="S197">
            <v>16</v>
          </cell>
          <cell r="T197">
            <v>1</v>
          </cell>
          <cell r="U197">
            <v>1</v>
          </cell>
          <cell r="V197">
            <v>36</v>
          </cell>
          <cell r="W197">
            <v>0</v>
          </cell>
          <cell r="X197">
            <v>54</v>
          </cell>
          <cell r="Y197">
            <v>0</v>
          </cell>
          <cell r="Z197">
            <v>104</v>
          </cell>
        </row>
        <row r="198">
          <cell r="A198">
            <v>2436111002</v>
          </cell>
          <cell r="B198">
            <v>1308</v>
          </cell>
          <cell r="C198">
            <v>0</v>
          </cell>
          <cell r="D198">
            <v>61</v>
          </cell>
          <cell r="E198">
            <v>849</v>
          </cell>
          <cell r="F198">
            <v>8</v>
          </cell>
          <cell r="G198">
            <v>8</v>
          </cell>
          <cell r="H198">
            <v>926</v>
          </cell>
          <cell r="I198">
            <v>10</v>
          </cell>
          <cell r="J198">
            <v>0</v>
          </cell>
          <cell r="K198">
            <v>0</v>
          </cell>
          <cell r="L198">
            <v>1221.6600000000001</v>
          </cell>
          <cell r="M198">
            <v>1273.4000000000001</v>
          </cell>
          <cell r="N198">
            <v>2436111002</v>
          </cell>
          <cell r="O198">
            <v>61</v>
          </cell>
          <cell r="P198">
            <v>849</v>
          </cell>
          <cell r="Q198">
            <v>8</v>
          </cell>
          <cell r="R198">
            <v>8</v>
          </cell>
          <cell r="S198">
            <v>1</v>
          </cell>
          <cell r="T198">
            <v>1</v>
          </cell>
          <cell r="U198">
            <v>1</v>
          </cell>
          <cell r="V198">
            <v>7</v>
          </cell>
          <cell r="W198">
            <v>0</v>
          </cell>
          <cell r="X198">
            <v>10</v>
          </cell>
          <cell r="Y198">
            <v>0</v>
          </cell>
          <cell r="Z198">
            <v>11</v>
          </cell>
        </row>
        <row r="199">
          <cell r="A199">
            <v>2436111001</v>
          </cell>
          <cell r="B199">
            <v>1000</v>
          </cell>
          <cell r="C199">
            <v>0</v>
          </cell>
          <cell r="D199">
            <v>44</v>
          </cell>
          <cell r="E199">
            <v>483</v>
          </cell>
          <cell r="F199">
            <v>10</v>
          </cell>
          <cell r="G199">
            <v>36</v>
          </cell>
          <cell r="H199">
            <v>573</v>
          </cell>
          <cell r="I199">
            <v>19</v>
          </cell>
          <cell r="J199">
            <v>0</v>
          </cell>
          <cell r="K199">
            <v>0</v>
          </cell>
          <cell r="L199">
            <v>424</v>
          </cell>
          <cell r="M199">
            <v>445.55</v>
          </cell>
          <cell r="N199">
            <v>2436111001</v>
          </cell>
          <cell r="O199">
            <v>44</v>
          </cell>
          <cell r="P199">
            <v>483</v>
          </cell>
          <cell r="Q199">
            <v>10</v>
          </cell>
          <cell r="R199">
            <v>36</v>
          </cell>
          <cell r="S199">
            <v>12</v>
          </cell>
          <cell r="T199">
            <v>1</v>
          </cell>
          <cell r="U199">
            <v>0</v>
          </cell>
          <cell r="V199">
            <v>6</v>
          </cell>
          <cell r="W199">
            <v>0</v>
          </cell>
          <cell r="X199">
            <v>19</v>
          </cell>
          <cell r="Y199">
            <v>0</v>
          </cell>
          <cell r="Z199">
            <v>22</v>
          </cell>
        </row>
        <row r="200">
          <cell r="A200">
            <v>2436111005</v>
          </cell>
          <cell r="B200">
            <v>1272</v>
          </cell>
          <cell r="C200">
            <v>0</v>
          </cell>
          <cell r="D200">
            <v>63</v>
          </cell>
          <cell r="E200">
            <v>797</v>
          </cell>
          <cell r="F200">
            <v>8</v>
          </cell>
          <cell r="G200">
            <v>16</v>
          </cell>
          <cell r="H200">
            <v>884</v>
          </cell>
          <cell r="I200">
            <v>1</v>
          </cell>
          <cell r="J200">
            <v>0</v>
          </cell>
          <cell r="K200">
            <v>0</v>
          </cell>
          <cell r="L200">
            <v>1542.59</v>
          </cell>
          <cell r="M200">
            <v>1688.8</v>
          </cell>
          <cell r="N200">
            <v>2436111005</v>
          </cell>
          <cell r="O200">
            <v>63</v>
          </cell>
          <cell r="P200">
            <v>797</v>
          </cell>
          <cell r="Q200">
            <v>8</v>
          </cell>
          <cell r="R200">
            <v>16</v>
          </cell>
          <cell r="S200">
            <v>1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6</v>
          </cell>
        </row>
        <row r="201">
          <cell r="A201">
            <v>2436111006</v>
          </cell>
          <cell r="B201">
            <v>1501</v>
          </cell>
          <cell r="C201">
            <v>0</v>
          </cell>
          <cell r="D201">
            <v>0</v>
          </cell>
          <cell r="E201">
            <v>179</v>
          </cell>
          <cell r="F201">
            <v>10</v>
          </cell>
          <cell r="G201">
            <v>241</v>
          </cell>
          <cell r="H201">
            <v>430</v>
          </cell>
          <cell r="I201">
            <v>73</v>
          </cell>
          <cell r="J201">
            <v>0</v>
          </cell>
          <cell r="K201">
            <v>0</v>
          </cell>
          <cell r="L201">
            <v>829.88</v>
          </cell>
          <cell r="M201">
            <v>843.5</v>
          </cell>
          <cell r="N201">
            <v>2436111006</v>
          </cell>
          <cell r="O201">
            <v>0</v>
          </cell>
          <cell r="P201">
            <v>179</v>
          </cell>
          <cell r="Q201">
            <v>10</v>
          </cell>
          <cell r="R201">
            <v>241</v>
          </cell>
          <cell r="S201">
            <v>40</v>
          </cell>
          <cell r="T201">
            <v>2</v>
          </cell>
          <cell r="U201">
            <v>2</v>
          </cell>
          <cell r="V201">
            <v>29</v>
          </cell>
          <cell r="W201">
            <v>0</v>
          </cell>
          <cell r="X201">
            <v>73</v>
          </cell>
          <cell r="Y201">
            <v>0</v>
          </cell>
          <cell r="Z201">
            <v>110</v>
          </cell>
        </row>
        <row r="202">
          <cell r="A202">
            <v>2436111004</v>
          </cell>
          <cell r="B202">
            <v>951</v>
          </cell>
          <cell r="C202">
            <v>0</v>
          </cell>
          <cell r="D202">
            <v>35</v>
          </cell>
          <cell r="E202">
            <v>488</v>
          </cell>
          <cell r="F202">
            <v>9</v>
          </cell>
          <cell r="G202">
            <v>25</v>
          </cell>
          <cell r="H202">
            <v>557</v>
          </cell>
          <cell r="I202">
            <v>10</v>
          </cell>
          <cell r="J202">
            <v>0</v>
          </cell>
          <cell r="K202">
            <v>0</v>
          </cell>
          <cell r="L202">
            <v>417.48</v>
          </cell>
          <cell r="M202">
            <v>452.1</v>
          </cell>
          <cell r="N202">
            <v>2436111004</v>
          </cell>
          <cell r="O202">
            <v>35</v>
          </cell>
          <cell r="P202">
            <v>488</v>
          </cell>
          <cell r="Q202">
            <v>9</v>
          </cell>
          <cell r="R202">
            <v>25</v>
          </cell>
          <cell r="S202">
            <v>7</v>
          </cell>
          <cell r="T202">
            <v>0</v>
          </cell>
          <cell r="U202">
            <v>0</v>
          </cell>
          <cell r="V202">
            <v>3</v>
          </cell>
          <cell r="W202">
            <v>0</v>
          </cell>
          <cell r="X202">
            <v>10</v>
          </cell>
          <cell r="Y202">
            <v>0</v>
          </cell>
          <cell r="Z202">
            <v>10</v>
          </cell>
        </row>
        <row r="203">
          <cell r="A203">
            <v>2436111013</v>
          </cell>
          <cell r="B203">
            <v>2661</v>
          </cell>
          <cell r="C203">
            <v>0</v>
          </cell>
          <cell r="D203">
            <v>0</v>
          </cell>
          <cell r="E203">
            <v>225</v>
          </cell>
          <cell r="F203">
            <v>10</v>
          </cell>
          <cell r="G203">
            <v>595</v>
          </cell>
          <cell r="H203">
            <v>830</v>
          </cell>
          <cell r="I203">
            <v>102</v>
          </cell>
          <cell r="J203">
            <v>0</v>
          </cell>
          <cell r="K203">
            <v>0</v>
          </cell>
          <cell r="L203">
            <v>1670.91</v>
          </cell>
          <cell r="M203">
            <v>1696.25</v>
          </cell>
          <cell r="N203">
            <v>2436111013</v>
          </cell>
          <cell r="O203">
            <v>0</v>
          </cell>
          <cell r="P203">
            <v>225</v>
          </cell>
          <cell r="Q203">
            <v>10</v>
          </cell>
          <cell r="R203">
            <v>595</v>
          </cell>
          <cell r="S203">
            <v>25</v>
          </cell>
          <cell r="T203">
            <v>0</v>
          </cell>
          <cell r="U203">
            <v>0</v>
          </cell>
          <cell r="V203">
            <v>77</v>
          </cell>
          <cell r="W203">
            <v>0</v>
          </cell>
          <cell r="X203">
            <v>102</v>
          </cell>
          <cell r="Y203">
            <v>0</v>
          </cell>
          <cell r="Z203">
            <v>183</v>
          </cell>
        </row>
        <row r="204">
          <cell r="A204">
            <v>2436111011</v>
          </cell>
          <cell r="B204">
            <v>3433</v>
          </cell>
          <cell r="C204">
            <v>0</v>
          </cell>
          <cell r="D204">
            <v>0</v>
          </cell>
          <cell r="E204">
            <v>331</v>
          </cell>
          <cell r="F204">
            <v>11</v>
          </cell>
          <cell r="G204">
            <v>768</v>
          </cell>
          <cell r="H204">
            <v>1110</v>
          </cell>
          <cell r="I204">
            <v>179</v>
          </cell>
          <cell r="J204">
            <v>0</v>
          </cell>
          <cell r="K204">
            <v>0</v>
          </cell>
          <cell r="L204">
            <v>2177.9899999999998</v>
          </cell>
          <cell r="M204">
            <v>3090</v>
          </cell>
          <cell r="N204">
            <v>2436111011</v>
          </cell>
          <cell r="O204">
            <v>0</v>
          </cell>
          <cell r="P204">
            <v>331</v>
          </cell>
          <cell r="Q204">
            <v>11</v>
          </cell>
          <cell r="R204">
            <v>768</v>
          </cell>
          <cell r="S204">
            <v>112</v>
          </cell>
          <cell r="T204">
            <v>0</v>
          </cell>
          <cell r="U204">
            <v>1</v>
          </cell>
          <cell r="V204">
            <v>66</v>
          </cell>
          <cell r="W204">
            <v>0</v>
          </cell>
          <cell r="X204">
            <v>179</v>
          </cell>
          <cell r="Y204">
            <v>0</v>
          </cell>
          <cell r="Z204">
            <v>219</v>
          </cell>
        </row>
        <row r="205">
          <cell r="A205">
            <v>2436111010</v>
          </cell>
          <cell r="B205">
            <v>550</v>
          </cell>
          <cell r="C205">
            <v>0</v>
          </cell>
          <cell r="D205">
            <v>0</v>
          </cell>
          <cell r="E205">
            <v>36</v>
          </cell>
          <cell r="F205">
            <v>2</v>
          </cell>
          <cell r="G205">
            <v>117</v>
          </cell>
          <cell r="H205">
            <v>155</v>
          </cell>
          <cell r="I205">
            <v>35</v>
          </cell>
          <cell r="J205">
            <v>0</v>
          </cell>
          <cell r="K205">
            <v>0</v>
          </cell>
          <cell r="L205">
            <v>333.22</v>
          </cell>
          <cell r="M205">
            <v>362.62</v>
          </cell>
          <cell r="N205">
            <v>2436111010</v>
          </cell>
          <cell r="O205">
            <v>0</v>
          </cell>
          <cell r="P205">
            <v>36</v>
          </cell>
          <cell r="Q205">
            <v>2</v>
          </cell>
          <cell r="R205">
            <v>117</v>
          </cell>
          <cell r="S205">
            <v>13</v>
          </cell>
          <cell r="T205">
            <v>0</v>
          </cell>
          <cell r="U205">
            <v>0</v>
          </cell>
          <cell r="V205">
            <v>22</v>
          </cell>
          <cell r="W205">
            <v>0</v>
          </cell>
          <cell r="X205">
            <v>35</v>
          </cell>
          <cell r="Y205">
            <v>0</v>
          </cell>
          <cell r="Z205">
            <v>99</v>
          </cell>
        </row>
        <row r="206">
          <cell r="A206">
            <v>2436111021</v>
          </cell>
          <cell r="B206">
            <v>979</v>
          </cell>
          <cell r="C206">
            <v>0</v>
          </cell>
          <cell r="D206">
            <v>2</v>
          </cell>
          <cell r="E206">
            <v>156</v>
          </cell>
          <cell r="F206">
            <v>2</v>
          </cell>
          <cell r="G206">
            <v>318</v>
          </cell>
          <cell r="H206">
            <v>478</v>
          </cell>
          <cell r="I206">
            <v>80</v>
          </cell>
          <cell r="J206">
            <v>30</v>
          </cell>
          <cell r="K206">
            <v>0</v>
          </cell>
          <cell r="L206">
            <v>466.21</v>
          </cell>
          <cell r="M206">
            <v>470.55</v>
          </cell>
          <cell r="N206">
            <v>2436111021</v>
          </cell>
          <cell r="O206">
            <v>2</v>
          </cell>
          <cell r="P206">
            <v>156</v>
          </cell>
          <cell r="Q206">
            <v>2</v>
          </cell>
          <cell r="R206">
            <v>318</v>
          </cell>
          <cell r="S206">
            <v>54</v>
          </cell>
          <cell r="T206">
            <v>0</v>
          </cell>
          <cell r="U206">
            <v>0</v>
          </cell>
          <cell r="V206">
            <v>26</v>
          </cell>
          <cell r="W206">
            <v>0</v>
          </cell>
          <cell r="X206">
            <v>80</v>
          </cell>
          <cell r="Y206">
            <v>0</v>
          </cell>
          <cell r="Z206">
            <v>86</v>
          </cell>
        </row>
        <row r="207">
          <cell r="A207">
            <v>2436111018</v>
          </cell>
          <cell r="B207">
            <v>987</v>
          </cell>
          <cell r="C207">
            <v>0</v>
          </cell>
          <cell r="D207">
            <v>15</v>
          </cell>
          <cell r="E207">
            <v>225</v>
          </cell>
          <cell r="F207">
            <v>3</v>
          </cell>
          <cell r="G207">
            <v>305</v>
          </cell>
          <cell r="H207">
            <v>548</v>
          </cell>
          <cell r="I207">
            <v>16</v>
          </cell>
          <cell r="J207">
            <v>30</v>
          </cell>
          <cell r="K207">
            <v>0</v>
          </cell>
          <cell r="L207">
            <v>727.16</v>
          </cell>
          <cell r="M207">
            <v>742.36</v>
          </cell>
          <cell r="N207">
            <v>2436111018</v>
          </cell>
          <cell r="O207">
            <v>15</v>
          </cell>
          <cell r="P207">
            <v>225</v>
          </cell>
          <cell r="Q207">
            <v>3</v>
          </cell>
          <cell r="R207">
            <v>305</v>
          </cell>
          <cell r="S207">
            <v>3</v>
          </cell>
          <cell r="T207">
            <v>0</v>
          </cell>
          <cell r="U207">
            <v>0</v>
          </cell>
          <cell r="V207">
            <v>13</v>
          </cell>
          <cell r="W207">
            <v>0</v>
          </cell>
          <cell r="X207">
            <v>16</v>
          </cell>
          <cell r="Y207">
            <v>0</v>
          </cell>
          <cell r="Z207">
            <v>24</v>
          </cell>
        </row>
        <row r="208">
          <cell r="A208">
            <v>2436111014</v>
          </cell>
          <cell r="B208">
            <v>1081</v>
          </cell>
          <cell r="C208">
            <v>0</v>
          </cell>
          <cell r="D208">
            <v>10</v>
          </cell>
          <cell r="E208">
            <v>142</v>
          </cell>
          <cell r="F208">
            <v>7</v>
          </cell>
          <cell r="G208">
            <v>538</v>
          </cell>
          <cell r="H208">
            <v>697</v>
          </cell>
          <cell r="I208">
            <v>13</v>
          </cell>
          <cell r="J208">
            <v>75</v>
          </cell>
          <cell r="K208">
            <v>0</v>
          </cell>
          <cell r="L208">
            <v>491.73</v>
          </cell>
          <cell r="M208">
            <v>492.93</v>
          </cell>
          <cell r="N208">
            <v>2436111014</v>
          </cell>
          <cell r="O208">
            <v>10</v>
          </cell>
          <cell r="P208">
            <v>142</v>
          </cell>
          <cell r="Q208">
            <v>7</v>
          </cell>
          <cell r="R208">
            <v>538</v>
          </cell>
          <cell r="S208">
            <v>9</v>
          </cell>
          <cell r="T208">
            <v>0</v>
          </cell>
          <cell r="U208">
            <v>0</v>
          </cell>
          <cell r="V208">
            <v>4</v>
          </cell>
          <cell r="W208">
            <v>0</v>
          </cell>
          <cell r="X208">
            <v>13</v>
          </cell>
          <cell r="Y208">
            <v>0</v>
          </cell>
          <cell r="Z208">
            <v>46</v>
          </cell>
        </row>
        <row r="209">
          <cell r="A209">
            <v>2436111016</v>
          </cell>
          <cell r="B209">
            <v>1090</v>
          </cell>
          <cell r="C209">
            <v>0</v>
          </cell>
          <cell r="D209">
            <v>7</v>
          </cell>
          <cell r="E209">
            <v>126</v>
          </cell>
          <cell r="F209">
            <v>3</v>
          </cell>
          <cell r="G209">
            <v>366</v>
          </cell>
          <cell r="H209">
            <v>502</v>
          </cell>
          <cell r="I209">
            <v>16</v>
          </cell>
          <cell r="J209">
            <v>15</v>
          </cell>
          <cell r="K209">
            <v>0</v>
          </cell>
          <cell r="L209">
            <v>308.83</v>
          </cell>
          <cell r="M209">
            <v>1110</v>
          </cell>
          <cell r="N209">
            <v>2436111016</v>
          </cell>
          <cell r="O209">
            <v>7</v>
          </cell>
          <cell r="P209">
            <v>126</v>
          </cell>
          <cell r="Q209">
            <v>3</v>
          </cell>
          <cell r="R209">
            <v>366</v>
          </cell>
          <cell r="S209">
            <v>9</v>
          </cell>
          <cell r="T209">
            <v>0</v>
          </cell>
          <cell r="U209">
            <v>0</v>
          </cell>
          <cell r="V209">
            <v>7</v>
          </cell>
          <cell r="W209">
            <v>0</v>
          </cell>
          <cell r="X209">
            <v>16</v>
          </cell>
          <cell r="Y209">
            <v>0</v>
          </cell>
          <cell r="Z209">
            <v>47</v>
          </cell>
        </row>
        <row r="210">
          <cell r="A210">
            <v>2436111017</v>
          </cell>
          <cell r="B210">
            <v>1219</v>
          </cell>
          <cell r="C210">
            <v>0</v>
          </cell>
          <cell r="D210">
            <v>5</v>
          </cell>
          <cell r="E210">
            <v>74</v>
          </cell>
          <cell r="F210">
            <v>3</v>
          </cell>
          <cell r="G210">
            <v>669</v>
          </cell>
          <cell r="H210">
            <v>751</v>
          </cell>
          <cell r="I210">
            <v>35</v>
          </cell>
          <cell r="J210">
            <v>45</v>
          </cell>
          <cell r="K210">
            <v>0</v>
          </cell>
          <cell r="L210">
            <v>769.96</v>
          </cell>
          <cell r="M210">
            <v>807.35</v>
          </cell>
          <cell r="N210">
            <v>2436111017</v>
          </cell>
          <cell r="O210">
            <v>5</v>
          </cell>
          <cell r="P210">
            <v>74</v>
          </cell>
          <cell r="Q210">
            <v>3</v>
          </cell>
          <cell r="R210">
            <v>669</v>
          </cell>
          <cell r="S210">
            <v>26</v>
          </cell>
          <cell r="T210">
            <v>0</v>
          </cell>
          <cell r="U210">
            <v>0</v>
          </cell>
          <cell r="V210">
            <v>9</v>
          </cell>
          <cell r="W210">
            <v>0</v>
          </cell>
          <cell r="X210">
            <v>35</v>
          </cell>
          <cell r="Y210">
            <v>0</v>
          </cell>
          <cell r="Z210">
            <v>89</v>
          </cell>
        </row>
        <row r="211">
          <cell r="A211">
            <v>2436111019</v>
          </cell>
          <cell r="B211">
            <v>1301</v>
          </cell>
          <cell r="C211">
            <v>0</v>
          </cell>
          <cell r="D211">
            <v>1</v>
          </cell>
          <cell r="E211">
            <v>57</v>
          </cell>
          <cell r="F211">
            <v>0</v>
          </cell>
          <cell r="G211">
            <v>849</v>
          </cell>
          <cell r="H211">
            <v>907</v>
          </cell>
          <cell r="I211">
            <v>53</v>
          </cell>
          <cell r="J211">
            <v>45</v>
          </cell>
          <cell r="K211">
            <v>0</v>
          </cell>
          <cell r="L211">
            <v>713.28</v>
          </cell>
          <cell r="M211">
            <v>723.7</v>
          </cell>
          <cell r="N211">
            <v>2436111019</v>
          </cell>
          <cell r="O211">
            <v>1</v>
          </cell>
          <cell r="P211">
            <v>57</v>
          </cell>
          <cell r="Q211">
            <v>0</v>
          </cell>
          <cell r="R211">
            <v>849</v>
          </cell>
          <cell r="S211">
            <v>48</v>
          </cell>
          <cell r="T211">
            <v>0</v>
          </cell>
          <cell r="U211">
            <v>0</v>
          </cell>
          <cell r="V211">
            <v>5</v>
          </cell>
          <cell r="W211">
            <v>0</v>
          </cell>
          <cell r="X211">
            <v>53</v>
          </cell>
          <cell r="Y211">
            <v>0</v>
          </cell>
          <cell r="Z211">
            <v>70</v>
          </cell>
        </row>
        <row r="212">
          <cell r="A212">
            <v>2437113001</v>
          </cell>
          <cell r="B212">
            <v>3071</v>
          </cell>
          <cell r="C212">
            <v>0</v>
          </cell>
          <cell r="D212">
            <v>34</v>
          </cell>
          <cell r="E212">
            <v>627</v>
          </cell>
          <cell r="F212">
            <v>25</v>
          </cell>
          <cell r="G212">
            <v>597</v>
          </cell>
          <cell r="H212">
            <v>1283</v>
          </cell>
          <cell r="I212">
            <v>233</v>
          </cell>
          <cell r="J212">
            <v>45</v>
          </cell>
          <cell r="K212">
            <v>0</v>
          </cell>
          <cell r="L212">
            <v>2218.59</v>
          </cell>
          <cell r="M212">
            <v>2257.59</v>
          </cell>
          <cell r="N212">
            <v>2437113001</v>
          </cell>
          <cell r="O212">
            <v>34</v>
          </cell>
          <cell r="P212">
            <v>627</v>
          </cell>
          <cell r="Q212">
            <v>25</v>
          </cell>
          <cell r="R212">
            <v>597</v>
          </cell>
          <cell r="S212">
            <v>174</v>
          </cell>
          <cell r="T212">
            <v>0</v>
          </cell>
          <cell r="U212">
            <v>32</v>
          </cell>
          <cell r="V212">
            <v>27</v>
          </cell>
          <cell r="W212">
            <v>0</v>
          </cell>
          <cell r="X212">
            <v>233</v>
          </cell>
          <cell r="Y212">
            <v>0</v>
          </cell>
          <cell r="Z212">
            <v>291</v>
          </cell>
        </row>
        <row r="213">
          <cell r="A213">
            <v>2437111006</v>
          </cell>
          <cell r="B213">
            <v>1815</v>
          </cell>
          <cell r="C213">
            <v>0</v>
          </cell>
          <cell r="D213">
            <v>26</v>
          </cell>
          <cell r="E213">
            <v>497</v>
          </cell>
          <cell r="F213">
            <v>14</v>
          </cell>
          <cell r="G213">
            <v>270</v>
          </cell>
          <cell r="H213">
            <v>807</v>
          </cell>
          <cell r="I213">
            <v>84</v>
          </cell>
          <cell r="J213">
            <v>15</v>
          </cell>
          <cell r="K213">
            <v>0</v>
          </cell>
          <cell r="L213">
            <v>1718.79</v>
          </cell>
          <cell r="M213">
            <v>1734.79</v>
          </cell>
          <cell r="N213">
            <v>2437111006</v>
          </cell>
          <cell r="O213">
            <v>26</v>
          </cell>
          <cell r="P213">
            <v>497</v>
          </cell>
          <cell r="Q213">
            <v>14</v>
          </cell>
          <cell r="R213">
            <v>270</v>
          </cell>
          <cell r="S213">
            <v>63</v>
          </cell>
          <cell r="T213">
            <v>0</v>
          </cell>
          <cell r="U213">
            <v>5</v>
          </cell>
          <cell r="V213">
            <v>16</v>
          </cell>
          <cell r="W213">
            <v>0</v>
          </cell>
          <cell r="X213">
            <v>84</v>
          </cell>
          <cell r="Y213">
            <v>1</v>
          </cell>
          <cell r="Z213">
            <v>144</v>
          </cell>
        </row>
        <row r="214">
          <cell r="A214">
            <v>2437111007</v>
          </cell>
          <cell r="B214">
            <v>340</v>
          </cell>
          <cell r="C214">
            <v>0</v>
          </cell>
          <cell r="D214">
            <v>0</v>
          </cell>
          <cell r="E214">
            <v>37</v>
          </cell>
          <cell r="F214">
            <v>1</v>
          </cell>
          <cell r="G214">
            <v>116</v>
          </cell>
          <cell r="H214">
            <v>154</v>
          </cell>
          <cell r="I214">
            <v>7</v>
          </cell>
          <cell r="J214">
            <v>15</v>
          </cell>
          <cell r="K214">
            <v>0</v>
          </cell>
          <cell r="L214">
            <v>237.6</v>
          </cell>
          <cell r="M214">
            <v>235.8</v>
          </cell>
          <cell r="N214">
            <v>2437111007</v>
          </cell>
          <cell r="O214">
            <v>0</v>
          </cell>
          <cell r="P214">
            <v>37</v>
          </cell>
          <cell r="Q214">
            <v>1</v>
          </cell>
          <cell r="R214">
            <v>116</v>
          </cell>
          <cell r="S214">
            <v>4</v>
          </cell>
          <cell r="T214">
            <v>0</v>
          </cell>
          <cell r="U214">
            <v>0</v>
          </cell>
          <cell r="V214">
            <v>3</v>
          </cell>
          <cell r="W214">
            <v>0</v>
          </cell>
          <cell r="X214">
            <v>7</v>
          </cell>
          <cell r="Y214">
            <v>0</v>
          </cell>
          <cell r="Z214">
            <v>7</v>
          </cell>
        </row>
        <row r="215">
          <cell r="A215">
            <v>2438111001</v>
          </cell>
          <cell r="B215">
            <v>2215</v>
          </cell>
          <cell r="C215">
            <v>0</v>
          </cell>
          <cell r="D215">
            <v>35</v>
          </cell>
          <cell r="E215">
            <v>694</v>
          </cell>
          <cell r="F215">
            <v>18</v>
          </cell>
          <cell r="G215">
            <v>252</v>
          </cell>
          <cell r="H215">
            <v>999</v>
          </cell>
          <cell r="I215">
            <v>66</v>
          </cell>
          <cell r="J215">
            <v>50</v>
          </cell>
          <cell r="K215">
            <v>0</v>
          </cell>
          <cell r="L215">
            <v>1861.29</v>
          </cell>
          <cell r="M215">
            <v>1855.09</v>
          </cell>
          <cell r="N215">
            <v>2438111001</v>
          </cell>
          <cell r="O215">
            <v>35</v>
          </cell>
          <cell r="P215">
            <v>694</v>
          </cell>
          <cell r="Q215">
            <v>18</v>
          </cell>
          <cell r="R215">
            <v>252</v>
          </cell>
          <cell r="S215">
            <v>49</v>
          </cell>
          <cell r="T215">
            <v>0</v>
          </cell>
          <cell r="U215">
            <v>2</v>
          </cell>
          <cell r="V215">
            <v>15</v>
          </cell>
          <cell r="W215">
            <v>0</v>
          </cell>
          <cell r="X215">
            <v>66</v>
          </cell>
          <cell r="Y215">
            <v>0</v>
          </cell>
          <cell r="Z215">
            <v>68</v>
          </cell>
        </row>
        <row r="216">
          <cell r="A216">
            <v>2438111002</v>
          </cell>
          <cell r="B216">
            <v>1598</v>
          </cell>
          <cell r="C216">
            <v>0</v>
          </cell>
          <cell r="D216">
            <v>11</v>
          </cell>
          <cell r="E216">
            <v>307</v>
          </cell>
          <cell r="F216">
            <v>16</v>
          </cell>
          <cell r="G216">
            <v>388</v>
          </cell>
          <cell r="H216">
            <v>722</v>
          </cell>
          <cell r="I216">
            <v>136</v>
          </cell>
          <cell r="J216">
            <v>25</v>
          </cell>
          <cell r="K216">
            <v>0</v>
          </cell>
          <cell r="L216">
            <v>1223.3499999999999</v>
          </cell>
          <cell r="M216">
            <v>1300.1500000000001</v>
          </cell>
          <cell r="N216">
            <v>2438111002</v>
          </cell>
          <cell r="O216">
            <v>11</v>
          </cell>
          <cell r="P216">
            <v>307</v>
          </cell>
          <cell r="Q216">
            <v>16</v>
          </cell>
          <cell r="R216">
            <v>388</v>
          </cell>
          <cell r="S216">
            <v>92</v>
          </cell>
          <cell r="T216">
            <v>1</v>
          </cell>
          <cell r="U216">
            <v>12</v>
          </cell>
          <cell r="V216">
            <v>31</v>
          </cell>
          <cell r="W216">
            <v>0</v>
          </cell>
          <cell r="X216">
            <v>136</v>
          </cell>
          <cell r="Y216">
            <v>0</v>
          </cell>
          <cell r="Z216">
            <v>265</v>
          </cell>
        </row>
        <row r="217">
          <cell r="A217">
            <v>2438111004</v>
          </cell>
          <cell r="B217">
            <v>1067</v>
          </cell>
          <cell r="C217">
            <v>0</v>
          </cell>
          <cell r="D217">
            <v>6</v>
          </cell>
          <cell r="E217">
            <v>205</v>
          </cell>
          <cell r="F217">
            <v>3</v>
          </cell>
          <cell r="G217">
            <v>322</v>
          </cell>
          <cell r="H217">
            <v>536</v>
          </cell>
          <cell r="I217">
            <v>9</v>
          </cell>
          <cell r="J217">
            <v>45</v>
          </cell>
          <cell r="K217">
            <v>0</v>
          </cell>
          <cell r="L217">
            <v>950.96</v>
          </cell>
          <cell r="M217">
            <v>743.44</v>
          </cell>
          <cell r="N217">
            <v>2438111004</v>
          </cell>
          <cell r="O217">
            <v>6</v>
          </cell>
          <cell r="P217">
            <v>205</v>
          </cell>
          <cell r="Q217">
            <v>3</v>
          </cell>
          <cell r="R217">
            <v>322</v>
          </cell>
          <cell r="S217">
            <v>7</v>
          </cell>
          <cell r="T217">
            <v>0</v>
          </cell>
          <cell r="U217">
            <v>0</v>
          </cell>
          <cell r="V217">
            <v>2</v>
          </cell>
          <cell r="W217">
            <v>0</v>
          </cell>
          <cell r="X217">
            <v>9</v>
          </cell>
          <cell r="Y217">
            <v>0</v>
          </cell>
          <cell r="Z217">
            <v>60</v>
          </cell>
        </row>
        <row r="218">
          <cell r="A218">
            <v>2422111006</v>
          </cell>
          <cell r="B218">
            <v>891</v>
          </cell>
          <cell r="C218">
            <v>0</v>
          </cell>
          <cell r="D218">
            <v>13</v>
          </cell>
          <cell r="E218">
            <v>205</v>
          </cell>
          <cell r="F218">
            <v>11</v>
          </cell>
          <cell r="G218">
            <v>197</v>
          </cell>
          <cell r="H218">
            <v>426</v>
          </cell>
          <cell r="I218">
            <v>20</v>
          </cell>
          <cell r="J218">
            <v>15</v>
          </cell>
          <cell r="K218">
            <v>0</v>
          </cell>
          <cell r="L218">
            <v>728.84</v>
          </cell>
          <cell r="M218">
            <v>921.1</v>
          </cell>
          <cell r="N218">
            <v>2422111006</v>
          </cell>
          <cell r="O218">
            <v>13</v>
          </cell>
          <cell r="P218">
            <v>205</v>
          </cell>
          <cell r="Q218">
            <v>11</v>
          </cell>
          <cell r="R218">
            <v>197</v>
          </cell>
          <cell r="S218">
            <v>12</v>
          </cell>
          <cell r="T218">
            <v>0</v>
          </cell>
          <cell r="U218">
            <v>0</v>
          </cell>
          <cell r="V218">
            <v>8</v>
          </cell>
          <cell r="W218">
            <v>0</v>
          </cell>
          <cell r="X218">
            <v>20</v>
          </cell>
          <cell r="Y218">
            <v>0</v>
          </cell>
          <cell r="Z218">
            <v>133</v>
          </cell>
        </row>
        <row r="219">
          <cell r="A219">
            <v>2422111003</v>
          </cell>
          <cell r="B219">
            <v>1442</v>
          </cell>
          <cell r="C219">
            <v>0</v>
          </cell>
          <cell r="D219">
            <v>14</v>
          </cell>
          <cell r="E219">
            <v>244</v>
          </cell>
          <cell r="F219">
            <v>5</v>
          </cell>
          <cell r="G219">
            <v>336</v>
          </cell>
          <cell r="H219">
            <v>599</v>
          </cell>
          <cell r="I219">
            <v>72</v>
          </cell>
          <cell r="J219">
            <v>15</v>
          </cell>
          <cell r="K219">
            <v>0</v>
          </cell>
          <cell r="L219">
            <v>569.70000000000005</v>
          </cell>
          <cell r="M219">
            <v>347.62</v>
          </cell>
          <cell r="N219">
            <v>2422111003</v>
          </cell>
          <cell r="O219">
            <v>14</v>
          </cell>
          <cell r="P219">
            <v>244</v>
          </cell>
          <cell r="Q219">
            <v>5</v>
          </cell>
          <cell r="R219">
            <v>336</v>
          </cell>
          <cell r="S219">
            <v>53</v>
          </cell>
          <cell r="T219">
            <v>0</v>
          </cell>
          <cell r="U219">
            <v>6</v>
          </cell>
          <cell r="V219">
            <v>13</v>
          </cell>
          <cell r="W219">
            <v>0</v>
          </cell>
          <cell r="X219">
            <v>72</v>
          </cell>
          <cell r="Y219">
            <v>0</v>
          </cell>
          <cell r="Z219">
            <v>42</v>
          </cell>
        </row>
        <row r="220">
          <cell r="A220">
            <v>2422111010</v>
          </cell>
          <cell r="B220">
            <v>432</v>
          </cell>
          <cell r="C220">
            <v>0</v>
          </cell>
          <cell r="D220">
            <v>5</v>
          </cell>
          <cell r="E220">
            <v>71</v>
          </cell>
          <cell r="F220">
            <v>3</v>
          </cell>
          <cell r="G220">
            <v>199</v>
          </cell>
          <cell r="H220">
            <v>278</v>
          </cell>
          <cell r="I220">
            <v>33</v>
          </cell>
          <cell r="J220">
            <v>10</v>
          </cell>
          <cell r="K220">
            <v>0</v>
          </cell>
          <cell r="L220">
            <v>342.02</v>
          </cell>
          <cell r="M220">
            <v>829.15</v>
          </cell>
          <cell r="N220">
            <v>2422111010</v>
          </cell>
          <cell r="O220">
            <v>5</v>
          </cell>
          <cell r="P220">
            <v>71</v>
          </cell>
          <cell r="Q220">
            <v>3</v>
          </cell>
          <cell r="R220">
            <v>199</v>
          </cell>
          <cell r="S220">
            <v>29</v>
          </cell>
          <cell r="T220">
            <v>0</v>
          </cell>
          <cell r="U220">
            <v>0</v>
          </cell>
          <cell r="V220">
            <v>4</v>
          </cell>
          <cell r="W220">
            <v>0</v>
          </cell>
          <cell r="X220">
            <v>33</v>
          </cell>
          <cell r="Y220">
            <v>0</v>
          </cell>
          <cell r="Z220">
            <v>125</v>
          </cell>
        </row>
        <row r="221">
          <cell r="A221">
            <v>2422111009</v>
          </cell>
          <cell r="B221">
            <v>1450</v>
          </cell>
          <cell r="C221">
            <v>0</v>
          </cell>
          <cell r="D221">
            <v>22</v>
          </cell>
          <cell r="E221">
            <v>345</v>
          </cell>
          <cell r="F221">
            <v>14</v>
          </cell>
          <cell r="G221">
            <v>333</v>
          </cell>
          <cell r="H221">
            <v>714</v>
          </cell>
          <cell r="I221">
            <v>107</v>
          </cell>
          <cell r="J221">
            <v>20</v>
          </cell>
          <cell r="K221">
            <v>0</v>
          </cell>
          <cell r="L221">
            <v>826.35</v>
          </cell>
          <cell r="M221">
            <v>1093.4000000000001</v>
          </cell>
          <cell r="N221">
            <v>2422111009</v>
          </cell>
          <cell r="O221">
            <v>22</v>
          </cell>
          <cell r="P221">
            <v>345</v>
          </cell>
          <cell r="Q221">
            <v>14</v>
          </cell>
          <cell r="R221">
            <v>333</v>
          </cell>
          <cell r="S221">
            <v>100</v>
          </cell>
          <cell r="T221">
            <v>0</v>
          </cell>
          <cell r="U221">
            <v>2</v>
          </cell>
          <cell r="V221">
            <v>5</v>
          </cell>
          <cell r="W221">
            <v>0</v>
          </cell>
          <cell r="X221">
            <v>107</v>
          </cell>
          <cell r="Y221">
            <v>0</v>
          </cell>
          <cell r="Z221">
            <v>55</v>
          </cell>
        </row>
        <row r="222">
          <cell r="A222">
            <v>2422111012</v>
          </cell>
          <cell r="B222">
            <v>1036</v>
          </cell>
          <cell r="C222">
            <v>0</v>
          </cell>
          <cell r="D222">
            <v>14</v>
          </cell>
          <cell r="E222">
            <v>288</v>
          </cell>
          <cell r="F222">
            <v>10</v>
          </cell>
          <cell r="G222">
            <v>146</v>
          </cell>
          <cell r="H222">
            <v>458</v>
          </cell>
          <cell r="I222">
            <v>13</v>
          </cell>
          <cell r="J222">
            <v>0</v>
          </cell>
          <cell r="K222">
            <v>0</v>
          </cell>
          <cell r="L222">
            <v>1056.4000000000001</v>
          </cell>
          <cell r="M222">
            <v>483.13</v>
          </cell>
          <cell r="N222">
            <v>2422111012</v>
          </cell>
          <cell r="O222">
            <v>14</v>
          </cell>
          <cell r="P222">
            <v>288</v>
          </cell>
          <cell r="Q222">
            <v>10</v>
          </cell>
          <cell r="R222">
            <v>146</v>
          </cell>
          <cell r="S222">
            <v>8</v>
          </cell>
          <cell r="T222">
            <v>0</v>
          </cell>
          <cell r="U222">
            <v>0</v>
          </cell>
          <cell r="V222">
            <v>5</v>
          </cell>
          <cell r="W222">
            <v>0</v>
          </cell>
          <cell r="X222">
            <v>13</v>
          </cell>
          <cell r="Y222">
            <v>0</v>
          </cell>
          <cell r="Z222">
            <v>20</v>
          </cell>
        </row>
        <row r="223">
          <cell r="A223">
            <v>2422111011</v>
          </cell>
          <cell r="B223">
            <v>676</v>
          </cell>
          <cell r="C223">
            <v>0</v>
          </cell>
          <cell r="D223">
            <v>2</v>
          </cell>
          <cell r="E223">
            <v>118</v>
          </cell>
          <cell r="F223">
            <v>2</v>
          </cell>
          <cell r="G223">
            <v>234</v>
          </cell>
          <cell r="H223">
            <v>356</v>
          </cell>
          <cell r="I223">
            <v>20</v>
          </cell>
          <cell r="J223">
            <v>100</v>
          </cell>
          <cell r="K223">
            <v>0</v>
          </cell>
          <cell r="L223">
            <v>480.74</v>
          </cell>
          <cell r="M223">
            <v>940.17</v>
          </cell>
          <cell r="N223">
            <v>2422111011</v>
          </cell>
          <cell r="O223">
            <v>2</v>
          </cell>
          <cell r="P223">
            <v>118</v>
          </cell>
          <cell r="Q223">
            <v>2</v>
          </cell>
          <cell r="R223">
            <v>234</v>
          </cell>
          <cell r="S223">
            <v>19</v>
          </cell>
          <cell r="T223">
            <v>0</v>
          </cell>
          <cell r="U223">
            <v>0</v>
          </cell>
          <cell r="V223">
            <v>1</v>
          </cell>
          <cell r="W223">
            <v>0</v>
          </cell>
          <cell r="X223">
            <v>20</v>
          </cell>
          <cell r="Y223">
            <v>0</v>
          </cell>
          <cell r="Z223">
            <v>209</v>
          </cell>
        </row>
        <row r="224">
          <cell r="A224">
            <v>2422111007</v>
          </cell>
          <cell r="B224">
            <v>1433</v>
          </cell>
          <cell r="C224">
            <v>0</v>
          </cell>
          <cell r="D224">
            <v>19</v>
          </cell>
          <cell r="E224">
            <v>325</v>
          </cell>
          <cell r="F224">
            <v>10</v>
          </cell>
          <cell r="G224">
            <v>262</v>
          </cell>
          <cell r="H224">
            <v>616</v>
          </cell>
          <cell r="I224">
            <v>126</v>
          </cell>
          <cell r="J224">
            <v>30</v>
          </cell>
          <cell r="K224">
            <v>1</v>
          </cell>
          <cell r="L224">
            <v>906.97</v>
          </cell>
          <cell r="M224">
            <v>779.67</v>
          </cell>
          <cell r="N224">
            <v>2422111007</v>
          </cell>
          <cell r="O224">
            <v>19</v>
          </cell>
          <cell r="P224">
            <v>325</v>
          </cell>
          <cell r="Q224">
            <v>10</v>
          </cell>
          <cell r="R224">
            <v>262</v>
          </cell>
          <cell r="S224">
            <v>99</v>
          </cell>
          <cell r="T224">
            <v>0</v>
          </cell>
          <cell r="U224">
            <v>6</v>
          </cell>
          <cell r="V224">
            <v>21</v>
          </cell>
          <cell r="W224">
            <v>0</v>
          </cell>
          <cell r="X224">
            <v>126</v>
          </cell>
          <cell r="Y224">
            <v>0</v>
          </cell>
          <cell r="Z224">
            <v>56</v>
          </cell>
        </row>
        <row r="225">
          <cell r="A225">
            <v>2422111005</v>
          </cell>
          <cell r="B225">
            <v>1365</v>
          </cell>
          <cell r="C225">
            <v>0</v>
          </cell>
          <cell r="D225">
            <v>14</v>
          </cell>
          <cell r="E225">
            <v>271</v>
          </cell>
          <cell r="F225">
            <v>7</v>
          </cell>
          <cell r="G225">
            <v>359</v>
          </cell>
          <cell r="H225">
            <v>651</v>
          </cell>
          <cell r="I225">
            <v>54</v>
          </cell>
          <cell r="J225">
            <v>15</v>
          </cell>
          <cell r="K225">
            <v>0</v>
          </cell>
          <cell r="L225">
            <v>743.27</v>
          </cell>
          <cell r="M225">
            <v>584.47</v>
          </cell>
          <cell r="N225">
            <v>2422111005</v>
          </cell>
          <cell r="O225">
            <v>14</v>
          </cell>
          <cell r="P225">
            <v>271</v>
          </cell>
          <cell r="Q225">
            <v>7</v>
          </cell>
          <cell r="R225">
            <v>359</v>
          </cell>
          <cell r="S225">
            <v>34</v>
          </cell>
          <cell r="T225">
            <v>0</v>
          </cell>
          <cell r="U225">
            <v>2</v>
          </cell>
          <cell r="V225">
            <v>18</v>
          </cell>
          <cell r="W225">
            <v>0</v>
          </cell>
          <cell r="X225">
            <v>54</v>
          </cell>
          <cell r="Y225">
            <v>0</v>
          </cell>
          <cell r="Z225">
            <v>37</v>
          </cell>
        </row>
        <row r="226">
          <cell r="A226">
            <v>2422111004</v>
          </cell>
          <cell r="B226">
            <v>982</v>
          </cell>
          <cell r="C226">
            <v>0</v>
          </cell>
          <cell r="D226">
            <v>13</v>
          </cell>
          <cell r="E226">
            <v>202</v>
          </cell>
          <cell r="F226">
            <v>6</v>
          </cell>
          <cell r="G226">
            <v>166</v>
          </cell>
          <cell r="H226">
            <v>387</v>
          </cell>
          <cell r="I226">
            <v>34</v>
          </cell>
          <cell r="J226">
            <v>15</v>
          </cell>
          <cell r="K226">
            <v>0</v>
          </cell>
          <cell r="L226">
            <v>546.27</v>
          </cell>
          <cell r="M226">
            <v>1014.19</v>
          </cell>
          <cell r="N226">
            <v>2422111004</v>
          </cell>
          <cell r="O226">
            <v>13</v>
          </cell>
          <cell r="P226">
            <v>202</v>
          </cell>
          <cell r="Q226">
            <v>6</v>
          </cell>
          <cell r="R226">
            <v>166</v>
          </cell>
          <cell r="S226">
            <v>20</v>
          </cell>
          <cell r="T226">
            <v>0</v>
          </cell>
          <cell r="U226">
            <v>6</v>
          </cell>
          <cell r="V226">
            <v>8</v>
          </cell>
          <cell r="W226">
            <v>0</v>
          </cell>
          <cell r="X226">
            <v>34</v>
          </cell>
          <cell r="Y226">
            <v>0</v>
          </cell>
          <cell r="Z226">
            <v>70</v>
          </cell>
        </row>
        <row r="227">
          <cell r="A227">
            <v>2422111008</v>
          </cell>
          <cell r="B227">
            <v>1246</v>
          </cell>
          <cell r="C227">
            <v>0</v>
          </cell>
          <cell r="D227">
            <v>5</v>
          </cell>
          <cell r="E227">
            <v>220</v>
          </cell>
          <cell r="F227">
            <v>4</v>
          </cell>
          <cell r="G227">
            <v>333</v>
          </cell>
          <cell r="H227">
            <v>562</v>
          </cell>
          <cell r="I227">
            <v>26</v>
          </cell>
          <cell r="J227">
            <v>75</v>
          </cell>
          <cell r="K227">
            <v>0</v>
          </cell>
          <cell r="L227">
            <v>992.39</v>
          </cell>
          <cell r="M227">
            <v>490.87</v>
          </cell>
          <cell r="N227">
            <v>2422111008</v>
          </cell>
          <cell r="O227">
            <v>5</v>
          </cell>
          <cell r="P227">
            <v>220</v>
          </cell>
          <cell r="Q227">
            <v>4</v>
          </cell>
          <cell r="R227">
            <v>333</v>
          </cell>
          <cell r="S227">
            <v>18</v>
          </cell>
          <cell r="T227">
            <v>0</v>
          </cell>
          <cell r="U227">
            <v>3</v>
          </cell>
          <cell r="V227">
            <v>5</v>
          </cell>
          <cell r="W227">
            <v>0</v>
          </cell>
          <cell r="X227">
            <v>26</v>
          </cell>
          <cell r="Y227">
            <v>0</v>
          </cell>
          <cell r="Z227">
            <v>58</v>
          </cell>
        </row>
        <row r="228">
          <cell r="A228">
            <v>2423111002</v>
          </cell>
          <cell r="B228">
            <v>915</v>
          </cell>
          <cell r="C228">
            <v>0</v>
          </cell>
          <cell r="D228">
            <v>5</v>
          </cell>
          <cell r="E228">
            <v>79</v>
          </cell>
          <cell r="F228">
            <v>2</v>
          </cell>
          <cell r="G228">
            <v>472</v>
          </cell>
          <cell r="H228">
            <v>558</v>
          </cell>
          <cell r="I228">
            <v>58</v>
          </cell>
          <cell r="J228">
            <v>80</v>
          </cell>
          <cell r="K228">
            <v>0</v>
          </cell>
          <cell r="L228">
            <v>485.06</v>
          </cell>
          <cell r="M228">
            <v>372.29</v>
          </cell>
          <cell r="N228">
            <v>2423111002</v>
          </cell>
          <cell r="O228">
            <v>5</v>
          </cell>
          <cell r="P228">
            <v>79</v>
          </cell>
          <cell r="Q228">
            <v>2</v>
          </cell>
          <cell r="R228">
            <v>472</v>
          </cell>
          <cell r="S228">
            <v>37</v>
          </cell>
          <cell r="T228">
            <v>0</v>
          </cell>
          <cell r="U228">
            <v>8</v>
          </cell>
          <cell r="V228">
            <v>13</v>
          </cell>
          <cell r="W228">
            <v>0</v>
          </cell>
          <cell r="X228">
            <v>58</v>
          </cell>
          <cell r="Y228">
            <v>0</v>
          </cell>
          <cell r="Z228">
            <v>41</v>
          </cell>
        </row>
        <row r="229">
          <cell r="A229">
            <v>2423111003</v>
          </cell>
          <cell r="B229">
            <v>678</v>
          </cell>
          <cell r="C229">
            <v>0</v>
          </cell>
          <cell r="D229">
            <v>3</v>
          </cell>
          <cell r="E229">
            <v>87</v>
          </cell>
          <cell r="F229">
            <v>4</v>
          </cell>
          <cell r="G229">
            <v>260</v>
          </cell>
          <cell r="H229">
            <v>354</v>
          </cell>
          <cell r="I229">
            <v>35</v>
          </cell>
          <cell r="J229">
            <v>100</v>
          </cell>
          <cell r="K229">
            <v>0</v>
          </cell>
          <cell r="L229">
            <v>361.69</v>
          </cell>
          <cell r="M229">
            <v>380.15</v>
          </cell>
          <cell r="N229">
            <v>2423111003</v>
          </cell>
          <cell r="O229">
            <v>3</v>
          </cell>
          <cell r="P229">
            <v>87</v>
          </cell>
          <cell r="Q229">
            <v>4</v>
          </cell>
          <cell r="R229">
            <v>260</v>
          </cell>
          <cell r="S229">
            <v>23</v>
          </cell>
          <cell r="T229">
            <v>0</v>
          </cell>
          <cell r="U229">
            <v>0</v>
          </cell>
          <cell r="V229">
            <v>12</v>
          </cell>
          <cell r="W229">
            <v>0</v>
          </cell>
          <cell r="X229">
            <v>35</v>
          </cell>
          <cell r="Y229">
            <v>0</v>
          </cell>
          <cell r="Z229">
            <v>26</v>
          </cell>
        </row>
        <row r="230">
          <cell r="A230">
            <v>2423111005</v>
          </cell>
          <cell r="B230">
            <v>514</v>
          </cell>
          <cell r="C230">
            <v>0</v>
          </cell>
          <cell r="D230">
            <v>1</v>
          </cell>
          <cell r="E230">
            <v>47</v>
          </cell>
          <cell r="F230">
            <v>0</v>
          </cell>
          <cell r="G230">
            <v>259</v>
          </cell>
          <cell r="H230">
            <v>307</v>
          </cell>
          <cell r="I230">
            <v>19</v>
          </cell>
          <cell r="J230">
            <v>100</v>
          </cell>
          <cell r="K230">
            <v>0</v>
          </cell>
          <cell r="L230">
            <v>364.15</v>
          </cell>
          <cell r="M230">
            <v>248.5</v>
          </cell>
          <cell r="N230">
            <v>2423111005</v>
          </cell>
          <cell r="O230">
            <v>1</v>
          </cell>
          <cell r="P230">
            <v>47</v>
          </cell>
          <cell r="Q230">
            <v>0</v>
          </cell>
          <cell r="R230">
            <v>259</v>
          </cell>
          <cell r="S230">
            <v>15</v>
          </cell>
          <cell r="T230">
            <v>0</v>
          </cell>
          <cell r="U230">
            <v>0</v>
          </cell>
          <cell r="V230">
            <v>4</v>
          </cell>
          <cell r="W230">
            <v>0</v>
          </cell>
          <cell r="X230">
            <v>19</v>
          </cell>
          <cell r="Y230">
            <v>0</v>
          </cell>
          <cell r="Z230">
            <v>25</v>
          </cell>
        </row>
        <row r="231">
          <cell r="A231">
            <v>2423111004</v>
          </cell>
          <cell r="B231">
            <v>631</v>
          </cell>
          <cell r="C231">
            <v>0</v>
          </cell>
          <cell r="D231">
            <v>2</v>
          </cell>
          <cell r="E231">
            <v>25</v>
          </cell>
          <cell r="F231">
            <v>1</v>
          </cell>
          <cell r="G231">
            <v>353</v>
          </cell>
          <cell r="H231">
            <v>381</v>
          </cell>
          <cell r="I231">
            <v>25</v>
          </cell>
          <cell r="J231">
            <v>45</v>
          </cell>
          <cell r="K231">
            <v>0</v>
          </cell>
          <cell r="L231">
            <v>251.3</v>
          </cell>
          <cell r="M231">
            <v>338.22</v>
          </cell>
          <cell r="N231">
            <v>2423111004</v>
          </cell>
          <cell r="O231">
            <v>2</v>
          </cell>
          <cell r="P231">
            <v>25</v>
          </cell>
          <cell r="Q231">
            <v>1</v>
          </cell>
          <cell r="R231">
            <v>353</v>
          </cell>
          <cell r="S231">
            <v>23</v>
          </cell>
          <cell r="T231">
            <v>0</v>
          </cell>
          <cell r="U231">
            <v>0</v>
          </cell>
          <cell r="V231">
            <v>2</v>
          </cell>
          <cell r="W231">
            <v>0</v>
          </cell>
          <cell r="X231">
            <v>25</v>
          </cell>
          <cell r="Y231">
            <v>0</v>
          </cell>
          <cell r="Z231">
            <v>49</v>
          </cell>
        </row>
        <row r="232">
          <cell r="A232">
            <v>2423111006</v>
          </cell>
          <cell r="B232">
            <v>679</v>
          </cell>
          <cell r="C232">
            <v>0</v>
          </cell>
          <cell r="D232">
            <v>4</v>
          </cell>
          <cell r="E232">
            <v>50</v>
          </cell>
          <cell r="F232">
            <v>2</v>
          </cell>
          <cell r="G232">
            <v>326</v>
          </cell>
          <cell r="H232">
            <v>382</v>
          </cell>
          <cell r="I232">
            <v>49</v>
          </cell>
          <cell r="J232">
            <v>100</v>
          </cell>
          <cell r="K232">
            <v>0</v>
          </cell>
          <cell r="L232">
            <v>340.42</v>
          </cell>
          <cell r="M232">
            <v>1112.6500000000001</v>
          </cell>
          <cell r="N232">
            <v>2423111006</v>
          </cell>
          <cell r="O232">
            <v>4</v>
          </cell>
          <cell r="P232">
            <v>50</v>
          </cell>
          <cell r="Q232">
            <v>2</v>
          </cell>
          <cell r="R232">
            <v>326</v>
          </cell>
          <cell r="S232">
            <v>34</v>
          </cell>
          <cell r="T232">
            <v>0</v>
          </cell>
          <cell r="U232">
            <v>3</v>
          </cell>
          <cell r="V232">
            <v>12</v>
          </cell>
          <cell r="W232">
            <v>0</v>
          </cell>
          <cell r="X232">
            <v>49</v>
          </cell>
          <cell r="Y232">
            <v>0</v>
          </cell>
          <cell r="Z232">
            <v>41</v>
          </cell>
        </row>
        <row r="233">
          <cell r="A233">
            <v>2424111006</v>
          </cell>
          <cell r="B233">
            <v>1849</v>
          </cell>
          <cell r="C233">
            <v>0</v>
          </cell>
          <cell r="D233">
            <v>12</v>
          </cell>
          <cell r="E233">
            <v>296</v>
          </cell>
          <cell r="F233">
            <v>5</v>
          </cell>
          <cell r="G233">
            <v>551</v>
          </cell>
          <cell r="H233">
            <v>864</v>
          </cell>
          <cell r="I233">
            <v>28</v>
          </cell>
          <cell r="J233">
            <v>35</v>
          </cell>
          <cell r="K233">
            <v>0</v>
          </cell>
          <cell r="L233">
            <v>1081.6500000000001</v>
          </cell>
          <cell r="M233">
            <v>1541.3</v>
          </cell>
          <cell r="N233">
            <v>2424111006</v>
          </cell>
          <cell r="O233">
            <v>12</v>
          </cell>
          <cell r="P233">
            <v>296</v>
          </cell>
          <cell r="Q233">
            <v>5</v>
          </cell>
          <cell r="R233">
            <v>551</v>
          </cell>
          <cell r="S233">
            <v>8</v>
          </cell>
          <cell r="T233">
            <v>0</v>
          </cell>
          <cell r="U233">
            <v>1</v>
          </cell>
          <cell r="V233">
            <v>19</v>
          </cell>
          <cell r="W233">
            <v>0</v>
          </cell>
          <cell r="X233">
            <v>28</v>
          </cell>
          <cell r="Y233">
            <v>0</v>
          </cell>
          <cell r="Z233">
            <v>34</v>
          </cell>
        </row>
        <row r="234">
          <cell r="A234">
            <v>2424111007</v>
          </cell>
          <cell r="B234">
            <v>1684</v>
          </cell>
          <cell r="C234">
            <v>0</v>
          </cell>
          <cell r="D234">
            <v>20</v>
          </cell>
          <cell r="E234">
            <v>332</v>
          </cell>
          <cell r="F234">
            <v>10</v>
          </cell>
          <cell r="G234">
            <v>273</v>
          </cell>
          <cell r="H234">
            <v>635</v>
          </cell>
          <cell r="I234">
            <v>13</v>
          </cell>
          <cell r="J234">
            <v>35</v>
          </cell>
          <cell r="K234">
            <v>0</v>
          </cell>
          <cell r="L234">
            <v>1505.63</v>
          </cell>
          <cell r="M234">
            <v>737.65</v>
          </cell>
          <cell r="N234">
            <v>2424111007</v>
          </cell>
          <cell r="O234">
            <v>20</v>
          </cell>
          <cell r="P234">
            <v>332</v>
          </cell>
          <cell r="Q234">
            <v>10</v>
          </cell>
          <cell r="R234">
            <v>273</v>
          </cell>
          <cell r="S234">
            <v>4</v>
          </cell>
          <cell r="T234">
            <v>1</v>
          </cell>
          <cell r="U234">
            <v>0</v>
          </cell>
          <cell r="V234">
            <v>8</v>
          </cell>
          <cell r="W234">
            <v>0</v>
          </cell>
          <cell r="X234">
            <v>13</v>
          </cell>
          <cell r="Y234">
            <v>0</v>
          </cell>
          <cell r="Z234">
            <v>90</v>
          </cell>
        </row>
        <row r="235">
          <cell r="A235">
            <v>2424111009</v>
          </cell>
          <cell r="B235">
            <v>919</v>
          </cell>
          <cell r="C235">
            <v>0</v>
          </cell>
          <cell r="D235">
            <v>13</v>
          </cell>
          <cell r="E235">
            <v>203</v>
          </cell>
          <cell r="F235">
            <v>12</v>
          </cell>
          <cell r="G235">
            <v>197</v>
          </cell>
          <cell r="H235">
            <v>425</v>
          </cell>
          <cell r="I235">
            <v>44</v>
          </cell>
          <cell r="J235">
            <v>15</v>
          </cell>
          <cell r="K235">
            <v>0</v>
          </cell>
          <cell r="L235">
            <v>712.11</v>
          </cell>
          <cell r="M235">
            <v>608.27</v>
          </cell>
          <cell r="N235">
            <v>2424111009</v>
          </cell>
          <cell r="O235">
            <v>13</v>
          </cell>
          <cell r="P235">
            <v>203</v>
          </cell>
          <cell r="Q235">
            <v>12</v>
          </cell>
          <cell r="R235">
            <v>197</v>
          </cell>
          <cell r="S235">
            <v>27</v>
          </cell>
          <cell r="T235">
            <v>0</v>
          </cell>
          <cell r="U235">
            <v>7</v>
          </cell>
          <cell r="V235">
            <v>10</v>
          </cell>
          <cell r="W235">
            <v>0</v>
          </cell>
          <cell r="X235">
            <v>44</v>
          </cell>
          <cell r="Y235">
            <v>0</v>
          </cell>
          <cell r="Z235">
            <v>106</v>
          </cell>
        </row>
        <row r="236">
          <cell r="A236">
            <v>2424111002</v>
          </cell>
          <cell r="B236">
            <v>1500</v>
          </cell>
          <cell r="C236">
            <v>0</v>
          </cell>
          <cell r="D236">
            <v>12</v>
          </cell>
          <cell r="E236">
            <v>314</v>
          </cell>
          <cell r="F236">
            <v>18</v>
          </cell>
          <cell r="G236">
            <v>304</v>
          </cell>
          <cell r="H236">
            <v>648</v>
          </cell>
          <cell r="I236">
            <v>25</v>
          </cell>
          <cell r="J236">
            <v>0</v>
          </cell>
          <cell r="K236">
            <v>0</v>
          </cell>
          <cell r="L236">
            <v>558.48</v>
          </cell>
          <cell r="M236">
            <v>822.99</v>
          </cell>
          <cell r="N236">
            <v>2424111002</v>
          </cell>
          <cell r="O236">
            <v>12</v>
          </cell>
          <cell r="P236">
            <v>314</v>
          </cell>
          <cell r="Q236">
            <v>18</v>
          </cell>
          <cell r="R236">
            <v>304</v>
          </cell>
          <cell r="S236">
            <v>18</v>
          </cell>
          <cell r="T236">
            <v>0</v>
          </cell>
          <cell r="U236">
            <v>0</v>
          </cell>
          <cell r="V236">
            <v>7</v>
          </cell>
          <cell r="W236">
            <v>0</v>
          </cell>
          <cell r="X236">
            <v>25</v>
          </cell>
          <cell r="Y236">
            <v>1</v>
          </cell>
          <cell r="Z236">
            <v>159</v>
          </cell>
        </row>
        <row r="237">
          <cell r="A237">
            <v>2424111011</v>
          </cell>
          <cell r="B237">
            <v>815</v>
          </cell>
          <cell r="C237">
            <v>0</v>
          </cell>
          <cell r="D237">
            <v>9</v>
          </cell>
          <cell r="E237">
            <v>176</v>
          </cell>
          <cell r="F237">
            <v>5</v>
          </cell>
          <cell r="G237">
            <v>135</v>
          </cell>
          <cell r="H237">
            <v>325</v>
          </cell>
          <cell r="I237">
            <v>90</v>
          </cell>
          <cell r="J237">
            <v>50</v>
          </cell>
          <cell r="K237">
            <v>0</v>
          </cell>
          <cell r="L237">
            <v>765.54</v>
          </cell>
          <cell r="M237">
            <v>1550.2</v>
          </cell>
          <cell r="N237">
            <v>2424111011</v>
          </cell>
          <cell r="O237">
            <v>9</v>
          </cell>
          <cell r="P237">
            <v>176</v>
          </cell>
          <cell r="Q237">
            <v>5</v>
          </cell>
          <cell r="R237">
            <v>135</v>
          </cell>
          <cell r="S237">
            <v>73</v>
          </cell>
          <cell r="T237">
            <v>0</v>
          </cell>
          <cell r="U237">
            <v>3</v>
          </cell>
          <cell r="V237">
            <v>13</v>
          </cell>
          <cell r="W237">
            <v>1</v>
          </cell>
          <cell r="X237">
            <v>90</v>
          </cell>
          <cell r="Y237">
            <v>0</v>
          </cell>
          <cell r="Z237">
            <v>106</v>
          </cell>
        </row>
        <row r="238">
          <cell r="A238">
            <v>2424111005</v>
          </cell>
          <cell r="B238">
            <v>1509</v>
          </cell>
          <cell r="C238">
            <v>0</v>
          </cell>
          <cell r="D238">
            <v>13</v>
          </cell>
          <cell r="E238">
            <v>330</v>
          </cell>
          <cell r="F238">
            <v>8</v>
          </cell>
          <cell r="G238">
            <v>297</v>
          </cell>
          <cell r="H238">
            <v>648</v>
          </cell>
          <cell r="I238">
            <v>56</v>
          </cell>
          <cell r="J238">
            <v>0</v>
          </cell>
          <cell r="K238">
            <v>0</v>
          </cell>
          <cell r="L238">
            <v>1019.64</v>
          </cell>
          <cell r="M238">
            <v>807.67</v>
          </cell>
          <cell r="N238">
            <v>2424111005</v>
          </cell>
          <cell r="O238">
            <v>13</v>
          </cell>
          <cell r="P238">
            <v>330</v>
          </cell>
          <cell r="Q238">
            <v>8</v>
          </cell>
          <cell r="R238">
            <v>297</v>
          </cell>
          <cell r="S238">
            <v>27</v>
          </cell>
          <cell r="T238">
            <v>0</v>
          </cell>
          <cell r="U238">
            <v>3</v>
          </cell>
          <cell r="V238">
            <v>26</v>
          </cell>
          <cell r="W238">
            <v>0</v>
          </cell>
          <cell r="X238">
            <v>56</v>
          </cell>
          <cell r="Y238">
            <v>1</v>
          </cell>
          <cell r="Z238">
            <v>119</v>
          </cell>
        </row>
        <row r="239">
          <cell r="A239">
            <v>2424111001</v>
          </cell>
          <cell r="B239">
            <v>1363</v>
          </cell>
          <cell r="C239">
            <v>0</v>
          </cell>
          <cell r="D239">
            <v>12</v>
          </cell>
          <cell r="E239">
            <v>241</v>
          </cell>
          <cell r="F239">
            <v>11</v>
          </cell>
          <cell r="G239">
            <v>332</v>
          </cell>
          <cell r="H239">
            <v>596</v>
          </cell>
          <cell r="I239">
            <v>67</v>
          </cell>
          <cell r="J239">
            <v>30</v>
          </cell>
          <cell r="K239">
            <v>0</v>
          </cell>
          <cell r="L239">
            <v>752.13</v>
          </cell>
          <cell r="M239">
            <v>1606.56</v>
          </cell>
          <cell r="N239">
            <v>2424111001</v>
          </cell>
          <cell r="O239">
            <v>12</v>
          </cell>
          <cell r="P239">
            <v>241</v>
          </cell>
          <cell r="Q239">
            <v>11</v>
          </cell>
          <cell r="R239">
            <v>332</v>
          </cell>
          <cell r="S239">
            <v>37</v>
          </cell>
          <cell r="T239">
            <v>0</v>
          </cell>
          <cell r="U239">
            <v>12</v>
          </cell>
          <cell r="V239">
            <v>17</v>
          </cell>
          <cell r="W239">
            <v>1</v>
          </cell>
          <cell r="X239">
            <v>67</v>
          </cell>
          <cell r="Y239">
            <v>0</v>
          </cell>
          <cell r="Z239">
            <v>90</v>
          </cell>
        </row>
        <row r="240">
          <cell r="A240">
            <v>2424111004</v>
          </cell>
          <cell r="B240">
            <v>2029</v>
          </cell>
          <cell r="C240">
            <v>0</v>
          </cell>
          <cell r="D240">
            <v>18</v>
          </cell>
          <cell r="E240">
            <v>463</v>
          </cell>
          <cell r="F240">
            <v>7</v>
          </cell>
          <cell r="G240">
            <v>367</v>
          </cell>
          <cell r="H240">
            <v>855</v>
          </cell>
          <cell r="I240">
            <v>21</v>
          </cell>
          <cell r="J240">
            <v>40</v>
          </cell>
          <cell r="K240">
            <v>0</v>
          </cell>
          <cell r="L240">
            <v>1588.42</v>
          </cell>
          <cell r="M240">
            <v>726.75</v>
          </cell>
          <cell r="N240">
            <v>2424111004</v>
          </cell>
          <cell r="O240">
            <v>18</v>
          </cell>
          <cell r="P240">
            <v>463</v>
          </cell>
          <cell r="Q240">
            <v>7</v>
          </cell>
          <cell r="R240">
            <v>367</v>
          </cell>
          <cell r="S240">
            <v>15</v>
          </cell>
          <cell r="T240">
            <v>0</v>
          </cell>
          <cell r="U240">
            <v>2</v>
          </cell>
          <cell r="V240">
            <v>4</v>
          </cell>
          <cell r="W240">
            <v>0</v>
          </cell>
          <cell r="X240">
            <v>21</v>
          </cell>
          <cell r="Y240">
            <v>0</v>
          </cell>
          <cell r="Z240">
            <v>68</v>
          </cell>
        </row>
        <row r="241">
          <cell r="A241">
            <v>2424111008</v>
          </cell>
          <cell r="B241">
            <v>1655</v>
          </cell>
          <cell r="C241">
            <v>0</v>
          </cell>
          <cell r="D241">
            <v>21</v>
          </cell>
          <cell r="E241">
            <v>395</v>
          </cell>
          <cell r="F241">
            <v>5</v>
          </cell>
          <cell r="G241">
            <v>287</v>
          </cell>
          <cell r="H241">
            <v>708</v>
          </cell>
          <cell r="I241">
            <v>15</v>
          </cell>
          <cell r="J241">
            <v>25</v>
          </cell>
          <cell r="K241">
            <v>0</v>
          </cell>
          <cell r="L241">
            <v>691.57</v>
          </cell>
          <cell r="M241">
            <v>426.47</v>
          </cell>
          <cell r="N241">
            <v>2424111008</v>
          </cell>
          <cell r="O241">
            <v>21</v>
          </cell>
          <cell r="P241">
            <v>395</v>
          </cell>
          <cell r="Q241">
            <v>5</v>
          </cell>
          <cell r="R241">
            <v>287</v>
          </cell>
          <cell r="S241">
            <v>5</v>
          </cell>
          <cell r="T241">
            <v>0</v>
          </cell>
          <cell r="U241">
            <v>2</v>
          </cell>
          <cell r="V241">
            <v>8</v>
          </cell>
          <cell r="W241">
            <v>0</v>
          </cell>
          <cell r="X241">
            <v>15</v>
          </cell>
          <cell r="Y241">
            <v>0</v>
          </cell>
          <cell r="Z241">
            <v>29</v>
          </cell>
        </row>
        <row r="242">
          <cell r="A242">
            <v>2424111003</v>
          </cell>
          <cell r="B242">
            <v>741</v>
          </cell>
          <cell r="C242">
            <v>0</v>
          </cell>
          <cell r="D242">
            <v>4</v>
          </cell>
          <cell r="E242">
            <v>89</v>
          </cell>
          <cell r="F242">
            <v>1</v>
          </cell>
          <cell r="G242">
            <v>238</v>
          </cell>
          <cell r="H242">
            <v>332</v>
          </cell>
          <cell r="I242">
            <v>16</v>
          </cell>
          <cell r="J242">
            <v>0</v>
          </cell>
          <cell r="K242">
            <v>0</v>
          </cell>
          <cell r="L242">
            <v>426.21</v>
          </cell>
          <cell r="M242">
            <v>517.95000000000005</v>
          </cell>
          <cell r="N242">
            <v>2424111003</v>
          </cell>
          <cell r="O242">
            <v>4</v>
          </cell>
          <cell r="P242">
            <v>89</v>
          </cell>
          <cell r="Q242">
            <v>1</v>
          </cell>
          <cell r="R242">
            <v>238</v>
          </cell>
          <cell r="S242">
            <v>5</v>
          </cell>
          <cell r="T242">
            <v>0</v>
          </cell>
          <cell r="U242">
            <v>2</v>
          </cell>
          <cell r="V242">
            <v>9</v>
          </cell>
          <cell r="W242">
            <v>0</v>
          </cell>
          <cell r="X242">
            <v>16</v>
          </cell>
          <cell r="Y242">
            <v>0</v>
          </cell>
          <cell r="Z242">
            <v>71</v>
          </cell>
        </row>
        <row r="243">
          <cell r="A243">
            <v>2404111003</v>
          </cell>
          <cell r="B243">
            <v>1114</v>
          </cell>
          <cell r="C243">
            <v>0</v>
          </cell>
          <cell r="D243">
            <v>9</v>
          </cell>
          <cell r="E243">
            <v>111</v>
          </cell>
          <cell r="F243">
            <v>2</v>
          </cell>
          <cell r="G243">
            <v>549</v>
          </cell>
          <cell r="H243">
            <v>671</v>
          </cell>
          <cell r="I243">
            <v>31</v>
          </cell>
          <cell r="J243">
            <v>75</v>
          </cell>
          <cell r="K243">
            <v>0</v>
          </cell>
          <cell r="L243">
            <v>516.61</v>
          </cell>
          <cell r="M243">
            <v>643.29999999999995</v>
          </cell>
          <cell r="N243">
            <v>2404111003</v>
          </cell>
          <cell r="O243">
            <v>9</v>
          </cell>
          <cell r="P243">
            <v>111</v>
          </cell>
          <cell r="Q243">
            <v>2</v>
          </cell>
          <cell r="R243">
            <v>549</v>
          </cell>
          <cell r="S243">
            <v>10</v>
          </cell>
          <cell r="T243">
            <v>0</v>
          </cell>
          <cell r="U243">
            <v>0</v>
          </cell>
          <cell r="V243">
            <v>21</v>
          </cell>
          <cell r="W243">
            <v>0</v>
          </cell>
          <cell r="X243">
            <v>31</v>
          </cell>
          <cell r="Y243">
            <v>0</v>
          </cell>
          <cell r="Z243">
            <v>100</v>
          </cell>
        </row>
        <row r="244">
          <cell r="A244">
            <v>2404111006</v>
          </cell>
          <cell r="B244">
            <v>1503</v>
          </cell>
          <cell r="C244">
            <v>0</v>
          </cell>
          <cell r="D244">
            <v>19</v>
          </cell>
          <cell r="E244">
            <v>303</v>
          </cell>
          <cell r="F244">
            <v>7</v>
          </cell>
          <cell r="G244">
            <v>437</v>
          </cell>
          <cell r="H244">
            <v>766</v>
          </cell>
          <cell r="I244">
            <v>40</v>
          </cell>
          <cell r="J244">
            <v>30</v>
          </cell>
          <cell r="K244">
            <v>0</v>
          </cell>
          <cell r="L244">
            <v>592.15</v>
          </cell>
          <cell r="M244">
            <v>524.15</v>
          </cell>
          <cell r="N244">
            <v>2404111006</v>
          </cell>
          <cell r="O244">
            <v>19</v>
          </cell>
          <cell r="P244">
            <v>303</v>
          </cell>
          <cell r="Q244">
            <v>7</v>
          </cell>
          <cell r="R244">
            <v>437</v>
          </cell>
          <cell r="S244">
            <v>22</v>
          </cell>
          <cell r="T244">
            <v>2</v>
          </cell>
          <cell r="U244">
            <v>1</v>
          </cell>
          <cell r="V244">
            <v>15</v>
          </cell>
          <cell r="W244">
            <v>0</v>
          </cell>
          <cell r="X244">
            <v>40</v>
          </cell>
          <cell r="Y244">
            <v>0</v>
          </cell>
          <cell r="Z244">
            <v>65</v>
          </cell>
        </row>
        <row r="245">
          <cell r="A245">
            <v>2404111004</v>
          </cell>
          <cell r="B245">
            <v>847</v>
          </cell>
          <cell r="C245">
            <v>0</v>
          </cell>
          <cell r="D245">
            <v>1</v>
          </cell>
          <cell r="E245">
            <v>56</v>
          </cell>
          <cell r="F245">
            <v>3</v>
          </cell>
          <cell r="G245">
            <v>433</v>
          </cell>
          <cell r="H245">
            <v>493</v>
          </cell>
          <cell r="I245">
            <v>41</v>
          </cell>
          <cell r="J245">
            <v>100</v>
          </cell>
          <cell r="K245">
            <v>0</v>
          </cell>
          <cell r="L245">
            <v>511.1</v>
          </cell>
          <cell r="M245">
            <v>570.70000000000005</v>
          </cell>
          <cell r="N245">
            <v>2404111004</v>
          </cell>
          <cell r="O245">
            <v>1</v>
          </cell>
          <cell r="P245">
            <v>56</v>
          </cell>
          <cell r="Q245">
            <v>3</v>
          </cell>
          <cell r="R245">
            <v>433</v>
          </cell>
          <cell r="S245">
            <v>23</v>
          </cell>
          <cell r="T245">
            <v>0</v>
          </cell>
          <cell r="U245">
            <v>1</v>
          </cell>
          <cell r="V245">
            <v>17</v>
          </cell>
          <cell r="W245">
            <v>0</v>
          </cell>
          <cell r="X245">
            <v>41</v>
          </cell>
          <cell r="Y245">
            <v>0</v>
          </cell>
          <cell r="Z245">
            <v>118</v>
          </cell>
        </row>
        <row r="246">
          <cell r="A246">
            <v>2404111007</v>
          </cell>
          <cell r="B246">
            <v>1274</v>
          </cell>
          <cell r="C246">
            <v>0</v>
          </cell>
          <cell r="D246">
            <v>2</v>
          </cell>
          <cell r="E246">
            <v>117</v>
          </cell>
          <cell r="F246">
            <v>4</v>
          </cell>
          <cell r="G246">
            <v>607</v>
          </cell>
          <cell r="H246">
            <v>730</v>
          </cell>
          <cell r="I246">
            <v>81</v>
          </cell>
          <cell r="J246">
            <v>90</v>
          </cell>
          <cell r="K246">
            <v>0</v>
          </cell>
          <cell r="L246">
            <v>536.51</v>
          </cell>
          <cell r="M246">
            <v>542.61</v>
          </cell>
          <cell r="N246">
            <v>2404111007</v>
          </cell>
          <cell r="O246">
            <v>2</v>
          </cell>
          <cell r="P246">
            <v>117</v>
          </cell>
          <cell r="Q246">
            <v>4</v>
          </cell>
          <cell r="R246">
            <v>607</v>
          </cell>
          <cell r="S246">
            <v>66</v>
          </cell>
          <cell r="T246">
            <v>0</v>
          </cell>
          <cell r="U246">
            <v>6</v>
          </cell>
          <cell r="V246">
            <v>9</v>
          </cell>
          <cell r="W246">
            <v>0</v>
          </cell>
          <cell r="X246">
            <v>81</v>
          </cell>
          <cell r="Y246">
            <v>0</v>
          </cell>
          <cell r="Z246">
            <v>91</v>
          </cell>
        </row>
        <row r="247">
          <cell r="A247">
            <v>2404111014</v>
          </cell>
          <cell r="B247">
            <v>850</v>
          </cell>
          <cell r="C247">
            <v>0</v>
          </cell>
          <cell r="D247">
            <v>3</v>
          </cell>
          <cell r="E247">
            <v>100</v>
          </cell>
          <cell r="F247">
            <v>1</v>
          </cell>
          <cell r="G247">
            <v>333</v>
          </cell>
          <cell r="H247">
            <v>437</v>
          </cell>
          <cell r="I247">
            <v>11</v>
          </cell>
          <cell r="J247">
            <v>25</v>
          </cell>
          <cell r="K247">
            <v>0</v>
          </cell>
          <cell r="L247">
            <v>488.21</v>
          </cell>
          <cell r="M247">
            <v>390.65</v>
          </cell>
          <cell r="N247">
            <v>2404111014</v>
          </cell>
          <cell r="O247">
            <v>3</v>
          </cell>
          <cell r="P247">
            <v>100</v>
          </cell>
          <cell r="Q247">
            <v>1</v>
          </cell>
          <cell r="R247">
            <v>333</v>
          </cell>
          <cell r="S247">
            <v>9</v>
          </cell>
          <cell r="T247">
            <v>1</v>
          </cell>
          <cell r="U247">
            <v>0</v>
          </cell>
          <cell r="V247">
            <v>1</v>
          </cell>
          <cell r="W247">
            <v>0</v>
          </cell>
          <cell r="X247">
            <v>11</v>
          </cell>
          <cell r="Y247">
            <v>0</v>
          </cell>
          <cell r="Z247">
            <v>87</v>
          </cell>
        </row>
        <row r="248">
          <cell r="A248">
            <v>2404111009</v>
          </cell>
          <cell r="B248">
            <v>801</v>
          </cell>
          <cell r="C248">
            <v>0</v>
          </cell>
          <cell r="D248">
            <v>5</v>
          </cell>
          <cell r="E248">
            <v>94</v>
          </cell>
          <cell r="F248">
            <v>5</v>
          </cell>
          <cell r="G248">
            <v>362</v>
          </cell>
          <cell r="H248">
            <v>466</v>
          </cell>
          <cell r="I248">
            <v>19</v>
          </cell>
          <cell r="J248">
            <v>45</v>
          </cell>
          <cell r="K248">
            <v>0</v>
          </cell>
          <cell r="L248">
            <v>548.04999999999995</v>
          </cell>
          <cell r="M248">
            <v>381.77</v>
          </cell>
          <cell r="N248">
            <v>2404111009</v>
          </cell>
          <cell r="O248">
            <v>5</v>
          </cell>
          <cell r="P248">
            <v>94</v>
          </cell>
          <cell r="Q248">
            <v>5</v>
          </cell>
          <cell r="R248">
            <v>362</v>
          </cell>
          <cell r="S248">
            <v>14</v>
          </cell>
          <cell r="T248">
            <v>0</v>
          </cell>
          <cell r="U248">
            <v>0</v>
          </cell>
          <cell r="V248">
            <v>5</v>
          </cell>
          <cell r="W248">
            <v>0</v>
          </cell>
          <cell r="X248">
            <v>19</v>
          </cell>
          <cell r="Y248">
            <v>0</v>
          </cell>
          <cell r="Z248">
            <v>41</v>
          </cell>
        </row>
        <row r="249">
          <cell r="A249">
            <v>2404111001</v>
          </cell>
          <cell r="B249">
            <v>1016</v>
          </cell>
          <cell r="C249">
            <v>0</v>
          </cell>
          <cell r="D249">
            <v>8</v>
          </cell>
          <cell r="E249">
            <v>180</v>
          </cell>
          <cell r="F249">
            <v>4</v>
          </cell>
          <cell r="G249">
            <v>340</v>
          </cell>
          <cell r="H249">
            <v>532</v>
          </cell>
          <cell r="I249">
            <v>25</v>
          </cell>
          <cell r="J249">
            <v>15</v>
          </cell>
          <cell r="K249">
            <v>0</v>
          </cell>
          <cell r="L249">
            <v>382.05</v>
          </cell>
          <cell r="M249">
            <v>912.79</v>
          </cell>
          <cell r="N249">
            <v>2404111001</v>
          </cell>
          <cell r="O249">
            <v>8</v>
          </cell>
          <cell r="P249">
            <v>180</v>
          </cell>
          <cell r="Q249">
            <v>4</v>
          </cell>
          <cell r="R249">
            <v>340</v>
          </cell>
          <cell r="S249">
            <v>8</v>
          </cell>
          <cell r="T249">
            <v>0</v>
          </cell>
          <cell r="U249">
            <v>0</v>
          </cell>
          <cell r="V249">
            <v>17</v>
          </cell>
          <cell r="W249">
            <v>0</v>
          </cell>
          <cell r="X249">
            <v>25</v>
          </cell>
          <cell r="Y249">
            <v>0</v>
          </cell>
          <cell r="Z249">
            <v>65</v>
          </cell>
        </row>
        <row r="250">
          <cell r="A250">
            <v>2404111002</v>
          </cell>
          <cell r="B250">
            <v>451</v>
          </cell>
          <cell r="C250">
            <v>0</v>
          </cell>
          <cell r="D250">
            <v>1</v>
          </cell>
          <cell r="E250">
            <v>45</v>
          </cell>
          <cell r="F250">
            <v>0</v>
          </cell>
          <cell r="G250">
            <v>187</v>
          </cell>
          <cell r="H250">
            <v>233</v>
          </cell>
          <cell r="I250">
            <v>22</v>
          </cell>
          <cell r="J250">
            <v>20</v>
          </cell>
          <cell r="K250">
            <v>0</v>
          </cell>
          <cell r="L250">
            <v>366.97</v>
          </cell>
          <cell r="M250">
            <v>1474.19</v>
          </cell>
          <cell r="N250">
            <v>2404111002</v>
          </cell>
          <cell r="O250">
            <v>1</v>
          </cell>
          <cell r="P250">
            <v>45</v>
          </cell>
          <cell r="Q250">
            <v>0</v>
          </cell>
          <cell r="R250">
            <v>187</v>
          </cell>
          <cell r="S250">
            <v>7</v>
          </cell>
          <cell r="T250">
            <v>0</v>
          </cell>
          <cell r="U250">
            <v>1</v>
          </cell>
          <cell r="V250">
            <v>14</v>
          </cell>
          <cell r="W250">
            <v>0</v>
          </cell>
          <cell r="X250">
            <v>22</v>
          </cell>
          <cell r="Y250">
            <v>0</v>
          </cell>
          <cell r="Z250">
            <v>79</v>
          </cell>
        </row>
        <row r="251">
          <cell r="A251">
            <v>2404111008</v>
          </cell>
          <cell r="B251">
            <v>1641</v>
          </cell>
          <cell r="C251">
            <v>0</v>
          </cell>
          <cell r="D251">
            <v>18</v>
          </cell>
          <cell r="E251">
            <v>421</v>
          </cell>
          <cell r="F251">
            <v>10</v>
          </cell>
          <cell r="G251">
            <v>407</v>
          </cell>
          <cell r="H251">
            <v>856</v>
          </cell>
          <cell r="I251">
            <v>53</v>
          </cell>
          <cell r="J251">
            <v>30</v>
          </cell>
          <cell r="K251">
            <v>0</v>
          </cell>
          <cell r="L251">
            <v>892.39</v>
          </cell>
          <cell r="M251">
            <v>936.6</v>
          </cell>
          <cell r="N251">
            <v>2404111008</v>
          </cell>
          <cell r="O251">
            <v>18</v>
          </cell>
          <cell r="P251">
            <v>421</v>
          </cell>
          <cell r="Q251">
            <v>10</v>
          </cell>
          <cell r="R251">
            <v>407</v>
          </cell>
          <cell r="S251">
            <v>22</v>
          </cell>
          <cell r="T251">
            <v>0</v>
          </cell>
          <cell r="U251">
            <v>1</v>
          </cell>
          <cell r="V251">
            <v>30</v>
          </cell>
          <cell r="W251">
            <v>0</v>
          </cell>
          <cell r="X251">
            <v>53</v>
          </cell>
          <cell r="Y251">
            <v>0</v>
          </cell>
          <cell r="Z251">
            <v>0</v>
          </cell>
        </row>
        <row r="252">
          <cell r="A252">
            <v>2407111011</v>
          </cell>
          <cell r="B252">
            <v>2123</v>
          </cell>
          <cell r="C252">
            <v>0</v>
          </cell>
          <cell r="D252">
            <v>10</v>
          </cell>
          <cell r="E252">
            <v>154</v>
          </cell>
          <cell r="F252">
            <v>6</v>
          </cell>
          <cell r="G252">
            <v>426</v>
          </cell>
          <cell r="H252">
            <v>596</v>
          </cell>
          <cell r="I252">
            <v>53</v>
          </cell>
          <cell r="J252">
            <v>0</v>
          </cell>
          <cell r="K252">
            <v>0</v>
          </cell>
          <cell r="L252">
            <v>1472.39</v>
          </cell>
          <cell r="M252">
            <v>2024.2</v>
          </cell>
          <cell r="N252">
            <v>2407111011</v>
          </cell>
          <cell r="O252">
            <v>10</v>
          </cell>
          <cell r="P252">
            <v>154</v>
          </cell>
          <cell r="Q252">
            <v>6</v>
          </cell>
          <cell r="R252">
            <v>426</v>
          </cell>
          <cell r="S252">
            <v>16</v>
          </cell>
          <cell r="T252">
            <v>0</v>
          </cell>
          <cell r="U252">
            <v>0</v>
          </cell>
          <cell r="V252">
            <v>37</v>
          </cell>
          <cell r="W252">
            <v>0</v>
          </cell>
          <cell r="X252">
            <v>53</v>
          </cell>
          <cell r="Y252">
            <v>0</v>
          </cell>
          <cell r="Z252">
            <v>145</v>
          </cell>
        </row>
        <row r="253">
          <cell r="A253">
            <v>2407111008</v>
          </cell>
          <cell r="B253">
            <v>2249</v>
          </cell>
          <cell r="C253">
            <v>0</v>
          </cell>
          <cell r="D253">
            <v>6</v>
          </cell>
          <cell r="E253">
            <v>245</v>
          </cell>
          <cell r="F253">
            <v>2</v>
          </cell>
          <cell r="G253">
            <v>462</v>
          </cell>
          <cell r="H253">
            <v>715</v>
          </cell>
          <cell r="I253">
            <v>78</v>
          </cell>
          <cell r="J253">
            <v>0</v>
          </cell>
          <cell r="K253">
            <v>0</v>
          </cell>
          <cell r="L253">
            <v>853.71</v>
          </cell>
          <cell r="M253">
            <v>1488.71</v>
          </cell>
          <cell r="N253">
            <v>2407111008</v>
          </cell>
          <cell r="O253">
            <v>6</v>
          </cell>
          <cell r="P253">
            <v>245</v>
          </cell>
          <cell r="Q253">
            <v>2</v>
          </cell>
          <cell r="R253">
            <v>462</v>
          </cell>
          <cell r="S253">
            <v>30</v>
          </cell>
          <cell r="T253">
            <v>2</v>
          </cell>
          <cell r="U253">
            <v>1</v>
          </cell>
          <cell r="V253">
            <v>45</v>
          </cell>
          <cell r="W253">
            <v>0</v>
          </cell>
          <cell r="X253">
            <v>78</v>
          </cell>
          <cell r="Y253">
            <v>0</v>
          </cell>
          <cell r="Z253">
            <v>49</v>
          </cell>
        </row>
        <row r="254">
          <cell r="A254">
            <v>2407111009</v>
          </cell>
          <cell r="B254">
            <v>1722</v>
          </cell>
          <cell r="C254">
            <v>0</v>
          </cell>
          <cell r="D254">
            <v>21</v>
          </cell>
          <cell r="E254">
            <v>319</v>
          </cell>
          <cell r="F254">
            <v>5</v>
          </cell>
          <cell r="G254">
            <v>271</v>
          </cell>
          <cell r="H254">
            <v>616</v>
          </cell>
          <cell r="I254">
            <v>36</v>
          </cell>
          <cell r="J254">
            <v>0</v>
          </cell>
          <cell r="K254">
            <v>0</v>
          </cell>
          <cell r="L254">
            <v>1477.71</v>
          </cell>
          <cell r="M254">
            <v>1596.56</v>
          </cell>
          <cell r="N254">
            <v>2407111009</v>
          </cell>
          <cell r="O254">
            <v>21</v>
          </cell>
          <cell r="P254">
            <v>319</v>
          </cell>
          <cell r="Q254">
            <v>5</v>
          </cell>
          <cell r="R254">
            <v>271</v>
          </cell>
          <cell r="S254">
            <v>15</v>
          </cell>
          <cell r="T254">
            <v>0</v>
          </cell>
          <cell r="U254">
            <v>0</v>
          </cell>
          <cell r="V254">
            <v>21</v>
          </cell>
          <cell r="W254">
            <v>0</v>
          </cell>
          <cell r="X254">
            <v>36</v>
          </cell>
          <cell r="Y254">
            <v>0</v>
          </cell>
          <cell r="Z254">
            <v>57</v>
          </cell>
        </row>
        <row r="255">
          <cell r="A255">
            <v>2407111010</v>
          </cell>
          <cell r="B255">
            <v>2022</v>
          </cell>
          <cell r="C255">
            <v>0</v>
          </cell>
          <cell r="D255">
            <v>34</v>
          </cell>
          <cell r="E255">
            <v>964</v>
          </cell>
          <cell r="F255">
            <v>5</v>
          </cell>
          <cell r="G255">
            <v>142</v>
          </cell>
          <cell r="H255">
            <v>1145</v>
          </cell>
          <cell r="I255">
            <v>32</v>
          </cell>
          <cell r="J255">
            <v>0</v>
          </cell>
          <cell r="K255">
            <v>0</v>
          </cell>
          <cell r="L255">
            <v>1595.16</v>
          </cell>
          <cell r="M255">
            <v>437.23</v>
          </cell>
          <cell r="N255">
            <v>2407111010</v>
          </cell>
          <cell r="O255">
            <v>34</v>
          </cell>
          <cell r="P255">
            <v>964</v>
          </cell>
          <cell r="Q255">
            <v>5</v>
          </cell>
          <cell r="R255">
            <v>142</v>
          </cell>
          <cell r="S255">
            <v>20</v>
          </cell>
          <cell r="T255">
            <v>0</v>
          </cell>
          <cell r="U255">
            <v>1</v>
          </cell>
          <cell r="V255">
            <v>11</v>
          </cell>
          <cell r="W255">
            <v>0</v>
          </cell>
          <cell r="X255">
            <v>32</v>
          </cell>
          <cell r="Y255">
            <v>0</v>
          </cell>
          <cell r="Z255">
            <v>28</v>
          </cell>
        </row>
        <row r="256">
          <cell r="A256">
            <v>2407111021</v>
          </cell>
          <cell r="B256">
            <v>1122</v>
          </cell>
          <cell r="C256">
            <v>0</v>
          </cell>
          <cell r="D256">
            <v>8</v>
          </cell>
          <cell r="E256">
            <v>160</v>
          </cell>
          <cell r="F256">
            <v>13</v>
          </cell>
          <cell r="G256">
            <v>184</v>
          </cell>
          <cell r="H256">
            <v>365</v>
          </cell>
          <cell r="I256">
            <v>17</v>
          </cell>
          <cell r="J256">
            <v>0</v>
          </cell>
          <cell r="K256">
            <v>0</v>
          </cell>
          <cell r="L256">
            <v>949.5</v>
          </cell>
          <cell r="M256">
            <v>725.47</v>
          </cell>
          <cell r="N256">
            <v>2407111021</v>
          </cell>
          <cell r="O256">
            <v>8</v>
          </cell>
          <cell r="P256">
            <v>160</v>
          </cell>
          <cell r="Q256">
            <v>13</v>
          </cell>
          <cell r="R256">
            <v>184</v>
          </cell>
          <cell r="S256">
            <v>1</v>
          </cell>
          <cell r="T256">
            <v>0</v>
          </cell>
          <cell r="U256">
            <v>0</v>
          </cell>
          <cell r="V256">
            <v>16</v>
          </cell>
          <cell r="W256">
            <v>0</v>
          </cell>
          <cell r="X256">
            <v>17</v>
          </cell>
          <cell r="Y256">
            <v>0</v>
          </cell>
          <cell r="Z256">
            <v>147</v>
          </cell>
        </row>
        <row r="257">
          <cell r="A257">
            <v>2407111005</v>
          </cell>
          <cell r="B257">
            <v>895</v>
          </cell>
          <cell r="C257">
            <v>0</v>
          </cell>
          <cell r="D257">
            <v>4</v>
          </cell>
          <cell r="E257">
            <v>134</v>
          </cell>
          <cell r="F257">
            <v>2</v>
          </cell>
          <cell r="G257">
            <v>209</v>
          </cell>
          <cell r="H257">
            <v>349</v>
          </cell>
          <cell r="I257">
            <v>20</v>
          </cell>
          <cell r="J257">
            <v>30</v>
          </cell>
          <cell r="K257">
            <v>0</v>
          </cell>
          <cell r="L257">
            <v>435.03</v>
          </cell>
          <cell r="M257">
            <v>825.97</v>
          </cell>
          <cell r="N257">
            <v>2407111005</v>
          </cell>
          <cell r="O257">
            <v>4</v>
          </cell>
          <cell r="P257">
            <v>134</v>
          </cell>
          <cell r="Q257">
            <v>2</v>
          </cell>
          <cell r="R257">
            <v>209</v>
          </cell>
          <cell r="S257">
            <v>7</v>
          </cell>
          <cell r="T257">
            <v>0</v>
          </cell>
          <cell r="U257">
            <v>0</v>
          </cell>
          <cell r="V257">
            <v>13</v>
          </cell>
          <cell r="W257">
            <v>0</v>
          </cell>
          <cell r="X257">
            <v>20</v>
          </cell>
          <cell r="Y257">
            <v>0</v>
          </cell>
          <cell r="Z257">
            <v>69</v>
          </cell>
        </row>
        <row r="258">
          <cell r="A258">
            <v>2407111022</v>
          </cell>
          <cell r="B258">
            <v>716</v>
          </cell>
          <cell r="C258">
            <v>0</v>
          </cell>
          <cell r="D258">
            <v>1</v>
          </cell>
          <cell r="E258">
            <v>61</v>
          </cell>
          <cell r="F258">
            <v>0</v>
          </cell>
          <cell r="G258">
            <v>301</v>
          </cell>
          <cell r="H258">
            <v>363</v>
          </cell>
          <cell r="I258">
            <v>147</v>
          </cell>
          <cell r="J258">
            <v>100</v>
          </cell>
          <cell r="K258">
            <v>0</v>
          </cell>
          <cell r="L258">
            <v>724.67</v>
          </cell>
          <cell r="M258">
            <v>764.94</v>
          </cell>
          <cell r="N258">
            <v>2407111022</v>
          </cell>
          <cell r="O258">
            <v>1</v>
          </cell>
          <cell r="P258">
            <v>61</v>
          </cell>
          <cell r="Q258">
            <v>0</v>
          </cell>
          <cell r="R258">
            <v>301</v>
          </cell>
          <cell r="S258">
            <v>147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147</v>
          </cell>
          <cell r="Y258">
            <v>0</v>
          </cell>
          <cell r="Z258">
            <v>43</v>
          </cell>
        </row>
        <row r="259">
          <cell r="A259">
            <v>2407111013</v>
          </cell>
          <cell r="B259">
            <v>1657</v>
          </cell>
          <cell r="C259">
            <v>0</v>
          </cell>
          <cell r="D259">
            <v>5</v>
          </cell>
          <cell r="E259">
            <v>187</v>
          </cell>
          <cell r="F259">
            <v>10</v>
          </cell>
          <cell r="G259">
            <v>542</v>
          </cell>
          <cell r="H259">
            <v>744</v>
          </cell>
          <cell r="I259">
            <v>31</v>
          </cell>
          <cell r="J259">
            <v>90</v>
          </cell>
          <cell r="K259">
            <v>0</v>
          </cell>
          <cell r="L259">
            <v>817.17</v>
          </cell>
          <cell r="M259">
            <v>552.5</v>
          </cell>
          <cell r="N259">
            <v>2407111013</v>
          </cell>
          <cell r="O259">
            <v>5</v>
          </cell>
          <cell r="P259">
            <v>187</v>
          </cell>
          <cell r="Q259">
            <v>10</v>
          </cell>
          <cell r="R259">
            <v>542</v>
          </cell>
          <cell r="S259">
            <v>19</v>
          </cell>
          <cell r="T259">
            <v>0</v>
          </cell>
          <cell r="U259">
            <v>0</v>
          </cell>
          <cell r="V259">
            <v>12</v>
          </cell>
          <cell r="W259">
            <v>0</v>
          </cell>
          <cell r="X259">
            <v>31</v>
          </cell>
          <cell r="Y259">
            <v>0</v>
          </cell>
          <cell r="Z259">
            <v>7</v>
          </cell>
        </row>
        <row r="260">
          <cell r="A260">
            <v>2407111006</v>
          </cell>
          <cell r="B260">
            <v>1704</v>
          </cell>
          <cell r="C260">
            <v>0</v>
          </cell>
          <cell r="D260">
            <v>14</v>
          </cell>
          <cell r="E260">
            <v>236</v>
          </cell>
          <cell r="F260">
            <v>3</v>
          </cell>
          <cell r="G260">
            <v>647</v>
          </cell>
          <cell r="H260">
            <v>900</v>
          </cell>
          <cell r="I260">
            <v>20</v>
          </cell>
          <cell r="J260">
            <v>60</v>
          </cell>
          <cell r="K260">
            <v>0</v>
          </cell>
          <cell r="L260">
            <v>761.34</v>
          </cell>
          <cell r="M260">
            <v>1076.02</v>
          </cell>
          <cell r="N260">
            <v>2407111006</v>
          </cell>
          <cell r="O260">
            <v>14</v>
          </cell>
          <cell r="P260">
            <v>236</v>
          </cell>
          <cell r="Q260">
            <v>3</v>
          </cell>
          <cell r="R260">
            <v>647</v>
          </cell>
          <cell r="S260">
            <v>5</v>
          </cell>
          <cell r="T260">
            <v>0</v>
          </cell>
          <cell r="U260">
            <v>0</v>
          </cell>
          <cell r="V260">
            <v>15</v>
          </cell>
          <cell r="W260">
            <v>0</v>
          </cell>
          <cell r="X260">
            <v>20</v>
          </cell>
          <cell r="Y260">
            <v>0</v>
          </cell>
          <cell r="Z260">
            <v>107</v>
          </cell>
        </row>
        <row r="261">
          <cell r="A261">
            <v>2407111016</v>
          </cell>
          <cell r="B261">
            <v>1202</v>
          </cell>
          <cell r="C261">
            <v>0</v>
          </cell>
          <cell r="D261">
            <v>4</v>
          </cell>
          <cell r="E261">
            <v>115</v>
          </cell>
          <cell r="F261">
            <v>2</v>
          </cell>
          <cell r="G261">
            <v>465</v>
          </cell>
          <cell r="H261">
            <v>586</v>
          </cell>
          <cell r="I261">
            <v>7</v>
          </cell>
          <cell r="J261">
            <v>75</v>
          </cell>
          <cell r="K261">
            <v>0</v>
          </cell>
          <cell r="L261">
            <v>532.29999999999995</v>
          </cell>
          <cell r="M261">
            <v>478.33</v>
          </cell>
          <cell r="N261">
            <v>2407111016</v>
          </cell>
          <cell r="O261">
            <v>4</v>
          </cell>
          <cell r="P261">
            <v>115</v>
          </cell>
          <cell r="Q261">
            <v>2</v>
          </cell>
          <cell r="R261">
            <v>465</v>
          </cell>
          <cell r="S261">
            <v>1</v>
          </cell>
          <cell r="T261">
            <v>0</v>
          </cell>
          <cell r="U261">
            <v>0</v>
          </cell>
          <cell r="V261">
            <v>6</v>
          </cell>
          <cell r="W261">
            <v>0</v>
          </cell>
          <cell r="X261">
            <v>7</v>
          </cell>
          <cell r="Y261">
            <v>0</v>
          </cell>
          <cell r="Z261">
            <v>20</v>
          </cell>
        </row>
        <row r="262">
          <cell r="A262">
            <v>2427111021</v>
          </cell>
          <cell r="B262">
            <v>707</v>
          </cell>
          <cell r="C262">
            <v>0</v>
          </cell>
          <cell r="D262">
            <v>0</v>
          </cell>
          <cell r="E262">
            <v>107</v>
          </cell>
          <cell r="F262">
            <v>2</v>
          </cell>
          <cell r="G262">
            <v>180</v>
          </cell>
          <cell r="H262">
            <v>289</v>
          </cell>
          <cell r="I262">
            <v>3</v>
          </cell>
          <cell r="J262">
            <v>0</v>
          </cell>
          <cell r="K262">
            <v>0</v>
          </cell>
          <cell r="L262">
            <v>678</v>
          </cell>
          <cell r="M262">
            <v>2060.9499999999998</v>
          </cell>
          <cell r="N262">
            <v>2427111021</v>
          </cell>
          <cell r="O262">
            <v>0</v>
          </cell>
          <cell r="P262">
            <v>107</v>
          </cell>
          <cell r="Q262">
            <v>2</v>
          </cell>
          <cell r="R262">
            <v>180</v>
          </cell>
          <cell r="S262">
            <v>1</v>
          </cell>
          <cell r="T262">
            <v>0</v>
          </cell>
          <cell r="U262">
            <v>0</v>
          </cell>
          <cell r="V262">
            <v>2</v>
          </cell>
          <cell r="W262">
            <v>0</v>
          </cell>
          <cell r="X262">
            <v>3</v>
          </cell>
          <cell r="Y262">
            <v>0</v>
          </cell>
          <cell r="Z262">
            <v>47</v>
          </cell>
        </row>
        <row r="263">
          <cell r="A263">
            <v>2431111047</v>
          </cell>
          <cell r="B263">
            <v>1227</v>
          </cell>
          <cell r="C263">
            <v>0</v>
          </cell>
          <cell r="D263">
            <v>7</v>
          </cell>
          <cell r="E263">
            <v>236</v>
          </cell>
          <cell r="F263">
            <v>5</v>
          </cell>
          <cell r="G263">
            <v>103</v>
          </cell>
          <cell r="H263">
            <v>351</v>
          </cell>
          <cell r="I263">
            <v>30</v>
          </cell>
          <cell r="J263">
            <v>0</v>
          </cell>
          <cell r="K263">
            <v>0</v>
          </cell>
          <cell r="L263">
            <v>461.8</v>
          </cell>
          <cell r="M263">
            <v>256695.75000000006</v>
          </cell>
          <cell r="N263">
            <v>2431111047</v>
          </cell>
          <cell r="O263">
            <v>7</v>
          </cell>
          <cell r="P263">
            <v>236</v>
          </cell>
          <cell r="Q263">
            <v>5</v>
          </cell>
          <cell r="R263">
            <v>103</v>
          </cell>
          <cell r="S263">
            <v>23</v>
          </cell>
          <cell r="T263">
            <v>1</v>
          </cell>
          <cell r="U263">
            <v>0</v>
          </cell>
          <cell r="V263">
            <v>6</v>
          </cell>
          <cell r="W263">
            <v>0</v>
          </cell>
          <cell r="X263">
            <v>30</v>
          </cell>
        </row>
      </sheetData>
      <sheetData sheetId="2" refreshError="1">
        <row r="5">
          <cell r="A5">
            <v>2431111097</v>
          </cell>
          <cell r="B5">
            <v>0</v>
          </cell>
          <cell r="C5">
            <v>135</v>
          </cell>
          <cell r="D5">
            <v>4</v>
          </cell>
          <cell r="E5">
            <v>124</v>
          </cell>
          <cell r="F5">
            <v>64</v>
          </cell>
          <cell r="G5">
            <v>0</v>
          </cell>
          <cell r="H5">
            <v>2</v>
          </cell>
          <cell r="I5">
            <v>16</v>
          </cell>
          <cell r="J5">
            <v>0</v>
          </cell>
          <cell r="K5">
            <v>82</v>
          </cell>
          <cell r="L5">
            <v>0</v>
          </cell>
          <cell r="M5">
            <v>2431111097</v>
          </cell>
          <cell r="N5">
            <v>1031</v>
          </cell>
          <cell r="O5">
            <v>0</v>
          </cell>
          <cell r="P5">
            <v>0</v>
          </cell>
          <cell r="Q5">
            <v>135</v>
          </cell>
          <cell r="R5">
            <v>4</v>
          </cell>
          <cell r="S5">
            <v>124</v>
          </cell>
          <cell r="T5">
            <v>263</v>
          </cell>
          <cell r="U5">
            <v>82</v>
          </cell>
          <cell r="V5">
            <v>0</v>
          </cell>
          <cell r="W5">
            <v>0</v>
          </cell>
          <cell r="X5">
            <v>888.8</v>
          </cell>
          <cell r="Y5">
            <v>888.8</v>
          </cell>
          <cell r="Z5">
            <v>0</v>
          </cell>
        </row>
        <row r="6">
          <cell r="A6">
            <v>2431111038</v>
          </cell>
          <cell r="B6">
            <v>1</v>
          </cell>
          <cell r="C6">
            <v>261</v>
          </cell>
          <cell r="D6">
            <v>2</v>
          </cell>
          <cell r="E6">
            <v>112</v>
          </cell>
          <cell r="F6">
            <v>6</v>
          </cell>
          <cell r="G6">
            <v>0</v>
          </cell>
          <cell r="H6">
            <v>1</v>
          </cell>
          <cell r="I6">
            <v>4</v>
          </cell>
          <cell r="J6">
            <v>0</v>
          </cell>
          <cell r="K6">
            <v>11</v>
          </cell>
          <cell r="L6">
            <v>0</v>
          </cell>
          <cell r="M6">
            <v>2431111038</v>
          </cell>
          <cell r="N6">
            <v>1631</v>
          </cell>
          <cell r="O6">
            <v>0</v>
          </cell>
          <cell r="P6">
            <v>1</v>
          </cell>
          <cell r="Q6">
            <v>261</v>
          </cell>
          <cell r="R6">
            <v>2</v>
          </cell>
          <cell r="S6">
            <v>112</v>
          </cell>
          <cell r="T6">
            <v>376</v>
          </cell>
          <cell r="U6">
            <v>11</v>
          </cell>
          <cell r="V6">
            <v>0</v>
          </cell>
          <cell r="W6">
            <v>0</v>
          </cell>
          <cell r="X6">
            <v>1336.4</v>
          </cell>
          <cell r="Y6">
            <v>1081.8</v>
          </cell>
          <cell r="Z6">
            <v>254.6</v>
          </cell>
        </row>
        <row r="7">
          <cell r="A7">
            <v>2431111060</v>
          </cell>
          <cell r="B7">
            <v>7</v>
          </cell>
          <cell r="C7">
            <v>184</v>
          </cell>
          <cell r="D7">
            <v>3</v>
          </cell>
          <cell r="E7">
            <v>191</v>
          </cell>
          <cell r="F7">
            <v>71</v>
          </cell>
          <cell r="G7">
            <v>0</v>
          </cell>
          <cell r="H7">
            <v>9</v>
          </cell>
          <cell r="I7">
            <v>15</v>
          </cell>
          <cell r="J7">
            <v>0</v>
          </cell>
          <cell r="K7">
            <v>95</v>
          </cell>
          <cell r="L7">
            <v>0</v>
          </cell>
          <cell r="M7">
            <v>2431111060</v>
          </cell>
          <cell r="N7">
            <v>1331</v>
          </cell>
          <cell r="O7">
            <v>0</v>
          </cell>
          <cell r="P7">
            <v>7</v>
          </cell>
          <cell r="Q7">
            <v>184</v>
          </cell>
          <cell r="R7">
            <v>3</v>
          </cell>
          <cell r="S7">
            <v>191</v>
          </cell>
          <cell r="T7">
            <v>385</v>
          </cell>
          <cell r="U7">
            <v>95</v>
          </cell>
          <cell r="V7">
            <v>0</v>
          </cell>
          <cell r="W7">
            <v>0</v>
          </cell>
          <cell r="X7">
            <v>1184.2</v>
          </cell>
          <cell r="Y7">
            <v>1184.2</v>
          </cell>
          <cell r="Z7">
            <v>0</v>
          </cell>
        </row>
        <row r="8">
          <cell r="A8">
            <v>2431111046</v>
          </cell>
          <cell r="B8">
            <v>0</v>
          </cell>
          <cell r="C8">
            <v>173</v>
          </cell>
          <cell r="D8">
            <v>5</v>
          </cell>
          <cell r="E8">
            <v>138</v>
          </cell>
          <cell r="F8">
            <v>14</v>
          </cell>
          <cell r="G8">
            <v>0</v>
          </cell>
          <cell r="H8">
            <v>6</v>
          </cell>
          <cell r="I8">
            <v>23</v>
          </cell>
          <cell r="J8">
            <v>0</v>
          </cell>
          <cell r="K8">
            <v>43</v>
          </cell>
          <cell r="L8">
            <v>0</v>
          </cell>
          <cell r="M8">
            <v>2431111046</v>
          </cell>
          <cell r="N8">
            <v>1238</v>
          </cell>
          <cell r="O8">
            <v>0</v>
          </cell>
          <cell r="P8">
            <v>0</v>
          </cell>
          <cell r="Q8">
            <v>173</v>
          </cell>
          <cell r="R8">
            <v>5</v>
          </cell>
          <cell r="S8">
            <v>138</v>
          </cell>
          <cell r="T8">
            <v>316</v>
          </cell>
          <cell r="U8">
            <v>43</v>
          </cell>
          <cell r="V8">
            <v>0</v>
          </cell>
          <cell r="W8">
            <v>0</v>
          </cell>
          <cell r="X8">
            <v>1047.4000000000001</v>
          </cell>
          <cell r="Y8">
            <v>570.74</v>
          </cell>
          <cell r="Z8">
            <v>476.66</v>
          </cell>
        </row>
        <row r="9">
          <cell r="A9">
            <v>2431111132</v>
          </cell>
          <cell r="B9">
            <v>0</v>
          </cell>
          <cell r="C9">
            <v>45</v>
          </cell>
          <cell r="D9">
            <v>1</v>
          </cell>
          <cell r="E9">
            <v>51</v>
          </cell>
          <cell r="F9">
            <v>22</v>
          </cell>
          <cell r="G9">
            <v>0</v>
          </cell>
          <cell r="H9">
            <v>0</v>
          </cell>
          <cell r="I9">
            <v>4</v>
          </cell>
          <cell r="J9">
            <v>0</v>
          </cell>
          <cell r="K9">
            <v>26</v>
          </cell>
          <cell r="L9">
            <v>0</v>
          </cell>
          <cell r="M9">
            <v>2431111132</v>
          </cell>
          <cell r="N9">
            <v>411</v>
          </cell>
          <cell r="O9">
            <v>0</v>
          </cell>
          <cell r="P9">
            <v>0</v>
          </cell>
          <cell r="Q9">
            <v>45</v>
          </cell>
          <cell r="R9">
            <v>1</v>
          </cell>
          <cell r="S9">
            <v>51</v>
          </cell>
          <cell r="T9">
            <v>97</v>
          </cell>
          <cell r="U9">
            <v>26</v>
          </cell>
          <cell r="V9">
            <v>0</v>
          </cell>
          <cell r="W9">
            <v>0</v>
          </cell>
          <cell r="X9">
            <v>343.6</v>
          </cell>
          <cell r="Y9">
            <v>267.57</v>
          </cell>
          <cell r="Z9">
            <v>76.03</v>
          </cell>
        </row>
        <row r="10">
          <cell r="A10">
            <v>2431111010</v>
          </cell>
          <cell r="B10">
            <v>0</v>
          </cell>
          <cell r="C10">
            <v>173</v>
          </cell>
          <cell r="D10">
            <v>13</v>
          </cell>
          <cell r="E10">
            <v>213</v>
          </cell>
          <cell r="F10">
            <v>65</v>
          </cell>
          <cell r="G10">
            <v>0</v>
          </cell>
          <cell r="H10">
            <v>2</v>
          </cell>
          <cell r="I10">
            <v>33</v>
          </cell>
          <cell r="J10">
            <v>0</v>
          </cell>
          <cell r="K10">
            <v>100</v>
          </cell>
          <cell r="L10">
            <v>0</v>
          </cell>
          <cell r="M10">
            <v>2431111010</v>
          </cell>
          <cell r="N10">
            <v>1671</v>
          </cell>
          <cell r="O10">
            <v>0</v>
          </cell>
          <cell r="P10">
            <v>0</v>
          </cell>
          <cell r="Q10">
            <v>173</v>
          </cell>
          <cell r="R10">
            <v>13</v>
          </cell>
          <cell r="S10">
            <v>213</v>
          </cell>
          <cell r="T10">
            <v>399</v>
          </cell>
          <cell r="U10">
            <v>100</v>
          </cell>
          <cell r="V10">
            <v>0</v>
          </cell>
          <cell r="W10">
            <v>0</v>
          </cell>
          <cell r="X10">
            <v>1396.4</v>
          </cell>
          <cell r="Y10">
            <v>1055.5899999999999</v>
          </cell>
          <cell r="Z10">
            <v>340.81</v>
          </cell>
        </row>
        <row r="11">
          <cell r="A11">
            <v>2431111030</v>
          </cell>
          <cell r="B11">
            <v>0</v>
          </cell>
          <cell r="C11">
            <v>223</v>
          </cell>
          <cell r="D11">
            <v>6</v>
          </cell>
          <cell r="E11">
            <v>337</v>
          </cell>
          <cell r="F11">
            <v>25</v>
          </cell>
          <cell r="G11">
            <v>0</v>
          </cell>
          <cell r="H11">
            <v>3</v>
          </cell>
          <cell r="I11">
            <v>15</v>
          </cell>
          <cell r="J11">
            <v>0</v>
          </cell>
          <cell r="K11">
            <v>43</v>
          </cell>
          <cell r="L11">
            <v>0</v>
          </cell>
          <cell r="M11">
            <v>2431111030</v>
          </cell>
          <cell r="N11">
            <v>2315</v>
          </cell>
          <cell r="O11">
            <v>0</v>
          </cell>
          <cell r="P11">
            <v>0</v>
          </cell>
          <cell r="Q11">
            <v>223</v>
          </cell>
          <cell r="R11">
            <v>6</v>
          </cell>
          <cell r="S11">
            <v>337</v>
          </cell>
          <cell r="T11">
            <v>566</v>
          </cell>
          <cell r="U11">
            <v>43</v>
          </cell>
          <cell r="V11">
            <v>0</v>
          </cell>
          <cell r="W11">
            <v>0</v>
          </cell>
          <cell r="X11">
            <v>1903.6</v>
          </cell>
          <cell r="Y11">
            <v>1903.6</v>
          </cell>
          <cell r="Z11">
            <v>0</v>
          </cell>
        </row>
        <row r="12">
          <cell r="A12">
            <v>2431111040</v>
          </cell>
          <cell r="B12">
            <v>58</v>
          </cell>
          <cell r="C12">
            <v>401</v>
          </cell>
          <cell r="D12">
            <v>3</v>
          </cell>
          <cell r="E12">
            <v>33</v>
          </cell>
          <cell r="F12">
            <v>4</v>
          </cell>
          <cell r="G12">
            <v>0</v>
          </cell>
          <cell r="H12">
            <v>1</v>
          </cell>
          <cell r="I12">
            <v>1</v>
          </cell>
          <cell r="J12">
            <v>0</v>
          </cell>
          <cell r="K12">
            <v>6</v>
          </cell>
          <cell r="L12">
            <v>0</v>
          </cell>
          <cell r="M12">
            <v>2431111040</v>
          </cell>
          <cell r="N12">
            <v>1149</v>
          </cell>
          <cell r="O12">
            <v>0</v>
          </cell>
          <cell r="P12">
            <v>58</v>
          </cell>
          <cell r="Q12">
            <v>401</v>
          </cell>
          <cell r="R12">
            <v>3</v>
          </cell>
          <cell r="S12">
            <v>33</v>
          </cell>
          <cell r="T12">
            <v>495</v>
          </cell>
          <cell r="U12">
            <v>6</v>
          </cell>
          <cell r="V12">
            <v>0</v>
          </cell>
          <cell r="W12">
            <v>0</v>
          </cell>
          <cell r="X12">
            <v>1191.2</v>
          </cell>
          <cell r="Y12">
            <v>1110.43</v>
          </cell>
          <cell r="Z12">
            <v>80.77</v>
          </cell>
        </row>
        <row r="13">
          <cell r="A13">
            <v>2431111135</v>
          </cell>
          <cell r="B13">
            <v>1</v>
          </cell>
          <cell r="C13">
            <v>130</v>
          </cell>
          <cell r="D13">
            <v>4</v>
          </cell>
          <cell r="E13">
            <v>145</v>
          </cell>
          <cell r="F13">
            <v>48</v>
          </cell>
          <cell r="G13">
            <v>2</v>
          </cell>
          <cell r="H13">
            <v>4</v>
          </cell>
          <cell r="I13">
            <v>12</v>
          </cell>
          <cell r="J13">
            <v>0</v>
          </cell>
          <cell r="K13">
            <v>66</v>
          </cell>
          <cell r="L13">
            <v>0</v>
          </cell>
          <cell r="M13">
            <v>2431111135</v>
          </cell>
          <cell r="N13">
            <v>970</v>
          </cell>
          <cell r="O13">
            <v>0</v>
          </cell>
          <cell r="P13">
            <v>1</v>
          </cell>
          <cell r="Q13">
            <v>130</v>
          </cell>
          <cell r="R13">
            <v>4</v>
          </cell>
          <cell r="S13">
            <v>145</v>
          </cell>
          <cell r="T13">
            <v>280</v>
          </cell>
          <cell r="U13">
            <v>66</v>
          </cell>
          <cell r="V13">
            <v>0</v>
          </cell>
          <cell r="W13">
            <v>0</v>
          </cell>
          <cell r="X13">
            <v>858.8</v>
          </cell>
          <cell r="Y13">
            <v>675.41</v>
          </cell>
          <cell r="Z13">
            <v>183.39</v>
          </cell>
        </row>
        <row r="14">
          <cell r="A14">
            <v>2431111020</v>
          </cell>
          <cell r="B14">
            <v>4</v>
          </cell>
          <cell r="C14">
            <v>138</v>
          </cell>
          <cell r="D14">
            <v>3</v>
          </cell>
          <cell r="E14">
            <v>303</v>
          </cell>
          <cell r="F14">
            <v>11</v>
          </cell>
          <cell r="G14">
            <v>0</v>
          </cell>
          <cell r="H14">
            <v>0</v>
          </cell>
          <cell r="I14">
            <v>8</v>
          </cell>
          <cell r="J14">
            <v>0</v>
          </cell>
          <cell r="K14">
            <v>19</v>
          </cell>
          <cell r="L14">
            <v>0</v>
          </cell>
          <cell r="M14">
            <v>2431111020</v>
          </cell>
          <cell r="N14">
            <v>1168</v>
          </cell>
          <cell r="O14">
            <v>0</v>
          </cell>
          <cell r="P14">
            <v>4</v>
          </cell>
          <cell r="Q14">
            <v>138</v>
          </cell>
          <cell r="R14">
            <v>3</v>
          </cell>
          <cell r="S14">
            <v>303</v>
          </cell>
          <cell r="T14">
            <v>448</v>
          </cell>
          <cell r="U14">
            <v>19</v>
          </cell>
          <cell r="V14">
            <v>0</v>
          </cell>
          <cell r="W14">
            <v>0</v>
          </cell>
          <cell r="X14">
            <v>1096</v>
          </cell>
          <cell r="Y14">
            <v>684.2</v>
          </cell>
          <cell r="Z14">
            <v>411.8</v>
          </cell>
        </row>
        <row r="15">
          <cell r="A15">
            <v>2431111036</v>
          </cell>
          <cell r="B15">
            <v>122</v>
          </cell>
          <cell r="C15">
            <v>882</v>
          </cell>
          <cell r="D15">
            <v>23</v>
          </cell>
          <cell r="E15">
            <v>33</v>
          </cell>
          <cell r="F15">
            <v>54</v>
          </cell>
          <cell r="G15">
            <v>0</v>
          </cell>
          <cell r="H15">
            <v>14</v>
          </cell>
          <cell r="I15">
            <v>12</v>
          </cell>
          <cell r="J15">
            <v>0</v>
          </cell>
          <cell r="K15">
            <v>80</v>
          </cell>
          <cell r="L15">
            <v>0</v>
          </cell>
          <cell r="M15">
            <v>2431111036</v>
          </cell>
          <cell r="N15">
            <v>2045</v>
          </cell>
          <cell r="O15">
            <v>0</v>
          </cell>
          <cell r="P15">
            <v>122</v>
          </cell>
          <cell r="Q15">
            <v>882</v>
          </cell>
          <cell r="R15">
            <v>23</v>
          </cell>
          <cell r="S15">
            <v>33</v>
          </cell>
          <cell r="T15">
            <v>1060</v>
          </cell>
          <cell r="U15">
            <v>80</v>
          </cell>
          <cell r="V15">
            <v>15</v>
          </cell>
          <cell r="W15">
            <v>0</v>
          </cell>
          <cell r="X15">
            <v>2347.1999999999998</v>
          </cell>
          <cell r="Y15">
            <v>2347.1999999999998</v>
          </cell>
          <cell r="Z15">
            <v>0</v>
          </cell>
        </row>
        <row r="16">
          <cell r="A16">
            <v>2431111031</v>
          </cell>
          <cell r="B16">
            <v>52</v>
          </cell>
          <cell r="C16">
            <v>512</v>
          </cell>
          <cell r="D16">
            <v>10</v>
          </cell>
          <cell r="E16">
            <v>65</v>
          </cell>
          <cell r="F16">
            <v>34</v>
          </cell>
          <cell r="G16">
            <v>0</v>
          </cell>
          <cell r="H16">
            <v>4</v>
          </cell>
          <cell r="I16">
            <v>7</v>
          </cell>
          <cell r="J16">
            <v>0</v>
          </cell>
          <cell r="K16">
            <v>45</v>
          </cell>
          <cell r="L16">
            <v>0</v>
          </cell>
          <cell r="M16">
            <v>2431111031</v>
          </cell>
          <cell r="N16">
            <v>1702</v>
          </cell>
          <cell r="O16">
            <v>0</v>
          </cell>
          <cell r="P16">
            <v>52</v>
          </cell>
          <cell r="Q16">
            <v>512</v>
          </cell>
          <cell r="R16">
            <v>10</v>
          </cell>
          <cell r="S16">
            <v>65</v>
          </cell>
          <cell r="T16">
            <v>639</v>
          </cell>
          <cell r="U16">
            <v>45</v>
          </cell>
          <cell r="V16">
            <v>0</v>
          </cell>
          <cell r="W16">
            <v>0</v>
          </cell>
          <cell r="X16">
            <v>1673.6</v>
          </cell>
          <cell r="Y16">
            <v>1438.12</v>
          </cell>
          <cell r="Z16">
            <v>235.48</v>
          </cell>
        </row>
        <row r="17">
          <cell r="A17">
            <v>2431111057</v>
          </cell>
          <cell r="B17">
            <v>15</v>
          </cell>
          <cell r="C17">
            <v>396</v>
          </cell>
          <cell r="D17">
            <v>7</v>
          </cell>
          <cell r="E17">
            <v>22</v>
          </cell>
          <cell r="F17">
            <v>28</v>
          </cell>
          <cell r="G17">
            <v>0</v>
          </cell>
          <cell r="H17">
            <v>30</v>
          </cell>
          <cell r="I17">
            <v>5</v>
          </cell>
          <cell r="J17">
            <v>0</v>
          </cell>
          <cell r="K17">
            <v>63</v>
          </cell>
          <cell r="L17">
            <v>0</v>
          </cell>
          <cell r="M17">
            <v>2431111057</v>
          </cell>
          <cell r="N17">
            <v>884</v>
          </cell>
          <cell r="O17">
            <v>0</v>
          </cell>
          <cell r="P17">
            <v>15</v>
          </cell>
          <cell r="Q17">
            <v>396</v>
          </cell>
          <cell r="R17">
            <v>7</v>
          </cell>
          <cell r="S17">
            <v>22</v>
          </cell>
          <cell r="T17">
            <v>440</v>
          </cell>
          <cell r="U17">
            <v>63</v>
          </cell>
          <cell r="V17">
            <v>0</v>
          </cell>
          <cell r="W17">
            <v>0</v>
          </cell>
          <cell r="X17">
            <v>992.8</v>
          </cell>
          <cell r="Y17">
            <v>992.8</v>
          </cell>
          <cell r="Z17">
            <v>0</v>
          </cell>
        </row>
        <row r="18">
          <cell r="A18">
            <v>2431111051</v>
          </cell>
          <cell r="B18">
            <v>0</v>
          </cell>
          <cell r="C18">
            <v>174</v>
          </cell>
          <cell r="D18">
            <v>7</v>
          </cell>
          <cell r="E18">
            <v>510</v>
          </cell>
          <cell r="F18">
            <v>119</v>
          </cell>
          <cell r="G18">
            <v>0</v>
          </cell>
          <cell r="H18">
            <v>21</v>
          </cell>
          <cell r="I18">
            <v>86</v>
          </cell>
          <cell r="J18">
            <v>0</v>
          </cell>
          <cell r="K18">
            <v>226</v>
          </cell>
          <cell r="L18">
            <v>0</v>
          </cell>
          <cell r="M18">
            <v>2431111051</v>
          </cell>
          <cell r="N18">
            <v>1814</v>
          </cell>
          <cell r="O18">
            <v>0</v>
          </cell>
          <cell r="P18">
            <v>0</v>
          </cell>
          <cell r="Q18">
            <v>174</v>
          </cell>
          <cell r="R18">
            <v>7</v>
          </cell>
          <cell r="S18">
            <v>510</v>
          </cell>
          <cell r="T18">
            <v>691</v>
          </cell>
          <cell r="U18">
            <v>226</v>
          </cell>
          <cell r="V18">
            <v>0</v>
          </cell>
          <cell r="W18">
            <v>0</v>
          </cell>
          <cell r="X18">
            <v>1766.4</v>
          </cell>
          <cell r="Y18">
            <v>1174.6199999999999</v>
          </cell>
          <cell r="Z18">
            <v>591.78</v>
          </cell>
        </row>
        <row r="19">
          <cell r="A19">
            <v>2431111050</v>
          </cell>
          <cell r="B19">
            <v>0</v>
          </cell>
          <cell r="C19">
            <v>93</v>
          </cell>
          <cell r="D19">
            <v>2</v>
          </cell>
          <cell r="E19">
            <v>104</v>
          </cell>
          <cell r="F19">
            <v>43</v>
          </cell>
          <cell r="G19">
            <v>0</v>
          </cell>
          <cell r="H19">
            <v>2</v>
          </cell>
          <cell r="I19">
            <v>8</v>
          </cell>
          <cell r="J19">
            <v>0</v>
          </cell>
          <cell r="K19">
            <v>53</v>
          </cell>
          <cell r="L19">
            <v>0</v>
          </cell>
          <cell r="M19">
            <v>2431111050</v>
          </cell>
          <cell r="N19">
            <v>694</v>
          </cell>
          <cell r="O19">
            <v>0</v>
          </cell>
          <cell r="P19">
            <v>0</v>
          </cell>
          <cell r="Q19">
            <v>93</v>
          </cell>
          <cell r="R19">
            <v>2</v>
          </cell>
          <cell r="S19">
            <v>104</v>
          </cell>
          <cell r="T19">
            <v>199</v>
          </cell>
          <cell r="U19">
            <v>53</v>
          </cell>
          <cell r="V19">
            <v>0</v>
          </cell>
          <cell r="W19">
            <v>0</v>
          </cell>
          <cell r="X19">
            <v>615.4</v>
          </cell>
          <cell r="Y19">
            <v>615.4</v>
          </cell>
          <cell r="Z19">
            <v>0</v>
          </cell>
        </row>
        <row r="20">
          <cell r="A20">
            <v>2431111094</v>
          </cell>
          <cell r="B20">
            <v>0</v>
          </cell>
          <cell r="C20">
            <v>141</v>
          </cell>
          <cell r="D20">
            <v>3</v>
          </cell>
          <cell r="E20">
            <v>332</v>
          </cell>
          <cell r="F20">
            <v>81</v>
          </cell>
          <cell r="G20">
            <v>0</v>
          </cell>
          <cell r="H20">
            <v>0</v>
          </cell>
          <cell r="I20">
            <v>24</v>
          </cell>
          <cell r="J20">
            <v>0</v>
          </cell>
          <cell r="K20">
            <v>105</v>
          </cell>
          <cell r="L20">
            <v>0</v>
          </cell>
          <cell r="M20">
            <v>2431111094</v>
          </cell>
          <cell r="N20">
            <v>1736</v>
          </cell>
          <cell r="O20">
            <v>0</v>
          </cell>
          <cell r="P20">
            <v>0</v>
          </cell>
          <cell r="Q20">
            <v>141</v>
          </cell>
          <cell r="R20">
            <v>3</v>
          </cell>
          <cell r="S20">
            <v>332</v>
          </cell>
          <cell r="T20">
            <v>476</v>
          </cell>
          <cell r="U20">
            <v>105</v>
          </cell>
          <cell r="V20">
            <v>0</v>
          </cell>
          <cell r="W20">
            <v>0</v>
          </cell>
          <cell r="X20">
            <v>1492.6</v>
          </cell>
          <cell r="Y20">
            <v>827.46</v>
          </cell>
          <cell r="Z20">
            <v>665.14</v>
          </cell>
        </row>
        <row r="21">
          <cell r="A21">
            <v>2431111029</v>
          </cell>
          <cell r="B21">
            <v>30</v>
          </cell>
          <cell r="C21">
            <v>540</v>
          </cell>
          <cell r="D21">
            <v>10</v>
          </cell>
          <cell r="E21">
            <v>36</v>
          </cell>
          <cell r="F21">
            <v>22</v>
          </cell>
          <cell r="G21">
            <v>0</v>
          </cell>
          <cell r="H21">
            <v>9</v>
          </cell>
          <cell r="I21">
            <v>9</v>
          </cell>
          <cell r="J21">
            <v>0</v>
          </cell>
          <cell r="K21">
            <v>40</v>
          </cell>
          <cell r="L21">
            <v>0</v>
          </cell>
          <cell r="M21">
            <v>2431111029</v>
          </cell>
          <cell r="N21">
            <v>1272</v>
          </cell>
          <cell r="O21">
            <v>0</v>
          </cell>
          <cell r="P21">
            <v>30</v>
          </cell>
          <cell r="Q21">
            <v>540</v>
          </cell>
          <cell r="R21">
            <v>10</v>
          </cell>
          <cell r="S21">
            <v>36</v>
          </cell>
          <cell r="T21">
            <v>616</v>
          </cell>
          <cell r="U21">
            <v>40</v>
          </cell>
          <cell r="V21">
            <v>0</v>
          </cell>
          <cell r="W21">
            <v>0</v>
          </cell>
          <cell r="X21">
            <v>1392</v>
          </cell>
          <cell r="Y21">
            <v>1392</v>
          </cell>
          <cell r="Z21">
            <v>0</v>
          </cell>
        </row>
        <row r="22">
          <cell r="A22">
            <v>2431111087</v>
          </cell>
          <cell r="B22">
            <v>0</v>
          </cell>
          <cell r="C22">
            <v>154</v>
          </cell>
          <cell r="D22">
            <v>10</v>
          </cell>
          <cell r="E22">
            <v>138</v>
          </cell>
          <cell r="F22">
            <v>11</v>
          </cell>
          <cell r="G22">
            <v>1</v>
          </cell>
          <cell r="H22">
            <v>0</v>
          </cell>
          <cell r="I22">
            <v>2</v>
          </cell>
          <cell r="J22">
            <v>0</v>
          </cell>
          <cell r="K22">
            <v>14</v>
          </cell>
          <cell r="L22">
            <v>0</v>
          </cell>
          <cell r="M22">
            <v>2431111087</v>
          </cell>
          <cell r="N22">
            <v>957</v>
          </cell>
          <cell r="O22">
            <v>0</v>
          </cell>
          <cell r="P22">
            <v>0</v>
          </cell>
          <cell r="Q22">
            <v>154</v>
          </cell>
          <cell r="R22">
            <v>10</v>
          </cell>
          <cell r="S22">
            <v>138</v>
          </cell>
          <cell r="T22">
            <v>302</v>
          </cell>
          <cell r="U22">
            <v>14</v>
          </cell>
          <cell r="V22">
            <v>0</v>
          </cell>
          <cell r="W22">
            <v>0</v>
          </cell>
          <cell r="X22">
            <v>852.2</v>
          </cell>
          <cell r="Y22">
            <v>691.79</v>
          </cell>
          <cell r="Z22">
            <v>160.41</v>
          </cell>
        </row>
        <row r="23">
          <cell r="A23">
            <v>2431111116</v>
          </cell>
          <cell r="B23">
            <v>0</v>
          </cell>
          <cell r="C23">
            <v>142</v>
          </cell>
          <cell r="D23">
            <v>8</v>
          </cell>
          <cell r="E23">
            <v>92</v>
          </cell>
          <cell r="F23">
            <v>50</v>
          </cell>
          <cell r="G23">
            <v>0</v>
          </cell>
          <cell r="H23">
            <v>5</v>
          </cell>
          <cell r="I23">
            <v>8</v>
          </cell>
          <cell r="J23">
            <v>0</v>
          </cell>
          <cell r="K23">
            <v>63</v>
          </cell>
          <cell r="L23">
            <v>0</v>
          </cell>
          <cell r="M23">
            <v>2431111116</v>
          </cell>
          <cell r="N23">
            <v>925</v>
          </cell>
          <cell r="O23">
            <v>0</v>
          </cell>
          <cell r="P23">
            <v>0</v>
          </cell>
          <cell r="Q23">
            <v>142</v>
          </cell>
          <cell r="R23">
            <v>8</v>
          </cell>
          <cell r="S23">
            <v>92</v>
          </cell>
          <cell r="T23">
            <v>242</v>
          </cell>
          <cell r="U23">
            <v>63</v>
          </cell>
          <cell r="V23">
            <v>0</v>
          </cell>
          <cell r="W23">
            <v>3</v>
          </cell>
          <cell r="X23">
            <v>808.2</v>
          </cell>
          <cell r="Y23">
            <v>656.2</v>
          </cell>
          <cell r="Z23">
            <v>152</v>
          </cell>
        </row>
        <row r="24">
          <cell r="A24">
            <v>2431111064</v>
          </cell>
          <cell r="B24">
            <v>0</v>
          </cell>
          <cell r="C24">
            <v>142</v>
          </cell>
          <cell r="D24">
            <v>5</v>
          </cell>
          <cell r="E24">
            <v>165</v>
          </cell>
          <cell r="F24">
            <v>6</v>
          </cell>
          <cell r="G24">
            <v>2</v>
          </cell>
          <cell r="H24">
            <v>9</v>
          </cell>
          <cell r="I24">
            <v>16</v>
          </cell>
          <cell r="J24">
            <v>0</v>
          </cell>
          <cell r="K24">
            <v>33</v>
          </cell>
          <cell r="L24">
            <v>0</v>
          </cell>
          <cell r="M24">
            <v>2431111064</v>
          </cell>
          <cell r="N24">
            <v>1067</v>
          </cell>
          <cell r="O24">
            <v>0</v>
          </cell>
          <cell r="P24">
            <v>0</v>
          </cell>
          <cell r="Q24">
            <v>142</v>
          </cell>
          <cell r="R24">
            <v>5</v>
          </cell>
          <cell r="S24">
            <v>165</v>
          </cell>
          <cell r="T24">
            <v>312</v>
          </cell>
          <cell r="U24">
            <v>33</v>
          </cell>
          <cell r="V24">
            <v>0</v>
          </cell>
          <cell r="W24">
            <v>0</v>
          </cell>
          <cell r="X24">
            <v>931.4</v>
          </cell>
          <cell r="Y24">
            <v>616.47</v>
          </cell>
          <cell r="Z24">
            <v>314.93</v>
          </cell>
        </row>
        <row r="25">
          <cell r="A25">
            <v>2431111022</v>
          </cell>
          <cell r="B25">
            <v>52</v>
          </cell>
          <cell r="C25">
            <v>638</v>
          </cell>
          <cell r="D25">
            <v>3</v>
          </cell>
          <cell r="E25">
            <v>229</v>
          </cell>
          <cell r="F25">
            <v>61</v>
          </cell>
          <cell r="G25">
            <v>0</v>
          </cell>
          <cell r="H25">
            <v>15</v>
          </cell>
          <cell r="I25">
            <v>17</v>
          </cell>
          <cell r="J25">
            <v>0</v>
          </cell>
          <cell r="K25">
            <v>93</v>
          </cell>
          <cell r="L25">
            <v>0</v>
          </cell>
          <cell r="M25">
            <v>2431111022</v>
          </cell>
          <cell r="N25">
            <v>2053</v>
          </cell>
          <cell r="O25">
            <v>0</v>
          </cell>
          <cell r="P25">
            <v>52</v>
          </cell>
          <cell r="Q25">
            <v>638</v>
          </cell>
          <cell r="R25">
            <v>3</v>
          </cell>
          <cell r="S25">
            <v>229</v>
          </cell>
          <cell r="T25">
            <v>922</v>
          </cell>
          <cell r="U25">
            <v>93</v>
          </cell>
          <cell r="V25">
            <v>0</v>
          </cell>
          <cell r="W25">
            <v>3</v>
          </cell>
          <cell r="X25">
            <v>2161</v>
          </cell>
          <cell r="Y25">
            <v>1329.38</v>
          </cell>
          <cell r="Z25">
            <v>831.62</v>
          </cell>
        </row>
        <row r="26">
          <cell r="A26">
            <v>2431111096</v>
          </cell>
          <cell r="B26">
            <v>4</v>
          </cell>
          <cell r="C26">
            <v>116</v>
          </cell>
          <cell r="D26">
            <v>1</v>
          </cell>
          <cell r="E26">
            <v>93</v>
          </cell>
          <cell r="F26">
            <v>25</v>
          </cell>
          <cell r="G26">
            <v>0</v>
          </cell>
          <cell r="H26">
            <v>0</v>
          </cell>
          <cell r="I26">
            <v>7</v>
          </cell>
          <cell r="J26">
            <v>0</v>
          </cell>
          <cell r="K26">
            <v>32</v>
          </cell>
          <cell r="L26">
            <v>0</v>
          </cell>
          <cell r="M26">
            <v>2431111096</v>
          </cell>
          <cell r="N26">
            <v>510</v>
          </cell>
          <cell r="O26">
            <v>0</v>
          </cell>
          <cell r="P26">
            <v>4</v>
          </cell>
          <cell r="Q26">
            <v>116</v>
          </cell>
          <cell r="R26">
            <v>1</v>
          </cell>
          <cell r="S26">
            <v>93</v>
          </cell>
          <cell r="T26">
            <v>214</v>
          </cell>
          <cell r="U26">
            <v>32</v>
          </cell>
          <cell r="V26">
            <v>0</v>
          </cell>
          <cell r="W26">
            <v>0</v>
          </cell>
          <cell r="X26">
            <v>514.79999999999995</v>
          </cell>
          <cell r="Y26">
            <v>435.69</v>
          </cell>
          <cell r="Z26">
            <v>79.11</v>
          </cell>
        </row>
        <row r="27">
          <cell r="A27">
            <v>2431111077</v>
          </cell>
          <cell r="B27">
            <v>0</v>
          </cell>
          <cell r="C27">
            <v>66</v>
          </cell>
          <cell r="D27">
            <v>1</v>
          </cell>
          <cell r="E27">
            <v>258</v>
          </cell>
          <cell r="F27">
            <v>59</v>
          </cell>
          <cell r="G27">
            <v>5</v>
          </cell>
          <cell r="H27">
            <v>10</v>
          </cell>
          <cell r="I27">
            <v>18</v>
          </cell>
          <cell r="J27">
            <v>0</v>
          </cell>
          <cell r="K27">
            <v>92</v>
          </cell>
          <cell r="L27">
            <v>0</v>
          </cell>
          <cell r="M27">
            <v>2431111077</v>
          </cell>
          <cell r="N27">
            <v>883</v>
          </cell>
          <cell r="O27">
            <v>0</v>
          </cell>
          <cell r="P27">
            <v>0</v>
          </cell>
          <cell r="Q27">
            <v>66</v>
          </cell>
          <cell r="R27">
            <v>1</v>
          </cell>
          <cell r="S27">
            <v>258</v>
          </cell>
          <cell r="T27">
            <v>325</v>
          </cell>
          <cell r="U27">
            <v>92</v>
          </cell>
          <cell r="V27">
            <v>0</v>
          </cell>
          <cell r="W27">
            <v>0</v>
          </cell>
          <cell r="X27">
            <v>839.8</v>
          </cell>
          <cell r="Y27">
            <v>562.08000000000004</v>
          </cell>
          <cell r="Z27">
            <v>277.72000000000003</v>
          </cell>
        </row>
        <row r="28">
          <cell r="A28">
            <v>2431111007</v>
          </cell>
          <cell r="B28">
            <v>0</v>
          </cell>
          <cell r="C28">
            <v>139</v>
          </cell>
          <cell r="D28">
            <v>1</v>
          </cell>
          <cell r="E28">
            <v>1093</v>
          </cell>
          <cell r="F28">
            <v>59</v>
          </cell>
          <cell r="G28">
            <v>0</v>
          </cell>
          <cell r="H28">
            <v>3</v>
          </cell>
          <cell r="I28">
            <v>26</v>
          </cell>
          <cell r="J28">
            <v>0</v>
          </cell>
          <cell r="K28">
            <v>88</v>
          </cell>
          <cell r="L28">
            <v>0</v>
          </cell>
          <cell r="M28">
            <v>2431111007</v>
          </cell>
          <cell r="N28">
            <v>2608</v>
          </cell>
          <cell r="O28">
            <v>0</v>
          </cell>
          <cell r="P28">
            <v>0</v>
          </cell>
          <cell r="Q28">
            <v>139</v>
          </cell>
          <cell r="R28">
            <v>1</v>
          </cell>
          <cell r="S28">
            <v>1093</v>
          </cell>
          <cell r="T28">
            <v>1233</v>
          </cell>
          <cell r="U28">
            <v>88</v>
          </cell>
          <cell r="V28">
            <v>0</v>
          </cell>
          <cell r="W28">
            <v>0</v>
          </cell>
          <cell r="X28">
            <v>2614.1999999999998</v>
          </cell>
          <cell r="Y28">
            <v>2158.41</v>
          </cell>
          <cell r="Z28">
            <v>455.79</v>
          </cell>
        </row>
        <row r="29">
          <cell r="A29">
            <v>2431111091</v>
          </cell>
          <cell r="B29">
            <v>0</v>
          </cell>
          <cell r="C29">
            <v>169</v>
          </cell>
          <cell r="D29">
            <v>7</v>
          </cell>
          <cell r="E29">
            <v>196</v>
          </cell>
          <cell r="F29">
            <v>41</v>
          </cell>
          <cell r="G29">
            <v>0</v>
          </cell>
          <cell r="H29">
            <v>1</v>
          </cell>
          <cell r="I29">
            <v>14</v>
          </cell>
          <cell r="J29">
            <v>0</v>
          </cell>
          <cell r="K29">
            <v>56</v>
          </cell>
          <cell r="L29">
            <v>0</v>
          </cell>
          <cell r="M29">
            <v>2431111091</v>
          </cell>
          <cell r="N29">
            <v>1237</v>
          </cell>
          <cell r="O29">
            <v>0</v>
          </cell>
          <cell r="P29">
            <v>0</v>
          </cell>
          <cell r="Q29">
            <v>169</v>
          </cell>
          <cell r="R29">
            <v>7</v>
          </cell>
          <cell r="S29">
            <v>196</v>
          </cell>
          <cell r="T29">
            <v>372</v>
          </cell>
          <cell r="U29">
            <v>56</v>
          </cell>
          <cell r="V29">
            <v>0</v>
          </cell>
          <cell r="W29">
            <v>0</v>
          </cell>
          <cell r="X29">
            <v>1096</v>
          </cell>
          <cell r="Y29">
            <v>663.02</v>
          </cell>
          <cell r="Z29">
            <v>432.98</v>
          </cell>
        </row>
        <row r="30">
          <cell r="A30">
            <v>2431111139</v>
          </cell>
          <cell r="B30">
            <v>15</v>
          </cell>
          <cell r="C30">
            <v>316</v>
          </cell>
          <cell r="D30">
            <v>2</v>
          </cell>
          <cell r="E30">
            <v>59</v>
          </cell>
          <cell r="F30">
            <v>27</v>
          </cell>
          <cell r="G30">
            <v>0</v>
          </cell>
          <cell r="H30">
            <v>2</v>
          </cell>
          <cell r="I30">
            <v>8</v>
          </cell>
          <cell r="J30">
            <v>0</v>
          </cell>
          <cell r="K30">
            <v>37</v>
          </cell>
          <cell r="L30">
            <v>0</v>
          </cell>
          <cell r="M30">
            <v>2431111139</v>
          </cell>
          <cell r="N30">
            <v>891</v>
          </cell>
          <cell r="O30">
            <v>0</v>
          </cell>
          <cell r="P30">
            <v>15</v>
          </cell>
          <cell r="Q30">
            <v>316</v>
          </cell>
          <cell r="R30">
            <v>2</v>
          </cell>
          <cell r="S30">
            <v>59</v>
          </cell>
          <cell r="T30">
            <v>392</v>
          </cell>
          <cell r="U30">
            <v>37</v>
          </cell>
          <cell r="V30">
            <v>0</v>
          </cell>
          <cell r="W30">
            <v>0</v>
          </cell>
          <cell r="X30">
            <v>932.2</v>
          </cell>
          <cell r="Y30">
            <v>932.2</v>
          </cell>
          <cell r="Z30">
            <v>0</v>
          </cell>
        </row>
        <row r="31">
          <cell r="A31">
            <v>2431111016</v>
          </cell>
          <cell r="B31">
            <v>0</v>
          </cell>
          <cell r="C31">
            <v>190</v>
          </cell>
          <cell r="D31">
            <v>20</v>
          </cell>
          <cell r="E31">
            <v>93</v>
          </cell>
          <cell r="F31">
            <v>20</v>
          </cell>
          <cell r="G31">
            <v>0</v>
          </cell>
          <cell r="H31">
            <v>1</v>
          </cell>
          <cell r="I31">
            <v>1</v>
          </cell>
          <cell r="J31">
            <v>0</v>
          </cell>
          <cell r="K31">
            <v>22</v>
          </cell>
          <cell r="L31">
            <v>0</v>
          </cell>
          <cell r="M31">
            <v>2431111016</v>
          </cell>
          <cell r="N31">
            <v>1057</v>
          </cell>
          <cell r="O31">
            <v>0</v>
          </cell>
          <cell r="P31">
            <v>0</v>
          </cell>
          <cell r="Q31">
            <v>190</v>
          </cell>
          <cell r="R31">
            <v>20</v>
          </cell>
          <cell r="S31">
            <v>93</v>
          </cell>
          <cell r="T31">
            <v>303</v>
          </cell>
          <cell r="U31">
            <v>22</v>
          </cell>
          <cell r="V31">
            <v>20</v>
          </cell>
          <cell r="W31">
            <v>0</v>
          </cell>
          <cell r="X31">
            <v>943.4</v>
          </cell>
          <cell r="Y31">
            <v>528</v>
          </cell>
          <cell r="Z31">
            <v>415.4</v>
          </cell>
        </row>
        <row r="32">
          <cell r="A32">
            <v>2431111092</v>
          </cell>
          <cell r="B32">
            <v>0</v>
          </cell>
          <cell r="C32">
            <v>166</v>
          </cell>
          <cell r="D32">
            <v>3</v>
          </cell>
          <cell r="E32">
            <v>91</v>
          </cell>
          <cell r="F32">
            <v>4</v>
          </cell>
          <cell r="G32">
            <v>0</v>
          </cell>
          <cell r="H32">
            <v>1</v>
          </cell>
          <cell r="I32">
            <v>3</v>
          </cell>
          <cell r="J32">
            <v>0</v>
          </cell>
          <cell r="K32">
            <v>8</v>
          </cell>
          <cell r="L32">
            <v>0</v>
          </cell>
          <cell r="M32">
            <v>2431111092</v>
          </cell>
          <cell r="N32">
            <v>908</v>
          </cell>
          <cell r="O32">
            <v>0</v>
          </cell>
          <cell r="P32">
            <v>0</v>
          </cell>
          <cell r="Q32">
            <v>166</v>
          </cell>
          <cell r="R32">
            <v>3</v>
          </cell>
          <cell r="S32">
            <v>91</v>
          </cell>
          <cell r="T32">
            <v>260</v>
          </cell>
          <cell r="U32">
            <v>8</v>
          </cell>
          <cell r="V32">
            <v>0</v>
          </cell>
          <cell r="W32">
            <v>0</v>
          </cell>
          <cell r="X32">
            <v>789.2</v>
          </cell>
          <cell r="Y32">
            <v>353.46</v>
          </cell>
          <cell r="Z32">
            <v>435.74</v>
          </cell>
        </row>
        <row r="33">
          <cell r="A33">
            <v>2431111076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2431111076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A34">
            <v>2431111131</v>
          </cell>
          <cell r="B34">
            <v>11</v>
          </cell>
          <cell r="C34">
            <v>260</v>
          </cell>
          <cell r="D34">
            <v>6</v>
          </cell>
          <cell r="E34">
            <v>118</v>
          </cell>
          <cell r="F34">
            <v>77</v>
          </cell>
          <cell r="G34">
            <v>0</v>
          </cell>
          <cell r="H34">
            <v>15</v>
          </cell>
          <cell r="I34">
            <v>28</v>
          </cell>
          <cell r="J34">
            <v>0</v>
          </cell>
          <cell r="K34">
            <v>120</v>
          </cell>
          <cell r="L34">
            <v>0</v>
          </cell>
          <cell r="M34">
            <v>2431111131</v>
          </cell>
          <cell r="N34">
            <v>1224</v>
          </cell>
          <cell r="O34">
            <v>0</v>
          </cell>
          <cell r="P34">
            <v>11</v>
          </cell>
          <cell r="Q34">
            <v>260</v>
          </cell>
          <cell r="R34">
            <v>6</v>
          </cell>
          <cell r="S34">
            <v>118</v>
          </cell>
          <cell r="T34">
            <v>395</v>
          </cell>
          <cell r="U34">
            <v>120</v>
          </cell>
          <cell r="V34">
            <v>0</v>
          </cell>
          <cell r="W34">
            <v>0</v>
          </cell>
          <cell r="X34">
            <v>1154.8</v>
          </cell>
          <cell r="Y34">
            <v>948.96</v>
          </cell>
          <cell r="Z34">
            <v>205.84</v>
          </cell>
        </row>
        <row r="35">
          <cell r="A35">
            <v>2431111063</v>
          </cell>
          <cell r="B35">
            <v>0</v>
          </cell>
          <cell r="C35">
            <v>185</v>
          </cell>
          <cell r="D35">
            <v>6</v>
          </cell>
          <cell r="E35">
            <v>541</v>
          </cell>
          <cell r="F35">
            <v>48</v>
          </cell>
          <cell r="G35">
            <v>0</v>
          </cell>
          <cell r="H35">
            <v>6</v>
          </cell>
          <cell r="I35">
            <v>30</v>
          </cell>
          <cell r="J35">
            <v>0</v>
          </cell>
          <cell r="K35">
            <v>84</v>
          </cell>
          <cell r="L35">
            <v>0</v>
          </cell>
          <cell r="M35">
            <v>2431111063</v>
          </cell>
          <cell r="N35">
            <v>2025</v>
          </cell>
          <cell r="O35">
            <v>0</v>
          </cell>
          <cell r="P35">
            <v>0</v>
          </cell>
          <cell r="Q35">
            <v>185</v>
          </cell>
          <cell r="R35">
            <v>6</v>
          </cell>
          <cell r="S35">
            <v>541</v>
          </cell>
          <cell r="T35">
            <v>732</v>
          </cell>
          <cell r="U35">
            <v>84</v>
          </cell>
          <cell r="V35">
            <v>0</v>
          </cell>
          <cell r="W35">
            <v>0</v>
          </cell>
          <cell r="X35">
            <v>1871.2</v>
          </cell>
          <cell r="Y35">
            <v>1255.3599999999999</v>
          </cell>
          <cell r="Z35">
            <v>615.84</v>
          </cell>
        </row>
        <row r="36">
          <cell r="A36">
            <v>2431111074</v>
          </cell>
          <cell r="B36">
            <v>32</v>
          </cell>
          <cell r="C36">
            <v>630</v>
          </cell>
          <cell r="D36">
            <v>2</v>
          </cell>
          <cell r="E36">
            <v>17</v>
          </cell>
          <cell r="F36">
            <v>13</v>
          </cell>
          <cell r="G36">
            <v>0</v>
          </cell>
          <cell r="H36">
            <v>2</v>
          </cell>
          <cell r="I36">
            <v>3</v>
          </cell>
          <cell r="J36">
            <v>0</v>
          </cell>
          <cell r="K36">
            <v>18</v>
          </cell>
          <cell r="L36">
            <v>0</v>
          </cell>
          <cell r="M36">
            <v>2431111074</v>
          </cell>
          <cell r="N36">
            <v>1067</v>
          </cell>
          <cell r="O36">
            <v>0</v>
          </cell>
          <cell r="P36">
            <v>32</v>
          </cell>
          <cell r="Q36">
            <v>630</v>
          </cell>
          <cell r="R36">
            <v>2</v>
          </cell>
          <cell r="S36">
            <v>17</v>
          </cell>
          <cell r="T36">
            <v>681</v>
          </cell>
          <cell r="U36">
            <v>18</v>
          </cell>
          <cell r="V36">
            <v>0</v>
          </cell>
          <cell r="W36">
            <v>0</v>
          </cell>
          <cell r="X36">
            <v>1331</v>
          </cell>
          <cell r="Y36">
            <v>1331</v>
          </cell>
          <cell r="Z36">
            <v>0</v>
          </cell>
        </row>
        <row r="37">
          <cell r="A37">
            <v>2431111124</v>
          </cell>
          <cell r="B37">
            <v>16</v>
          </cell>
          <cell r="C37">
            <v>301</v>
          </cell>
          <cell r="D37">
            <v>5</v>
          </cell>
          <cell r="E37">
            <v>66</v>
          </cell>
          <cell r="F37">
            <v>10</v>
          </cell>
          <cell r="G37">
            <v>0</v>
          </cell>
          <cell r="H37">
            <v>3</v>
          </cell>
          <cell r="I37">
            <v>2</v>
          </cell>
          <cell r="J37">
            <v>1</v>
          </cell>
          <cell r="K37">
            <v>16</v>
          </cell>
          <cell r="L37">
            <v>0</v>
          </cell>
          <cell r="M37">
            <v>2431111124</v>
          </cell>
          <cell r="N37">
            <v>1081</v>
          </cell>
          <cell r="O37">
            <v>0</v>
          </cell>
          <cell r="P37">
            <v>16</v>
          </cell>
          <cell r="Q37">
            <v>301</v>
          </cell>
          <cell r="R37">
            <v>5</v>
          </cell>
          <cell r="S37">
            <v>66</v>
          </cell>
          <cell r="T37">
            <v>388</v>
          </cell>
          <cell r="U37">
            <v>16</v>
          </cell>
          <cell r="V37">
            <v>0</v>
          </cell>
          <cell r="W37">
            <v>0</v>
          </cell>
          <cell r="X37">
            <v>1032</v>
          </cell>
          <cell r="Y37">
            <v>966.44</v>
          </cell>
          <cell r="Z37">
            <v>65.56</v>
          </cell>
        </row>
        <row r="38">
          <cell r="A38">
            <v>2431111009</v>
          </cell>
          <cell r="B38">
            <v>15</v>
          </cell>
          <cell r="C38">
            <v>632</v>
          </cell>
          <cell r="D38">
            <v>11</v>
          </cell>
          <cell r="E38">
            <v>93</v>
          </cell>
          <cell r="F38">
            <v>89</v>
          </cell>
          <cell r="G38">
            <v>2</v>
          </cell>
          <cell r="H38">
            <v>7</v>
          </cell>
          <cell r="I38">
            <v>29</v>
          </cell>
          <cell r="J38">
            <v>0</v>
          </cell>
          <cell r="K38">
            <v>127</v>
          </cell>
          <cell r="L38">
            <v>0</v>
          </cell>
          <cell r="M38">
            <v>2431111009</v>
          </cell>
          <cell r="N38">
            <v>2473</v>
          </cell>
          <cell r="O38">
            <v>0</v>
          </cell>
          <cell r="P38">
            <v>15</v>
          </cell>
          <cell r="Q38">
            <v>632</v>
          </cell>
          <cell r="R38">
            <v>11</v>
          </cell>
          <cell r="S38">
            <v>93</v>
          </cell>
          <cell r="T38">
            <v>751</v>
          </cell>
          <cell r="U38">
            <v>127</v>
          </cell>
          <cell r="V38">
            <v>0</v>
          </cell>
          <cell r="W38">
            <v>0</v>
          </cell>
          <cell r="X38">
            <v>2267.8000000000002</v>
          </cell>
          <cell r="Y38">
            <v>2100.08</v>
          </cell>
          <cell r="Z38">
            <v>167.72</v>
          </cell>
        </row>
        <row r="39">
          <cell r="A39">
            <v>2431111105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2431111105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A40">
            <v>2431111058</v>
          </cell>
          <cell r="B40">
            <v>4</v>
          </cell>
          <cell r="C40">
            <v>229</v>
          </cell>
          <cell r="D40">
            <v>7</v>
          </cell>
          <cell r="E40">
            <v>590</v>
          </cell>
          <cell r="F40">
            <v>200</v>
          </cell>
          <cell r="G40">
            <v>0</v>
          </cell>
          <cell r="H40">
            <v>18</v>
          </cell>
          <cell r="I40">
            <v>67</v>
          </cell>
          <cell r="J40">
            <v>0</v>
          </cell>
          <cell r="K40">
            <v>285</v>
          </cell>
          <cell r="L40">
            <v>0</v>
          </cell>
          <cell r="M40">
            <v>2431111058</v>
          </cell>
          <cell r="N40">
            <v>2314</v>
          </cell>
          <cell r="O40">
            <v>0</v>
          </cell>
          <cell r="P40">
            <v>4</v>
          </cell>
          <cell r="Q40">
            <v>229</v>
          </cell>
          <cell r="R40">
            <v>7</v>
          </cell>
          <cell r="S40">
            <v>590</v>
          </cell>
          <cell r="T40">
            <v>830</v>
          </cell>
          <cell r="U40">
            <v>285</v>
          </cell>
          <cell r="V40">
            <v>0</v>
          </cell>
          <cell r="W40">
            <v>0</v>
          </cell>
          <cell r="X40">
            <v>2213.8000000000002</v>
          </cell>
          <cell r="Y40">
            <v>2213.8000000000002</v>
          </cell>
          <cell r="Z40">
            <v>0</v>
          </cell>
        </row>
        <row r="41">
          <cell r="A41">
            <v>2431111006</v>
          </cell>
          <cell r="B41">
            <v>11</v>
          </cell>
          <cell r="C41">
            <v>206</v>
          </cell>
          <cell r="D41">
            <v>2</v>
          </cell>
          <cell r="E41">
            <v>63</v>
          </cell>
          <cell r="F41">
            <v>13</v>
          </cell>
          <cell r="G41">
            <v>0</v>
          </cell>
          <cell r="H41">
            <v>1</v>
          </cell>
          <cell r="I41">
            <v>4</v>
          </cell>
          <cell r="J41">
            <v>0</v>
          </cell>
          <cell r="K41">
            <v>18</v>
          </cell>
          <cell r="L41">
            <v>0</v>
          </cell>
          <cell r="M41">
            <v>2431111006</v>
          </cell>
          <cell r="N41">
            <v>1127</v>
          </cell>
          <cell r="O41">
            <v>0</v>
          </cell>
          <cell r="P41">
            <v>11</v>
          </cell>
          <cell r="Q41">
            <v>206</v>
          </cell>
          <cell r="R41">
            <v>2</v>
          </cell>
          <cell r="S41">
            <v>63</v>
          </cell>
          <cell r="T41">
            <v>282</v>
          </cell>
          <cell r="U41">
            <v>18</v>
          </cell>
          <cell r="V41">
            <v>0</v>
          </cell>
          <cell r="W41">
            <v>0</v>
          </cell>
          <cell r="X41">
            <v>954.6</v>
          </cell>
          <cell r="Y41">
            <v>842.08</v>
          </cell>
          <cell r="Z41">
            <v>112.52</v>
          </cell>
        </row>
        <row r="42">
          <cell r="A42">
            <v>2431111023</v>
          </cell>
          <cell r="B42">
            <v>37</v>
          </cell>
          <cell r="C42">
            <v>593</v>
          </cell>
          <cell r="D42">
            <v>5</v>
          </cell>
          <cell r="E42">
            <v>14</v>
          </cell>
          <cell r="F42">
            <v>10</v>
          </cell>
          <cell r="G42">
            <v>0</v>
          </cell>
          <cell r="H42">
            <v>7</v>
          </cell>
          <cell r="I42">
            <v>2</v>
          </cell>
          <cell r="J42">
            <v>0</v>
          </cell>
          <cell r="K42">
            <v>19</v>
          </cell>
          <cell r="L42">
            <v>0</v>
          </cell>
          <cell r="M42">
            <v>2431111023</v>
          </cell>
          <cell r="N42">
            <v>1098</v>
          </cell>
          <cell r="O42">
            <v>0</v>
          </cell>
          <cell r="P42">
            <v>37</v>
          </cell>
          <cell r="Q42">
            <v>593</v>
          </cell>
          <cell r="R42">
            <v>5</v>
          </cell>
          <cell r="S42">
            <v>14</v>
          </cell>
          <cell r="T42">
            <v>649</v>
          </cell>
          <cell r="U42">
            <v>19</v>
          </cell>
          <cell r="V42">
            <v>0</v>
          </cell>
          <cell r="W42">
            <v>0</v>
          </cell>
          <cell r="X42">
            <v>1319</v>
          </cell>
          <cell r="Y42">
            <v>1066.82</v>
          </cell>
          <cell r="Z42">
            <v>252.18</v>
          </cell>
        </row>
        <row r="43">
          <cell r="A43">
            <v>2431111143</v>
          </cell>
          <cell r="B43">
            <v>3</v>
          </cell>
          <cell r="C43">
            <v>214</v>
          </cell>
          <cell r="D43">
            <v>4</v>
          </cell>
          <cell r="E43">
            <v>39</v>
          </cell>
          <cell r="F43">
            <v>13</v>
          </cell>
          <cell r="G43">
            <v>0</v>
          </cell>
          <cell r="H43">
            <v>0</v>
          </cell>
          <cell r="I43">
            <v>1</v>
          </cell>
          <cell r="J43">
            <v>0</v>
          </cell>
          <cell r="K43">
            <v>14</v>
          </cell>
          <cell r="L43">
            <v>0</v>
          </cell>
          <cell r="M43">
            <v>2431111143</v>
          </cell>
          <cell r="N43">
            <v>855</v>
          </cell>
          <cell r="O43">
            <v>0</v>
          </cell>
          <cell r="P43">
            <v>3</v>
          </cell>
          <cell r="Q43">
            <v>214</v>
          </cell>
          <cell r="R43">
            <v>4</v>
          </cell>
          <cell r="S43">
            <v>39</v>
          </cell>
          <cell r="T43">
            <v>260</v>
          </cell>
          <cell r="U43">
            <v>14</v>
          </cell>
          <cell r="V43">
            <v>0</v>
          </cell>
          <cell r="W43">
            <v>0</v>
          </cell>
          <cell r="X43">
            <v>770.6</v>
          </cell>
          <cell r="Y43">
            <v>770.6</v>
          </cell>
          <cell r="Z43">
            <v>0</v>
          </cell>
        </row>
        <row r="44">
          <cell r="A44">
            <v>2431111019</v>
          </cell>
          <cell r="B44">
            <v>0</v>
          </cell>
          <cell r="C44">
            <v>26</v>
          </cell>
          <cell r="D44">
            <v>5</v>
          </cell>
          <cell r="E44">
            <v>10</v>
          </cell>
          <cell r="F44">
            <v>6</v>
          </cell>
          <cell r="G44">
            <v>1</v>
          </cell>
          <cell r="H44">
            <v>8</v>
          </cell>
          <cell r="I44">
            <v>2</v>
          </cell>
          <cell r="J44">
            <v>1</v>
          </cell>
          <cell r="K44">
            <v>18</v>
          </cell>
          <cell r="L44">
            <v>0</v>
          </cell>
          <cell r="M44">
            <v>2431111019</v>
          </cell>
          <cell r="N44">
            <v>856</v>
          </cell>
          <cell r="O44">
            <v>0</v>
          </cell>
          <cell r="P44">
            <v>0</v>
          </cell>
          <cell r="Q44">
            <v>26</v>
          </cell>
          <cell r="R44">
            <v>5</v>
          </cell>
          <cell r="S44">
            <v>10</v>
          </cell>
          <cell r="T44">
            <v>41</v>
          </cell>
          <cell r="U44">
            <v>18</v>
          </cell>
          <cell r="V44">
            <v>0</v>
          </cell>
          <cell r="W44">
            <v>0</v>
          </cell>
          <cell r="X44">
            <v>558.79999999999995</v>
          </cell>
          <cell r="Y44">
            <v>509.6</v>
          </cell>
          <cell r="Z44">
            <v>49.2</v>
          </cell>
        </row>
        <row r="45">
          <cell r="A45">
            <v>2431111065</v>
          </cell>
          <cell r="B45">
            <v>21</v>
          </cell>
          <cell r="C45">
            <v>300</v>
          </cell>
          <cell r="D45">
            <v>3</v>
          </cell>
          <cell r="E45">
            <v>24</v>
          </cell>
          <cell r="F45">
            <v>13</v>
          </cell>
          <cell r="G45">
            <v>0</v>
          </cell>
          <cell r="H45">
            <v>1</v>
          </cell>
          <cell r="I45">
            <v>5</v>
          </cell>
          <cell r="J45">
            <v>0</v>
          </cell>
          <cell r="K45">
            <v>19</v>
          </cell>
          <cell r="L45">
            <v>0</v>
          </cell>
          <cell r="M45">
            <v>2431111065</v>
          </cell>
          <cell r="N45">
            <v>791</v>
          </cell>
          <cell r="O45">
            <v>0</v>
          </cell>
          <cell r="P45">
            <v>21</v>
          </cell>
          <cell r="Q45">
            <v>300</v>
          </cell>
          <cell r="R45">
            <v>3</v>
          </cell>
          <cell r="S45">
            <v>24</v>
          </cell>
          <cell r="T45">
            <v>348</v>
          </cell>
          <cell r="U45">
            <v>19</v>
          </cell>
          <cell r="V45">
            <v>0</v>
          </cell>
          <cell r="W45">
            <v>0</v>
          </cell>
          <cell r="X45">
            <v>829</v>
          </cell>
          <cell r="Y45">
            <v>502.46</v>
          </cell>
          <cell r="Z45">
            <v>326.54000000000002</v>
          </cell>
        </row>
        <row r="46">
          <cell r="A46">
            <v>2431111095</v>
          </cell>
          <cell r="B46">
            <v>0</v>
          </cell>
          <cell r="C46">
            <v>200</v>
          </cell>
          <cell r="D46">
            <v>3</v>
          </cell>
          <cell r="E46">
            <v>448</v>
          </cell>
          <cell r="F46">
            <v>82</v>
          </cell>
          <cell r="G46">
            <v>0</v>
          </cell>
          <cell r="H46">
            <v>4</v>
          </cell>
          <cell r="I46">
            <v>19</v>
          </cell>
          <cell r="J46">
            <v>0</v>
          </cell>
          <cell r="K46">
            <v>105</v>
          </cell>
          <cell r="L46">
            <v>0</v>
          </cell>
          <cell r="M46">
            <v>2431111095</v>
          </cell>
          <cell r="N46">
            <v>2392</v>
          </cell>
          <cell r="O46">
            <v>0</v>
          </cell>
          <cell r="P46">
            <v>0</v>
          </cell>
          <cell r="Q46">
            <v>200</v>
          </cell>
          <cell r="R46">
            <v>3</v>
          </cell>
          <cell r="S46">
            <v>448</v>
          </cell>
          <cell r="T46">
            <v>651</v>
          </cell>
          <cell r="U46">
            <v>105</v>
          </cell>
          <cell r="V46">
            <v>0</v>
          </cell>
          <cell r="W46">
            <v>0</v>
          </cell>
          <cell r="X46">
            <v>2038</v>
          </cell>
          <cell r="Y46">
            <v>926.98</v>
          </cell>
          <cell r="Z46">
            <v>1111.02</v>
          </cell>
        </row>
        <row r="47">
          <cell r="A47">
            <v>2431111002</v>
          </cell>
          <cell r="B47">
            <v>0</v>
          </cell>
          <cell r="C47">
            <v>104</v>
          </cell>
          <cell r="D47">
            <v>3</v>
          </cell>
          <cell r="E47">
            <v>54</v>
          </cell>
          <cell r="F47">
            <v>24</v>
          </cell>
          <cell r="G47">
            <v>0</v>
          </cell>
          <cell r="H47">
            <v>2</v>
          </cell>
          <cell r="I47">
            <v>12</v>
          </cell>
          <cell r="J47">
            <v>0</v>
          </cell>
          <cell r="K47">
            <v>38</v>
          </cell>
          <cell r="L47">
            <v>0</v>
          </cell>
          <cell r="M47">
            <v>2431111002</v>
          </cell>
          <cell r="N47">
            <v>879</v>
          </cell>
          <cell r="O47">
            <v>0</v>
          </cell>
          <cell r="P47">
            <v>0</v>
          </cell>
          <cell r="Q47">
            <v>104</v>
          </cell>
          <cell r="R47">
            <v>3</v>
          </cell>
          <cell r="S47">
            <v>54</v>
          </cell>
          <cell r="T47">
            <v>161</v>
          </cell>
          <cell r="U47">
            <v>38</v>
          </cell>
          <cell r="V47">
            <v>0</v>
          </cell>
          <cell r="W47">
            <v>0</v>
          </cell>
          <cell r="X47">
            <v>692.2</v>
          </cell>
          <cell r="Y47">
            <v>513.01</v>
          </cell>
          <cell r="Z47">
            <v>179.19</v>
          </cell>
        </row>
        <row r="48">
          <cell r="A48">
            <v>2431111062</v>
          </cell>
          <cell r="B48">
            <v>3</v>
          </cell>
          <cell r="C48">
            <v>176</v>
          </cell>
          <cell r="D48">
            <v>8</v>
          </cell>
          <cell r="E48">
            <v>192</v>
          </cell>
          <cell r="F48">
            <v>132</v>
          </cell>
          <cell r="G48">
            <v>2</v>
          </cell>
          <cell r="H48">
            <v>5</v>
          </cell>
          <cell r="I48">
            <v>8</v>
          </cell>
          <cell r="J48">
            <v>0</v>
          </cell>
          <cell r="K48">
            <v>147</v>
          </cell>
          <cell r="L48">
            <v>0</v>
          </cell>
          <cell r="M48">
            <v>2431111062</v>
          </cell>
          <cell r="N48">
            <v>1209</v>
          </cell>
          <cell r="O48">
            <v>0</v>
          </cell>
          <cell r="P48">
            <v>3</v>
          </cell>
          <cell r="Q48">
            <v>176</v>
          </cell>
          <cell r="R48">
            <v>8</v>
          </cell>
          <cell r="S48">
            <v>192</v>
          </cell>
          <cell r="T48">
            <v>379</v>
          </cell>
          <cell r="U48">
            <v>147</v>
          </cell>
          <cell r="V48">
            <v>0</v>
          </cell>
          <cell r="W48">
            <v>0</v>
          </cell>
          <cell r="X48">
            <v>1123.8</v>
          </cell>
          <cell r="Y48">
            <v>1123.8</v>
          </cell>
          <cell r="Z48">
            <v>0</v>
          </cell>
        </row>
        <row r="49">
          <cell r="A49">
            <v>2431111085</v>
          </cell>
          <cell r="B49">
            <v>0</v>
          </cell>
          <cell r="C49">
            <v>111</v>
          </cell>
          <cell r="D49">
            <v>1</v>
          </cell>
          <cell r="E49">
            <v>278</v>
          </cell>
          <cell r="F49">
            <v>51</v>
          </cell>
          <cell r="G49">
            <v>0</v>
          </cell>
          <cell r="H49">
            <v>7</v>
          </cell>
          <cell r="I49">
            <v>20</v>
          </cell>
          <cell r="J49">
            <v>0</v>
          </cell>
          <cell r="K49">
            <v>78</v>
          </cell>
          <cell r="L49">
            <v>0</v>
          </cell>
          <cell r="M49">
            <v>2431111085</v>
          </cell>
          <cell r="N49">
            <v>1185</v>
          </cell>
          <cell r="O49">
            <v>0</v>
          </cell>
          <cell r="P49">
            <v>0</v>
          </cell>
          <cell r="Q49">
            <v>111</v>
          </cell>
          <cell r="R49">
            <v>1</v>
          </cell>
          <cell r="S49">
            <v>278</v>
          </cell>
          <cell r="T49">
            <v>390</v>
          </cell>
          <cell r="U49">
            <v>78</v>
          </cell>
          <cell r="V49">
            <v>0</v>
          </cell>
          <cell r="W49">
            <v>0</v>
          </cell>
          <cell r="X49">
            <v>1076.4000000000001</v>
          </cell>
          <cell r="Y49">
            <v>1076.4000000000001</v>
          </cell>
          <cell r="Z49">
            <v>0</v>
          </cell>
        </row>
        <row r="50">
          <cell r="A50">
            <v>2431111045</v>
          </cell>
          <cell r="B50">
            <v>1</v>
          </cell>
          <cell r="C50">
            <v>248</v>
          </cell>
          <cell r="D50">
            <v>10</v>
          </cell>
          <cell r="E50">
            <v>358</v>
          </cell>
          <cell r="F50">
            <v>78</v>
          </cell>
          <cell r="G50">
            <v>0</v>
          </cell>
          <cell r="H50">
            <v>11</v>
          </cell>
          <cell r="I50">
            <v>47</v>
          </cell>
          <cell r="J50">
            <v>0</v>
          </cell>
          <cell r="K50">
            <v>136</v>
          </cell>
          <cell r="L50">
            <v>0</v>
          </cell>
          <cell r="M50">
            <v>2431111045</v>
          </cell>
          <cell r="N50">
            <v>2069</v>
          </cell>
          <cell r="O50">
            <v>0</v>
          </cell>
          <cell r="P50">
            <v>1</v>
          </cell>
          <cell r="Q50">
            <v>248</v>
          </cell>
          <cell r="R50">
            <v>10</v>
          </cell>
          <cell r="S50">
            <v>358</v>
          </cell>
          <cell r="T50">
            <v>617</v>
          </cell>
          <cell r="U50">
            <v>136</v>
          </cell>
          <cell r="V50">
            <v>0</v>
          </cell>
          <cell r="W50">
            <v>0</v>
          </cell>
          <cell r="X50">
            <v>1839.4</v>
          </cell>
          <cell r="Y50">
            <v>1487.28</v>
          </cell>
          <cell r="Z50">
            <v>352.12</v>
          </cell>
        </row>
        <row r="51">
          <cell r="A51">
            <v>2431111035</v>
          </cell>
          <cell r="B51">
            <v>30</v>
          </cell>
          <cell r="C51">
            <v>339</v>
          </cell>
          <cell r="D51">
            <v>6</v>
          </cell>
          <cell r="E51">
            <v>40</v>
          </cell>
          <cell r="F51">
            <v>44</v>
          </cell>
          <cell r="G51">
            <v>0</v>
          </cell>
          <cell r="H51">
            <v>4</v>
          </cell>
          <cell r="I51">
            <v>7</v>
          </cell>
          <cell r="J51">
            <v>0</v>
          </cell>
          <cell r="K51">
            <v>55</v>
          </cell>
          <cell r="L51">
            <v>0</v>
          </cell>
          <cell r="M51">
            <v>2431111035</v>
          </cell>
          <cell r="N51">
            <v>1131</v>
          </cell>
          <cell r="O51">
            <v>0</v>
          </cell>
          <cell r="P51">
            <v>30</v>
          </cell>
          <cell r="Q51">
            <v>339</v>
          </cell>
          <cell r="R51">
            <v>6</v>
          </cell>
          <cell r="S51">
            <v>40</v>
          </cell>
          <cell r="T51">
            <v>415</v>
          </cell>
          <cell r="U51">
            <v>55</v>
          </cell>
          <cell r="V51">
            <v>0</v>
          </cell>
          <cell r="W51">
            <v>0</v>
          </cell>
          <cell r="X51">
            <v>1112.4000000000001</v>
          </cell>
          <cell r="Y51">
            <v>820.99</v>
          </cell>
          <cell r="Z51">
            <v>291.41000000000003</v>
          </cell>
        </row>
        <row r="52">
          <cell r="A52">
            <v>2431111044</v>
          </cell>
          <cell r="B52">
            <v>29</v>
          </cell>
          <cell r="C52">
            <v>536</v>
          </cell>
          <cell r="D52">
            <v>6</v>
          </cell>
          <cell r="E52">
            <v>105</v>
          </cell>
          <cell r="F52">
            <v>11</v>
          </cell>
          <cell r="G52">
            <v>0</v>
          </cell>
          <cell r="H52">
            <v>13</v>
          </cell>
          <cell r="I52">
            <v>14</v>
          </cell>
          <cell r="J52">
            <v>0</v>
          </cell>
          <cell r="K52">
            <v>38</v>
          </cell>
          <cell r="L52">
            <v>0</v>
          </cell>
          <cell r="M52">
            <v>2431111044</v>
          </cell>
          <cell r="N52">
            <v>1583</v>
          </cell>
          <cell r="O52">
            <v>0</v>
          </cell>
          <cell r="P52">
            <v>29</v>
          </cell>
          <cell r="Q52">
            <v>536</v>
          </cell>
          <cell r="R52">
            <v>6</v>
          </cell>
          <cell r="S52">
            <v>105</v>
          </cell>
          <cell r="T52">
            <v>676</v>
          </cell>
          <cell r="U52">
            <v>38</v>
          </cell>
          <cell r="V52">
            <v>0</v>
          </cell>
          <cell r="W52">
            <v>0</v>
          </cell>
          <cell r="X52">
            <v>1624.6</v>
          </cell>
          <cell r="Y52">
            <v>700.57</v>
          </cell>
          <cell r="Z52">
            <v>924.03</v>
          </cell>
        </row>
        <row r="53">
          <cell r="A53">
            <v>2431111059</v>
          </cell>
          <cell r="B53">
            <v>0</v>
          </cell>
          <cell r="C53">
            <v>133</v>
          </cell>
          <cell r="D53">
            <v>5</v>
          </cell>
          <cell r="E53">
            <v>460</v>
          </cell>
          <cell r="F53">
            <v>48</v>
          </cell>
          <cell r="G53">
            <v>0</v>
          </cell>
          <cell r="H53">
            <v>5</v>
          </cell>
          <cell r="I53">
            <v>43</v>
          </cell>
          <cell r="J53">
            <v>0</v>
          </cell>
          <cell r="K53">
            <v>96</v>
          </cell>
          <cell r="L53">
            <v>0</v>
          </cell>
          <cell r="M53">
            <v>2431111059</v>
          </cell>
          <cell r="N53">
            <v>1502</v>
          </cell>
          <cell r="O53">
            <v>0</v>
          </cell>
          <cell r="P53">
            <v>0</v>
          </cell>
          <cell r="Q53">
            <v>133</v>
          </cell>
          <cell r="R53">
            <v>5</v>
          </cell>
          <cell r="S53">
            <v>460</v>
          </cell>
          <cell r="T53">
            <v>598</v>
          </cell>
          <cell r="U53">
            <v>96</v>
          </cell>
          <cell r="V53">
            <v>0</v>
          </cell>
          <cell r="W53">
            <v>0</v>
          </cell>
          <cell r="X53">
            <v>1444.6</v>
          </cell>
          <cell r="Y53">
            <v>1026.08</v>
          </cell>
          <cell r="Z53">
            <v>418.52</v>
          </cell>
        </row>
        <row r="54">
          <cell r="A54">
            <v>2431111067</v>
          </cell>
          <cell r="B54">
            <v>0</v>
          </cell>
          <cell r="C54">
            <v>126</v>
          </cell>
          <cell r="D54">
            <v>2</v>
          </cell>
          <cell r="E54">
            <v>164</v>
          </cell>
          <cell r="F54">
            <v>67</v>
          </cell>
          <cell r="G54">
            <v>0</v>
          </cell>
          <cell r="H54">
            <v>3</v>
          </cell>
          <cell r="I54">
            <v>21</v>
          </cell>
          <cell r="J54">
            <v>0</v>
          </cell>
          <cell r="K54">
            <v>91</v>
          </cell>
          <cell r="L54">
            <v>0</v>
          </cell>
          <cell r="M54">
            <v>2431111067</v>
          </cell>
          <cell r="N54">
            <v>945</v>
          </cell>
          <cell r="O54">
            <v>0</v>
          </cell>
          <cell r="P54">
            <v>0</v>
          </cell>
          <cell r="Q54">
            <v>126</v>
          </cell>
          <cell r="R54">
            <v>2</v>
          </cell>
          <cell r="S54">
            <v>164</v>
          </cell>
          <cell r="T54">
            <v>292</v>
          </cell>
          <cell r="U54">
            <v>91</v>
          </cell>
          <cell r="V54">
            <v>0</v>
          </cell>
          <cell r="W54">
            <v>0</v>
          </cell>
          <cell r="X54">
            <v>862.2</v>
          </cell>
          <cell r="Y54">
            <v>647.62</v>
          </cell>
          <cell r="Z54">
            <v>214.58</v>
          </cell>
        </row>
        <row r="55">
          <cell r="A55">
            <v>2431111110</v>
          </cell>
          <cell r="B55">
            <v>10</v>
          </cell>
          <cell r="C55">
            <v>200</v>
          </cell>
          <cell r="D55">
            <v>3</v>
          </cell>
          <cell r="E55">
            <v>27</v>
          </cell>
          <cell r="F55">
            <v>8</v>
          </cell>
          <cell r="G55">
            <v>0</v>
          </cell>
          <cell r="H55">
            <v>1</v>
          </cell>
          <cell r="I55">
            <v>3</v>
          </cell>
          <cell r="J55">
            <v>0</v>
          </cell>
          <cell r="K55">
            <v>12</v>
          </cell>
          <cell r="L55">
            <v>0</v>
          </cell>
          <cell r="M55">
            <v>2431111110</v>
          </cell>
          <cell r="N55">
            <v>517</v>
          </cell>
          <cell r="O55">
            <v>0</v>
          </cell>
          <cell r="P55">
            <v>10</v>
          </cell>
          <cell r="Q55">
            <v>200</v>
          </cell>
          <cell r="R55">
            <v>3</v>
          </cell>
          <cell r="S55">
            <v>27</v>
          </cell>
          <cell r="T55">
            <v>240</v>
          </cell>
          <cell r="U55">
            <v>12</v>
          </cell>
          <cell r="V55">
            <v>0</v>
          </cell>
          <cell r="W55">
            <v>0</v>
          </cell>
          <cell r="X55">
            <v>551</v>
          </cell>
          <cell r="Y55">
            <v>303.7</v>
          </cell>
          <cell r="Z55">
            <v>247.3</v>
          </cell>
        </row>
        <row r="56">
          <cell r="A56">
            <v>2431111015</v>
          </cell>
          <cell r="B56">
            <v>16</v>
          </cell>
          <cell r="C56">
            <v>487</v>
          </cell>
          <cell r="D56">
            <v>4</v>
          </cell>
          <cell r="E56">
            <v>15</v>
          </cell>
          <cell r="F56">
            <v>25</v>
          </cell>
          <cell r="G56">
            <v>1</v>
          </cell>
          <cell r="H56">
            <v>1</v>
          </cell>
          <cell r="I56">
            <v>2</v>
          </cell>
          <cell r="J56">
            <v>0</v>
          </cell>
          <cell r="K56">
            <v>29</v>
          </cell>
          <cell r="L56">
            <v>0</v>
          </cell>
          <cell r="M56">
            <v>2431111015</v>
          </cell>
          <cell r="N56">
            <v>1155</v>
          </cell>
          <cell r="O56">
            <v>0</v>
          </cell>
          <cell r="P56">
            <v>16</v>
          </cell>
          <cell r="Q56">
            <v>487</v>
          </cell>
          <cell r="R56">
            <v>4</v>
          </cell>
          <cell r="S56">
            <v>15</v>
          </cell>
          <cell r="T56">
            <v>522</v>
          </cell>
          <cell r="U56">
            <v>29</v>
          </cell>
          <cell r="V56">
            <v>0</v>
          </cell>
          <cell r="W56">
            <v>0</v>
          </cell>
          <cell r="X56">
            <v>1226</v>
          </cell>
          <cell r="Y56">
            <v>1121.24</v>
          </cell>
          <cell r="Z56">
            <v>104.76</v>
          </cell>
        </row>
        <row r="57">
          <cell r="A57">
            <v>2431111075</v>
          </cell>
          <cell r="B57">
            <v>0</v>
          </cell>
          <cell r="C57">
            <v>178</v>
          </cell>
          <cell r="D57">
            <v>4</v>
          </cell>
          <cell r="E57">
            <v>155</v>
          </cell>
          <cell r="F57">
            <v>29</v>
          </cell>
          <cell r="G57">
            <v>0</v>
          </cell>
          <cell r="H57">
            <v>1</v>
          </cell>
          <cell r="I57">
            <v>18</v>
          </cell>
          <cell r="J57">
            <v>0</v>
          </cell>
          <cell r="K57">
            <v>48</v>
          </cell>
          <cell r="L57">
            <v>0</v>
          </cell>
          <cell r="M57">
            <v>2431111075</v>
          </cell>
          <cell r="N57">
            <v>1445</v>
          </cell>
          <cell r="O57">
            <v>0</v>
          </cell>
          <cell r="P57">
            <v>0</v>
          </cell>
          <cell r="Q57">
            <v>178</v>
          </cell>
          <cell r="R57">
            <v>4</v>
          </cell>
          <cell r="S57">
            <v>155</v>
          </cell>
          <cell r="T57">
            <v>337</v>
          </cell>
          <cell r="U57">
            <v>48</v>
          </cell>
          <cell r="V57">
            <v>0</v>
          </cell>
          <cell r="W57">
            <v>0</v>
          </cell>
          <cell r="X57">
            <v>1191.4000000000001</v>
          </cell>
          <cell r="Y57">
            <v>710.92</v>
          </cell>
          <cell r="Z57">
            <v>480.48</v>
          </cell>
        </row>
        <row r="58">
          <cell r="A58">
            <v>2431111070</v>
          </cell>
          <cell r="B58">
            <v>0</v>
          </cell>
          <cell r="C58">
            <v>71</v>
          </cell>
          <cell r="D58">
            <v>1</v>
          </cell>
          <cell r="E58">
            <v>330</v>
          </cell>
          <cell r="F58">
            <v>65</v>
          </cell>
          <cell r="G58">
            <v>0</v>
          </cell>
          <cell r="H58">
            <v>9</v>
          </cell>
          <cell r="I58">
            <v>18</v>
          </cell>
          <cell r="J58">
            <v>0</v>
          </cell>
          <cell r="K58">
            <v>92</v>
          </cell>
          <cell r="L58">
            <v>0</v>
          </cell>
          <cell r="M58">
            <v>2431111070</v>
          </cell>
          <cell r="N58">
            <v>1219</v>
          </cell>
          <cell r="O58">
            <v>0</v>
          </cell>
          <cell r="P58">
            <v>0</v>
          </cell>
          <cell r="Q58">
            <v>71</v>
          </cell>
          <cell r="R58">
            <v>1</v>
          </cell>
          <cell r="S58">
            <v>330</v>
          </cell>
          <cell r="T58">
            <v>402</v>
          </cell>
          <cell r="U58">
            <v>92</v>
          </cell>
          <cell r="V58">
            <v>0</v>
          </cell>
          <cell r="W58">
            <v>0</v>
          </cell>
          <cell r="X58">
            <v>1104</v>
          </cell>
          <cell r="Y58">
            <v>745.9</v>
          </cell>
          <cell r="Z58">
            <v>358.1</v>
          </cell>
        </row>
        <row r="59">
          <cell r="A59">
            <v>2431111021</v>
          </cell>
          <cell r="B59">
            <v>23</v>
          </cell>
          <cell r="C59">
            <v>585</v>
          </cell>
          <cell r="D59">
            <v>6</v>
          </cell>
          <cell r="E59">
            <v>17</v>
          </cell>
          <cell r="F59">
            <v>17</v>
          </cell>
          <cell r="G59">
            <v>0</v>
          </cell>
          <cell r="H59">
            <v>3</v>
          </cell>
          <cell r="I59">
            <v>4</v>
          </cell>
          <cell r="J59">
            <v>0</v>
          </cell>
          <cell r="K59">
            <v>24</v>
          </cell>
          <cell r="L59">
            <v>0</v>
          </cell>
          <cell r="M59">
            <v>2431111021</v>
          </cell>
          <cell r="N59">
            <v>1332</v>
          </cell>
          <cell r="O59">
            <v>0</v>
          </cell>
          <cell r="P59">
            <v>23</v>
          </cell>
          <cell r="Q59">
            <v>585</v>
          </cell>
          <cell r="R59">
            <v>6</v>
          </cell>
          <cell r="S59">
            <v>17</v>
          </cell>
          <cell r="T59">
            <v>631</v>
          </cell>
          <cell r="U59">
            <v>24</v>
          </cell>
          <cell r="V59">
            <v>0</v>
          </cell>
          <cell r="W59">
            <v>0</v>
          </cell>
          <cell r="X59">
            <v>1439.8</v>
          </cell>
          <cell r="Y59">
            <v>743</v>
          </cell>
          <cell r="Z59">
            <v>696.8</v>
          </cell>
        </row>
        <row r="60">
          <cell r="A60">
            <v>2431111072</v>
          </cell>
          <cell r="B60">
            <v>0</v>
          </cell>
          <cell r="C60">
            <v>108</v>
          </cell>
          <cell r="D60">
            <v>13</v>
          </cell>
          <cell r="E60">
            <v>212</v>
          </cell>
          <cell r="F60">
            <v>44</v>
          </cell>
          <cell r="G60">
            <v>3</v>
          </cell>
          <cell r="H60">
            <v>0</v>
          </cell>
          <cell r="I60">
            <v>21</v>
          </cell>
          <cell r="J60">
            <v>0</v>
          </cell>
          <cell r="K60">
            <v>68</v>
          </cell>
          <cell r="L60">
            <v>0</v>
          </cell>
          <cell r="M60">
            <v>2431111072</v>
          </cell>
          <cell r="N60">
            <v>1140</v>
          </cell>
          <cell r="O60">
            <v>0</v>
          </cell>
          <cell r="P60">
            <v>0</v>
          </cell>
          <cell r="Q60">
            <v>108</v>
          </cell>
          <cell r="R60">
            <v>13</v>
          </cell>
          <cell r="S60">
            <v>212</v>
          </cell>
          <cell r="T60">
            <v>333</v>
          </cell>
          <cell r="U60">
            <v>68</v>
          </cell>
          <cell r="V60">
            <v>0</v>
          </cell>
          <cell r="W60">
            <v>0</v>
          </cell>
          <cell r="X60">
            <v>999.2</v>
          </cell>
          <cell r="Y60">
            <v>613.14</v>
          </cell>
          <cell r="Z60">
            <v>386.06</v>
          </cell>
        </row>
        <row r="61">
          <cell r="A61">
            <v>2431111106</v>
          </cell>
          <cell r="B61">
            <v>41</v>
          </cell>
          <cell r="C61">
            <v>587</v>
          </cell>
          <cell r="D61">
            <v>20</v>
          </cell>
          <cell r="E61">
            <v>100</v>
          </cell>
          <cell r="F61">
            <v>164</v>
          </cell>
          <cell r="G61">
            <v>0</v>
          </cell>
          <cell r="H61">
            <v>15</v>
          </cell>
          <cell r="I61">
            <v>18</v>
          </cell>
          <cell r="J61">
            <v>0</v>
          </cell>
          <cell r="K61">
            <v>197</v>
          </cell>
          <cell r="L61">
            <v>0</v>
          </cell>
          <cell r="M61">
            <v>2431111106</v>
          </cell>
          <cell r="N61">
            <v>1903</v>
          </cell>
          <cell r="O61">
            <v>0</v>
          </cell>
          <cell r="P61">
            <v>41</v>
          </cell>
          <cell r="Q61">
            <v>587</v>
          </cell>
          <cell r="R61">
            <v>20</v>
          </cell>
          <cell r="S61">
            <v>100</v>
          </cell>
          <cell r="T61">
            <v>748</v>
          </cell>
          <cell r="U61">
            <v>197</v>
          </cell>
          <cell r="V61">
            <v>0</v>
          </cell>
          <cell r="W61">
            <v>0</v>
          </cell>
          <cell r="X61">
            <v>1952.8</v>
          </cell>
          <cell r="Y61">
            <v>1646.5</v>
          </cell>
          <cell r="Z61">
            <v>306.3</v>
          </cell>
        </row>
        <row r="62">
          <cell r="A62">
            <v>2431111061</v>
          </cell>
          <cell r="B62">
            <v>3</v>
          </cell>
          <cell r="C62">
            <v>226</v>
          </cell>
          <cell r="D62">
            <v>3</v>
          </cell>
          <cell r="E62">
            <v>388</v>
          </cell>
          <cell r="F62">
            <v>33</v>
          </cell>
          <cell r="G62">
            <v>0</v>
          </cell>
          <cell r="H62">
            <v>5</v>
          </cell>
          <cell r="I62">
            <v>21</v>
          </cell>
          <cell r="J62">
            <v>0</v>
          </cell>
          <cell r="K62">
            <v>59</v>
          </cell>
          <cell r="L62">
            <v>0</v>
          </cell>
          <cell r="M62">
            <v>2431111061</v>
          </cell>
          <cell r="N62">
            <v>1914</v>
          </cell>
          <cell r="O62">
            <v>0</v>
          </cell>
          <cell r="P62">
            <v>3</v>
          </cell>
          <cell r="Q62">
            <v>226</v>
          </cell>
          <cell r="R62">
            <v>3</v>
          </cell>
          <cell r="S62">
            <v>388</v>
          </cell>
          <cell r="T62">
            <v>620</v>
          </cell>
          <cell r="U62">
            <v>59</v>
          </cell>
          <cell r="V62">
            <v>0</v>
          </cell>
          <cell r="W62">
            <v>0</v>
          </cell>
          <cell r="X62">
            <v>1714.4</v>
          </cell>
          <cell r="Y62">
            <v>885.58</v>
          </cell>
          <cell r="Z62">
            <v>828.82</v>
          </cell>
        </row>
        <row r="63">
          <cell r="A63">
            <v>2431111049</v>
          </cell>
          <cell r="B63">
            <v>0</v>
          </cell>
          <cell r="C63">
            <v>223</v>
          </cell>
          <cell r="D63">
            <v>7</v>
          </cell>
          <cell r="E63">
            <v>274</v>
          </cell>
          <cell r="F63">
            <v>42</v>
          </cell>
          <cell r="G63">
            <v>0</v>
          </cell>
          <cell r="H63">
            <v>12</v>
          </cell>
          <cell r="I63">
            <v>23</v>
          </cell>
          <cell r="J63">
            <v>0</v>
          </cell>
          <cell r="K63">
            <v>77</v>
          </cell>
          <cell r="L63">
            <v>0</v>
          </cell>
          <cell r="M63">
            <v>2431111049</v>
          </cell>
          <cell r="N63">
            <v>1902</v>
          </cell>
          <cell r="O63">
            <v>0</v>
          </cell>
          <cell r="P63">
            <v>0</v>
          </cell>
          <cell r="Q63">
            <v>223</v>
          </cell>
          <cell r="R63">
            <v>7</v>
          </cell>
          <cell r="S63">
            <v>274</v>
          </cell>
          <cell r="T63">
            <v>504</v>
          </cell>
          <cell r="U63">
            <v>77</v>
          </cell>
          <cell r="V63">
            <v>0</v>
          </cell>
          <cell r="W63">
            <v>1</v>
          </cell>
          <cell r="X63">
            <v>1621.8</v>
          </cell>
          <cell r="Y63">
            <v>1290.25</v>
          </cell>
          <cell r="Z63">
            <v>331.55</v>
          </cell>
        </row>
        <row r="64">
          <cell r="A64">
            <v>2431111109</v>
          </cell>
          <cell r="B64">
            <v>1</v>
          </cell>
          <cell r="C64">
            <v>229</v>
          </cell>
          <cell r="D64">
            <v>5</v>
          </cell>
          <cell r="E64">
            <v>153</v>
          </cell>
          <cell r="F64">
            <v>42</v>
          </cell>
          <cell r="G64">
            <v>0</v>
          </cell>
          <cell r="H64">
            <v>12</v>
          </cell>
          <cell r="I64">
            <v>17</v>
          </cell>
          <cell r="J64">
            <v>0</v>
          </cell>
          <cell r="K64">
            <v>71</v>
          </cell>
          <cell r="L64">
            <v>0</v>
          </cell>
          <cell r="M64">
            <v>2431111109</v>
          </cell>
          <cell r="N64">
            <v>1677</v>
          </cell>
          <cell r="O64">
            <v>0</v>
          </cell>
          <cell r="P64">
            <v>1</v>
          </cell>
          <cell r="Q64">
            <v>229</v>
          </cell>
          <cell r="R64">
            <v>5</v>
          </cell>
          <cell r="S64">
            <v>153</v>
          </cell>
          <cell r="T64">
            <v>388</v>
          </cell>
          <cell r="U64">
            <v>71</v>
          </cell>
          <cell r="V64">
            <v>0</v>
          </cell>
          <cell r="W64">
            <v>0</v>
          </cell>
          <cell r="X64">
            <v>1391.2</v>
          </cell>
          <cell r="Y64">
            <v>1391.2</v>
          </cell>
          <cell r="Z64">
            <v>0</v>
          </cell>
        </row>
        <row r="65">
          <cell r="A65">
            <v>2431111012</v>
          </cell>
          <cell r="B65">
            <v>0</v>
          </cell>
          <cell r="C65">
            <v>160</v>
          </cell>
          <cell r="D65">
            <v>2</v>
          </cell>
          <cell r="E65">
            <v>223</v>
          </cell>
          <cell r="F65">
            <v>34</v>
          </cell>
          <cell r="G65">
            <v>0</v>
          </cell>
          <cell r="H65">
            <v>5</v>
          </cell>
          <cell r="I65">
            <v>8</v>
          </cell>
          <cell r="J65">
            <v>0</v>
          </cell>
          <cell r="K65">
            <v>47</v>
          </cell>
          <cell r="L65">
            <v>0</v>
          </cell>
          <cell r="M65">
            <v>2431111012</v>
          </cell>
          <cell r="N65">
            <v>1720</v>
          </cell>
          <cell r="O65">
            <v>0</v>
          </cell>
          <cell r="P65">
            <v>0</v>
          </cell>
          <cell r="Q65">
            <v>160</v>
          </cell>
          <cell r="R65">
            <v>2</v>
          </cell>
          <cell r="S65">
            <v>223</v>
          </cell>
          <cell r="T65">
            <v>385</v>
          </cell>
          <cell r="U65">
            <v>47</v>
          </cell>
          <cell r="V65">
            <v>0</v>
          </cell>
          <cell r="W65">
            <v>0</v>
          </cell>
          <cell r="X65">
            <v>1390.8</v>
          </cell>
          <cell r="Y65">
            <v>850</v>
          </cell>
          <cell r="Z65">
            <v>540.79999999999995</v>
          </cell>
        </row>
        <row r="66">
          <cell r="A66">
            <v>2431111122</v>
          </cell>
          <cell r="B66">
            <v>0</v>
          </cell>
          <cell r="C66">
            <v>275</v>
          </cell>
          <cell r="D66">
            <v>3</v>
          </cell>
          <cell r="E66">
            <v>452</v>
          </cell>
          <cell r="F66">
            <v>170</v>
          </cell>
          <cell r="G66">
            <v>0</v>
          </cell>
          <cell r="H66">
            <v>20</v>
          </cell>
          <cell r="I66">
            <v>45</v>
          </cell>
          <cell r="J66">
            <v>0</v>
          </cell>
          <cell r="K66">
            <v>235</v>
          </cell>
          <cell r="L66">
            <v>0</v>
          </cell>
          <cell r="M66">
            <v>2431111122</v>
          </cell>
          <cell r="N66">
            <v>2351</v>
          </cell>
          <cell r="O66">
            <v>0</v>
          </cell>
          <cell r="P66">
            <v>0</v>
          </cell>
          <cell r="Q66">
            <v>275</v>
          </cell>
          <cell r="R66">
            <v>3</v>
          </cell>
          <cell r="S66">
            <v>452</v>
          </cell>
          <cell r="T66">
            <v>730</v>
          </cell>
          <cell r="U66">
            <v>235</v>
          </cell>
          <cell r="V66">
            <v>0</v>
          </cell>
          <cell r="W66">
            <v>0</v>
          </cell>
          <cell r="X66">
            <v>2143.6</v>
          </cell>
          <cell r="Y66">
            <v>1816.7</v>
          </cell>
          <cell r="Z66">
            <v>326.89999999999998</v>
          </cell>
        </row>
        <row r="67">
          <cell r="A67">
            <v>2431111001</v>
          </cell>
          <cell r="B67">
            <v>0</v>
          </cell>
          <cell r="C67">
            <v>118</v>
          </cell>
          <cell r="D67">
            <v>1</v>
          </cell>
          <cell r="E67">
            <v>118</v>
          </cell>
          <cell r="F67">
            <v>132</v>
          </cell>
          <cell r="G67">
            <v>0</v>
          </cell>
          <cell r="H67">
            <v>7</v>
          </cell>
          <cell r="I67">
            <v>21</v>
          </cell>
          <cell r="J67">
            <v>0</v>
          </cell>
          <cell r="K67">
            <v>160</v>
          </cell>
          <cell r="L67">
            <v>0</v>
          </cell>
          <cell r="M67">
            <v>2431111001</v>
          </cell>
          <cell r="N67">
            <v>1069</v>
          </cell>
          <cell r="O67">
            <v>0</v>
          </cell>
          <cell r="P67">
            <v>0</v>
          </cell>
          <cell r="Q67">
            <v>118</v>
          </cell>
          <cell r="R67">
            <v>1</v>
          </cell>
          <cell r="S67">
            <v>118</v>
          </cell>
          <cell r="T67">
            <v>237</v>
          </cell>
          <cell r="U67">
            <v>160</v>
          </cell>
          <cell r="V67">
            <v>0</v>
          </cell>
          <cell r="W67">
            <v>0</v>
          </cell>
          <cell r="X67">
            <v>918.6</v>
          </cell>
          <cell r="Y67">
            <v>918.6</v>
          </cell>
          <cell r="Z67">
            <v>0</v>
          </cell>
        </row>
        <row r="68">
          <cell r="A68">
            <v>2431111121</v>
          </cell>
          <cell r="B68">
            <v>19</v>
          </cell>
          <cell r="C68">
            <v>372</v>
          </cell>
          <cell r="D68">
            <v>9</v>
          </cell>
          <cell r="E68">
            <v>300</v>
          </cell>
          <cell r="F68">
            <v>52</v>
          </cell>
          <cell r="G68">
            <v>0</v>
          </cell>
          <cell r="H68">
            <v>5</v>
          </cell>
          <cell r="I68">
            <v>27</v>
          </cell>
          <cell r="J68">
            <v>0</v>
          </cell>
          <cell r="K68">
            <v>84</v>
          </cell>
          <cell r="L68">
            <v>0</v>
          </cell>
          <cell r="M68">
            <v>2431111121</v>
          </cell>
          <cell r="N68">
            <v>2621</v>
          </cell>
          <cell r="O68">
            <v>0</v>
          </cell>
          <cell r="P68">
            <v>19</v>
          </cell>
          <cell r="Q68">
            <v>372</v>
          </cell>
          <cell r="R68">
            <v>9</v>
          </cell>
          <cell r="S68">
            <v>300</v>
          </cell>
          <cell r="T68">
            <v>700</v>
          </cell>
          <cell r="U68">
            <v>84</v>
          </cell>
          <cell r="V68">
            <v>0</v>
          </cell>
          <cell r="W68">
            <v>0</v>
          </cell>
          <cell r="X68">
            <v>2248.1999999999998</v>
          </cell>
          <cell r="Y68">
            <v>1975.28</v>
          </cell>
          <cell r="Z68">
            <v>272.92</v>
          </cell>
        </row>
        <row r="69">
          <cell r="A69">
            <v>2431111047</v>
          </cell>
          <cell r="B69">
            <v>9</v>
          </cell>
          <cell r="C69">
            <v>259</v>
          </cell>
          <cell r="D69">
            <v>0</v>
          </cell>
          <cell r="E69">
            <v>110</v>
          </cell>
          <cell r="F69">
            <v>23</v>
          </cell>
          <cell r="G69">
            <v>1</v>
          </cell>
          <cell r="H69">
            <v>0</v>
          </cell>
          <cell r="I69">
            <v>6</v>
          </cell>
          <cell r="J69">
            <v>0</v>
          </cell>
          <cell r="K69">
            <v>30</v>
          </cell>
          <cell r="L69">
            <v>0</v>
          </cell>
          <cell r="M69">
            <v>2431111047</v>
          </cell>
          <cell r="N69">
            <v>1319</v>
          </cell>
          <cell r="O69">
            <v>0</v>
          </cell>
          <cell r="P69">
            <v>9</v>
          </cell>
          <cell r="Q69">
            <v>259</v>
          </cell>
          <cell r="R69">
            <v>0</v>
          </cell>
          <cell r="S69">
            <v>110</v>
          </cell>
          <cell r="T69">
            <v>378</v>
          </cell>
          <cell r="U69">
            <v>30</v>
          </cell>
          <cell r="V69">
            <v>0</v>
          </cell>
          <cell r="W69">
            <v>0</v>
          </cell>
          <cell r="X69">
            <v>1161.2</v>
          </cell>
          <cell r="Y69">
            <v>1074.44</v>
          </cell>
          <cell r="Z69">
            <v>86.76</v>
          </cell>
        </row>
        <row r="70">
          <cell r="A70">
            <v>2431111088</v>
          </cell>
          <cell r="B70">
            <v>0</v>
          </cell>
          <cell r="C70">
            <v>215</v>
          </cell>
          <cell r="D70">
            <v>6</v>
          </cell>
          <cell r="E70">
            <v>114</v>
          </cell>
          <cell r="F70">
            <v>15</v>
          </cell>
          <cell r="G70">
            <v>0</v>
          </cell>
          <cell r="H70">
            <v>2</v>
          </cell>
          <cell r="I70">
            <v>5</v>
          </cell>
          <cell r="J70">
            <v>0</v>
          </cell>
          <cell r="K70">
            <v>22</v>
          </cell>
          <cell r="L70">
            <v>0</v>
          </cell>
          <cell r="M70">
            <v>2431111088</v>
          </cell>
          <cell r="N70">
            <v>1238</v>
          </cell>
          <cell r="O70">
            <v>0</v>
          </cell>
          <cell r="P70">
            <v>0</v>
          </cell>
          <cell r="Q70">
            <v>215</v>
          </cell>
          <cell r="R70">
            <v>6</v>
          </cell>
          <cell r="S70">
            <v>114</v>
          </cell>
          <cell r="T70">
            <v>335</v>
          </cell>
          <cell r="U70">
            <v>22</v>
          </cell>
          <cell r="V70">
            <v>0</v>
          </cell>
          <cell r="W70">
            <v>0</v>
          </cell>
          <cell r="X70">
            <v>1062.5999999999999</v>
          </cell>
          <cell r="Y70">
            <v>611.95000000000005</v>
          </cell>
          <cell r="Z70">
            <v>450.65</v>
          </cell>
        </row>
        <row r="71">
          <cell r="A71">
            <v>2431111053</v>
          </cell>
          <cell r="B71">
            <v>38</v>
          </cell>
          <cell r="C71">
            <v>516</v>
          </cell>
          <cell r="D71">
            <v>5</v>
          </cell>
          <cell r="E71">
            <v>21</v>
          </cell>
          <cell r="F71">
            <v>14</v>
          </cell>
          <cell r="G71">
            <v>0</v>
          </cell>
          <cell r="H71">
            <v>3</v>
          </cell>
          <cell r="I71">
            <v>3</v>
          </cell>
          <cell r="J71">
            <v>0</v>
          </cell>
          <cell r="K71">
            <v>20</v>
          </cell>
          <cell r="L71">
            <v>0</v>
          </cell>
          <cell r="M71">
            <v>2431111053</v>
          </cell>
          <cell r="N71">
            <v>1081</v>
          </cell>
          <cell r="O71">
            <v>0</v>
          </cell>
          <cell r="P71">
            <v>38</v>
          </cell>
          <cell r="Q71">
            <v>516</v>
          </cell>
          <cell r="R71">
            <v>5</v>
          </cell>
          <cell r="S71">
            <v>21</v>
          </cell>
          <cell r="T71">
            <v>580</v>
          </cell>
          <cell r="U71">
            <v>20</v>
          </cell>
          <cell r="V71">
            <v>0</v>
          </cell>
          <cell r="W71">
            <v>0</v>
          </cell>
          <cell r="X71">
            <v>1239</v>
          </cell>
          <cell r="Y71">
            <v>1123.76</v>
          </cell>
          <cell r="Z71">
            <v>115.24</v>
          </cell>
        </row>
        <row r="72">
          <cell r="A72">
            <v>2431111066</v>
          </cell>
          <cell r="B72">
            <v>39</v>
          </cell>
          <cell r="C72">
            <v>408</v>
          </cell>
          <cell r="D72">
            <v>3</v>
          </cell>
          <cell r="E72">
            <v>23</v>
          </cell>
          <cell r="F72">
            <v>50</v>
          </cell>
          <cell r="G72">
            <v>0</v>
          </cell>
          <cell r="H72">
            <v>12</v>
          </cell>
          <cell r="I72">
            <v>5</v>
          </cell>
          <cell r="J72">
            <v>0</v>
          </cell>
          <cell r="K72">
            <v>67</v>
          </cell>
          <cell r="L72">
            <v>0</v>
          </cell>
          <cell r="M72">
            <v>2431111066</v>
          </cell>
          <cell r="N72">
            <v>887</v>
          </cell>
          <cell r="O72">
            <v>0</v>
          </cell>
          <cell r="P72">
            <v>39</v>
          </cell>
          <cell r="Q72">
            <v>408</v>
          </cell>
          <cell r="R72">
            <v>3</v>
          </cell>
          <cell r="S72">
            <v>23</v>
          </cell>
          <cell r="T72">
            <v>473</v>
          </cell>
          <cell r="U72">
            <v>67</v>
          </cell>
          <cell r="V72">
            <v>0</v>
          </cell>
          <cell r="W72">
            <v>0</v>
          </cell>
          <cell r="X72">
            <v>1034.5999999999999</v>
          </cell>
          <cell r="Y72">
            <v>411.36</v>
          </cell>
          <cell r="Z72">
            <v>623.24</v>
          </cell>
        </row>
        <row r="73">
          <cell r="A73">
            <v>2431111073</v>
          </cell>
          <cell r="B73">
            <v>0</v>
          </cell>
          <cell r="C73">
            <v>128</v>
          </cell>
          <cell r="D73">
            <v>3</v>
          </cell>
          <cell r="E73">
            <v>376</v>
          </cell>
          <cell r="F73">
            <v>115</v>
          </cell>
          <cell r="G73">
            <v>1</v>
          </cell>
          <cell r="H73">
            <v>7</v>
          </cell>
          <cell r="I73">
            <v>47</v>
          </cell>
          <cell r="J73">
            <v>0</v>
          </cell>
          <cell r="K73">
            <v>170</v>
          </cell>
          <cell r="L73">
            <v>0</v>
          </cell>
          <cell r="M73">
            <v>2431111073</v>
          </cell>
          <cell r="N73">
            <v>1737</v>
          </cell>
          <cell r="O73">
            <v>0</v>
          </cell>
          <cell r="P73">
            <v>0</v>
          </cell>
          <cell r="Q73">
            <v>128</v>
          </cell>
          <cell r="R73">
            <v>3</v>
          </cell>
          <cell r="S73">
            <v>376</v>
          </cell>
          <cell r="T73">
            <v>507</v>
          </cell>
          <cell r="U73">
            <v>170</v>
          </cell>
          <cell r="V73">
            <v>0</v>
          </cell>
          <cell r="W73">
            <v>0</v>
          </cell>
          <cell r="X73">
            <v>1541.4</v>
          </cell>
          <cell r="Y73">
            <v>1278.27</v>
          </cell>
          <cell r="Z73">
            <v>263.13</v>
          </cell>
        </row>
        <row r="74">
          <cell r="A74">
            <v>2431111093</v>
          </cell>
          <cell r="B74">
            <v>0</v>
          </cell>
          <cell r="C74">
            <v>95</v>
          </cell>
          <cell r="D74">
            <v>4</v>
          </cell>
          <cell r="E74">
            <v>71</v>
          </cell>
          <cell r="F74">
            <v>28</v>
          </cell>
          <cell r="G74">
            <v>0</v>
          </cell>
          <cell r="H74">
            <v>0</v>
          </cell>
          <cell r="I74">
            <v>3</v>
          </cell>
          <cell r="J74">
            <v>0</v>
          </cell>
          <cell r="K74">
            <v>31</v>
          </cell>
          <cell r="L74">
            <v>0</v>
          </cell>
          <cell r="M74">
            <v>2431111093</v>
          </cell>
          <cell r="N74">
            <v>815</v>
          </cell>
          <cell r="O74">
            <v>0</v>
          </cell>
          <cell r="P74">
            <v>0</v>
          </cell>
          <cell r="Q74">
            <v>95</v>
          </cell>
          <cell r="R74">
            <v>4</v>
          </cell>
          <cell r="S74">
            <v>71</v>
          </cell>
          <cell r="T74">
            <v>170</v>
          </cell>
          <cell r="U74">
            <v>31</v>
          </cell>
          <cell r="V74">
            <v>0</v>
          </cell>
          <cell r="W74">
            <v>0</v>
          </cell>
          <cell r="X74">
            <v>656.4</v>
          </cell>
          <cell r="Y74">
            <v>656.4</v>
          </cell>
          <cell r="Z74">
            <v>0</v>
          </cell>
        </row>
        <row r="75">
          <cell r="A75">
            <v>2431111004</v>
          </cell>
          <cell r="B75">
            <v>0</v>
          </cell>
          <cell r="C75">
            <v>109</v>
          </cell>
          <cell r="D75">
            <v>2</v>
          </cell>
          <cell r="E75">
            <v>130</v>
          </cell>
          <cell r="F75">
            <v>73</v>
          </cell>
          <cell r="G75">
            <v>0</v>
          </cell>
          <cell r="H75">
            <v>6</v>
          </cell>
          <cell r="I75">
            <v>14</v>
          </cell>
          <cell r="J75">
            <v>0</v>
          </cell>
          <cell r="K75">
            <v>93</v>
          </cell>
          <cell r="L75">
            <v>0</v>
          </cell>
          <cell r="M75">
            <v>2431111004</v>
          </cell>
          <cell r="N75">
            <v>930</v>
          </cell>
          <cell r="O75">
            <v>0</v>
          </cell>
          <cell r="P75">
            <v>0</v>
          </cell>
          <cell r="Q75">
            <v>109</v>
          </cell>
          <cell r="R75">
            <v>2</v>
          </cell>
          <cell r="S75">
            <v>130</v>
          </cell>
          <cell r="T75">
            <v>241</v>
          </cell>
          <cell r="U75">
            <v>93</v>
          </cell>
          <cell r="V75">
            <v>0</v>
          </cell>
          <cell r="W75">
            <v>0</v>
          </cell>
          <cell r="X75">
            <v>809.8</v>
          </cell>
          <cell r="Y75">
            <v>770.47</v>
          </cell>
          <cell r="Z75">
            <v>39.33</v>
          </cell>
        </row>
        <row r="76">
          <cell r="A76">
            <v>2431111005</v>
          </cell>
          <cell r="B76">
            <v>8</v>
          </cell>
          <cell r="C76">
            <v>339</v>
          </cell>
          <cell r="D76">
            <v>3</v>
          </cell>
          <cell r="E76">
            <v>132</v>
          </cell>
          <cell r="F76">
            <v>84</v>
          </cell>
          <cell r="G76">
            <v>0</v>
          </cell>
          <cell r="H76">
            <v>10</v>
          </cell>
          <cell r="I76">
            <v>15</v>
          </cell>
          <cell r="J76">
            <v>0</v>
          </cell>
          <cell r="K76">
            <v>109</v>
          </cell>
          <cell r="L76">
            <v>0</v>
          </cell>
          <cell r="M76">
            <v>2431111005</v>
          </cell>
          <cell r="N76">
            <v>1518</v>
          </cell>
          <cell r="O76">
            <v>0</v>
          </cell>
          <cell r="P76">
            <v>8</v>
          </cell>
          <cell r="Q76">
            <v>339</v>
          </cell>
          <cell r="R76">
            <v>3</v>
          </cell>
          <cell r="S76">
            <v>132</v>
          </cell>
          <cell r="T76">
            <v>482</v>
          </cell>
          <cell r="U76">
            <v>109</v>
          </cell>
          <cell r="V76">
            <v>0</v>
          </cell>
          <cell r="W76">
            <v>0</v>
          </cell>
          <cell r="X76">
            <v>1411</v>
          </cell>
          <cell r="Y76">
            <v>1411</v>
          </cell>
          <cell r="Z76">
            <v>0</v>
          </cell>
        </row>
        <row r="77">
          <cell r="A77">
            <v>2431111026</v>
          </cell>
          <cell r="B77">
            <v>41</v>
          </cell>
          <cell r="C77">
            <v>670</v>
          </cell>
          <cell r="D77">
            <v>9</v>
          </cell>
          <cell r="E77">
            <v>25</v>
          </cell>
          <cell r="F77">
            <v>13</v>
          </cell>
          <cell r="G77">
            <v>0</v>
          </cell>
          <cell r="H77">
            <v>6</v>
          </cell>
          <cell r="I77">
            <v>4</v>
          </cell>
          <cell r="J77">
            <v>0</v>
          </cell>
          <cell r="K77">
            <v>23</v>
          </cell>
          <cell r="L77">
            <v>0</v>
          </cell>
          <cell r="M77">
            <v>2431111026</v>
          </cell>
          <cell r="N77">
            <v>1291</v>
          </cell>
          <cell r="O77">
            <v>0</v>
          </cell>
          <cell r="P77">
            <v>41</v>
          </cell>
          <cell r="Q77">
            <v>670</v>
          </cell>
          <cell r="R77">
            <v>9</v>
          </cell>
          <cell r="S77">
            <v>25</v>
          </cell>
          <cell r="T77">
            <v>745</v>
          </cell>
          <cell r="U77">
            <v>23</v>
          </cell>
          <cell r="V77">
            <v>0</v>
          </cell>
          <cell r="W77">
            <v>0</v>
          </cell>
          <cell r="X77">
            <v>1530.2</v>
          </cell>
          <cell r="Y77">
            <v>1380.77</v>
          </cell>
          <cell r="Z77">
            <v>149.43</v>
          </cell>
        </row>
        <row r="78">
          <cell r="A78">
            <v>2431111100</v>
          </cell>
          <cell r="B78">
            <v>0</v>
          </cell>
          <cell r="C78">
            <v>174</v>
          </cell>
          <cell r="D78">
            <v>2</v>
          </cell>
          <cell r="E78">
            <v>380</v>
          </cell>
          <cell r="F78">
            <v>31</v>
          </cell>
          <cell r="G78">
            <v>0</v>
          </cell>
          <cell r="H78">
            <v>1</v>
          </cell>
          <cell r="I78">
            <v>2</v>
          </cell>
          <cell r="J78">
            <v>0</v>
          </cell>
          <cell r="K78">
            <v>34</v>
          </cell>
          <cell r="L78">
            <v>0</v>
          </cell>
          <cell r="M78">
            <v>2431111100</v>
          </cell>
          <cell r="N78">
            <v>1913</v>
          </cell>
          <cell r="O78">
            <v>0</v>
          </cell>
          <cell r="P78">
            <v>0</v>
          </cell>
          <cell r="Q78">
            <v>174</v>
          </cell>
          <cell r="R78">
            <v>2</v>
          </cell>
          <cell r="S78">
            <v>380</v>
          </cell>
          <cell r="T78">
            <v>556</v>
          </cell>
          <cell r="U78">
            <v>34</v>
          </cell>
          <cell r="V78">
            <v>0</v>
          </cell>
          <cell r="W78">
            <v>0</v>
          </cell>
          <cell r="X78">
            <v>1641</v>
          </cell>
          <cell r="Y78">
            <v>960.38</v>
          </cell>
          <cell r="Z78">
            <v>680.62</v>
          </cell>
        </row>
        <row r="79">
          <cell r="A79">
            <v>2431111054</v>
          </cell>
          <cell r="B79">
            <v>0</v>
          </cell>
          <cell r="C79">
            <v>174</v>
          </cell>
          <cell r="D79">
            <v>11</v>
          </cell>
          <cell r="E79">
            <v>212</v>
          </cell>
          <cell r="F79">
            <v>75</v>
          </cell>
          <cell r="G79">
            <v>0</v>
          </cell>
          <cell r="H79">
            <v>16</v>
          </cell>
          <cell r="I79">
            <v>50</v>
          </cell>
          <cell r="J79">
            <v>0</v>
          </cell>
          <cell r="K79">
            <v>141</v>
          </cell>
          <cell r="L79">
            <v>0</v>
          </cell>
          <cell r="M79">
            <v>2431111054</v>
          </cell>
          <cell r="N79">
            <v>1624</v>
          </cell>
          <cell r="O79">
            <v>0</v>
          </cell>
          <cell r="P79">
            <v>0</v>
          </cell>
          <cell r="Q79">
            <v>174</v>
          </cell>
          <cell r="R79">
            <v>11</v>
          </cell>
          <cell r="S79">
            <v>212</v>
          </cell>
          <cell r="T79">
            <v>397</v>
          </cell>
          <cell r="U79">
            <v>141</v>
          </cell>
          <cell r="V79">
            <v>0</v>
          </cell>
          <cell r="W79">
            <v>0</v>
          </cell>
          <cell r="X79">
            <v>1383.2</v>
          </cell>
          <cell r="Y79">
            <v>953.75</v>
          </cell>
          <cell r="Z79">
            <v>429.45</v>
          </cell>
        </row>
        <row r="80">
          <cell r="A80">
            <v>2431111014</v>
          </cell>
          <cell r="B80">
            <v>0</v>
          </cell>
          <cell r="C80">
            <v>218</v>
          </cell>
          <cell r="D80">
            <v>1</v>
          </cell>
          <cell r="E80">
            <v>638</v>
          </cell>
          <cell r="F80">
            <v>152</v>
          </cell>
          <cell r="G80">
            <v>0</v>
          </cell>
          <cell r="H80">
            <v>11</v>
          </cell>
          <cell r="I80">
            <v>43</v>
          </cell>
          <cell r="J80">
            <v>0</v>
          </cell>
          <cell r="K80">
            <v>206</v>
          </cell>
          <cell r="L80">
            <v>0</v>
          </cell>
          <cell r="M80">
            <v>2431111014</v>
          </cell>
          <cell r="N80">
            <v>2342</v>
          </cell>
          <cell r="O80">
            <v>0</v>
          </cell>
          <cell r="P80">
            <v>0</v>
          </cell>
          <cell r="Q80">
            <v>218</v>
          </cell>
          <cell r="R80">
            <v>1</v>
          </cell>
          <cell r="S80">
            <v>638</v>
          </cell>
          <cell r="T80">
            <v>857</v>
          </cell>
          <cell r="U80">
            <v>206</v>
          </cell>
          <cell r="V80">
            <v>0</v>
          </cell>
          <cell r="W80">
            <v>0</v>
          </cell>
          <cell r="X80">
            <v>2216.8000000000002</v>
          </cell>
          <cell r="Y80">
            <v>2216.8000000000002</v>
          </cell>
          <cell r="Z80">
            <v>0</v>
          </cell>
        </row>
        <row r="81">
          <cell r="A81">
            <v>2431111055</v>
          </cell>
          <cell r="B81">
            <v>28</v>
          </cell>
          <cell r="C81">
            <v>445</v>
          </cell>
          <cell r="D81">
            <v>6</v>
          </cell>
          <cell r="E81">
            <v>50</v>
          </cell>
          <cell r="F81">
            <v>10</v>
          </cell>
          <cell r="G81">
            <v>0</v>
          </cell>
          <cell r="H81">
            <v>1</v>
          </cell>
          <cell r="I81">
            <v>3</v>
          </cell>
          <cell r="J81">
            <v>0</v>
          </cell>
          <cell r="K81">
            <v>14</v>
          </cell>
          <cell r="L81">
            <v>0</v>
          </cell>
          <cell r="M81">
            <v>2431111055</v>
          </cell>
          <cell r="N81">
            <v>1146</v>
          </cell>
          <cell r="O81">
            <v>0</v>
          </cell>
          <cell r="P81">
            <v>28</v>
          </cell>
          <cell r="Q81">
            <v>445</v>
          </cell>
          <cell r="R81">
            <v>6</v>
          </cell>
          <cell r="S81">
            <v>50</v>
          </cell>
          <cell r="T81">
            <v>529</v>
          </cell>
          <cell r="U81">
            <v>14</v>
          </cell>
          <cell r="V81">
            <v>0</v>
          </cell>
          <cell r="W81">
            <v>0</v>
          </cell>
          <cell r="X81">
            <v>1216.5999999999999</v>
          </cell>
          <cell r="Y81">
            <v>1216.5999999999999</v>
          </cell>
          <cell r="Z81">
            <v>0</v>
          </cell>
        </row>
        <row r="82">
          <cell r="A82">
            <v>2431111113</v>
          </cell>
          <cell r="B82">
            <v>10</v>
          </cell>
          <cell r="C82">
            <v>269</v>
          </cell>
          <cell r="D82">
            <v>1</v>
          </cell>
          <cell r="E82">
            <v>285</v>
          </cell>
          <cell r="F82">
            <v>149</v>
          </cell>
          <cell r="G82">
            <v>0</v>
          </cell>
          <cell r="H82">
            <v>14</v>
          </cell>
          <cell r="I82">
            <v>28</v>
          </cell>
          <cell r="J82">
            <v>0</v>
          </cell>
          <cell r="K82">
            <v>191</v>
          </cell>
          <cell r="L82">
            <v>0</v>
          </cell>
          <cell r="M82">
            <v>2431111113</v>
          </cell>
          <cell r="N82">
            <v>1998</v>
          </cell>
          <cell r="O82">
            <v>0</v>
          </cell>
          <cell r="P82">
            <v>10</v>
          </cell>
          <cell r="Q82">
            <v>269</v>
          </cell>
          <cell r="R82">
            <v>1</v>
          </cell>
          <cell r="S82">
            <v>285</v>
          </cell>
          <cell r="T82">
            <v>565</v>
          </cell>
          <cell r="U82">
            <v>191</v>
          </cell>
          <cell r="V82">
            <v>0</v>
          </cell>
          <cell r="W82">
            <v>0</v>
          </cell>
          <cell r="X82">
            <v>1785</v>
          </cell>
          <cell r="Y82">
            <v>879.91</v>
          </cell>
          <cell r="Z82">
            <v>905.09</v>
          </cell>
        </row>
        <row r="83">
          <cell r="A83">
            <v>2431111084</v>
          </cell>
          <cell r="B83">
            <v>43</v>
          </cell>
          <cell r="C83">
            <v>440</v>
          </cell>
          <cell r="D83">
            <v>5</v>
          </cell>
          <cell r="E83">
            <v>45</v>
          </cell>
          <cell r="F83">
            <v>36</v>
          </cell>
          <cell r="G83">
            <v>0</v>
          </cell>
          <cell r="H83">
            <v>3</v>
          </cell>
          <cell r="I83">
            <v>3</v>
          </cell>
          <cell r="J83">
            <v>0</v>
          </cell>
          <cell r="K83">
            <v>42</v>
          </cell>
          <cell r="L83">
            <v>0</v>
          </cell>
          <cell r="M83">
            <v>2431111084</v>
          </cell>
          <cell r="N83">
            <v>1113</v>
          </cell>
          <cell r="O83">
            <v>0</v>
          </cell>
          <cell r="P83">
            <v>43</v>
          </cell>
          <cell r="Q83">
            <v>440</v>
          </cell>
          <cell r="R83">
            <v>5</v>
          </cell>
          <cell r="S83">
            <v>45</v>
          </cell>
          <cell r="T83">
            <v>533</v>
          </cell>
          <cell r="U83">
            <v>42</v>
          </cell>
          <cell r="V83">
            <v>0</v>
          </cell>
          <cell r="W83">
            <v>0</v>
          </cell>
          <cell r="X83">
            <v>1216.2</v>
          </cell>
          <cell r="Y83">
            <v>1118.0899999999999</v>
          </cell>
          <cell r="Z83">
            <v>98.11</v>
          </cell>
        </row>
        <row r="84">
          <cell r="A84">
            <v>2431111138</v>
          </cell>
          <cell r="B84">
            <v>10</v>
          </cell>
          <cell r="C84">
            <v>126</v>
          </cell>
          <cell r="D84">
            <v>3</v>
          </cell>
          <cell r="E84">
            <v>527</v>
          </cell>
          <cell r="F84">
            <v>10</v>
          </cell>
          <cell r="G84">
            <v>0</v>
          </cell>
          <cell r="H84">
            <v>0</v>
          </cell>
          <cell r="I84">
            <v>4</v>
          </cell>
          <cell r="J84">
            <v>0</v>
          </cell>
          <cell r="K84">
            <v>14</v>
          </cell>
          <cell r="L84">
            <v>0</v>
          </cell>
          <cell r="M84">
            <v>2431111138</v>
          </cell>
          <cell r="N84">
            <v>1232</v>
          </cell>
          <cell r="O84">
            <v>0</v>
          </cell>
          <cell r="P84">
            <v>10</v>
          </cell>
          <cell r="Q84">
            <v>126</v>
          </cell>
          <cell r="R84">
            <v>3</v>
          </cell>
          <cell r="S84">
            <v>527</v>
          </cell>
          <cell r="T84">
            <v>666</v>
          </cell>
          <cell r="U84">
            <v>14</v>
          </cell>
          <cell r="V84">
            <v>278.70999999999998</v>
          </cell>
          <cell r="W84">
            <v>0</v>
          </cell>
          <cell r="X84">
            <v>1585.51</v>
          </cell>
          <cell r="Y84">
            <v>832.1</v>
          </cell>
          <cell r="Z84">
            <v>753.41</v>
          </cell>
        </row>
        <row r="85">
          <cell r="A85">
            <v>2431111128</v>
          </cell>
          <cell r="B85">
            <v>0</v>
          </cell>
          <cell r="C85">
            <v>110</v>
          </cell>
          <cell r="D85">
            <v>2</v>
          </cell>
          <cell r="E85">
            <v>106</v>
          </cell>
          <cell r="F85">
            <v>34</v>
          </cell>
          <cell r="G85">
            <v>0</v>
          </cell>
          <cell r="H85">
            <v>3</v>
          </cell>
          <cell r="I85">
            <v>7</v>
          </cell>
          <cell r="J85">
            <v>0</v>
          </cell>
          <cell r="K85">
            <v>44</v>
          </cell>
          <cell r="L85">
            <v>0</v>
          </cell>
          <cell r="M85">
            <v>2431111128</v>
          </cell>
          <cell r="N85">
            <v>806</v>
          </cell>
          <cell r="O85">
            <v>0</v>
          </cell>
          <cell r="P85">
            <v>0</v>
          </cell>
          <cell r="Q85">
            <v>110</v>
          </cell>
          <cell r="R85">
            <v>2</v>
          </cell>
          <cell r="S85">
            <v>106</v>
          </cell>
          <cell r="T85">
            <v>218</v>
          </cell>
          <cell r="U85">
            <v>44</v>
          </cell>
          <cell r="V85">
            <v>0</v>
          </cell>
          <cell r="W85">
            <v>0</v>
          </cell>
          <cell r="X85">
            <v>697.6</v>
          </cell>
          <cell r="Y85">
            <v>463.95</v>
          </cell>
          <cell r="Z85">
            <v>233.65</v>
          </cell>
        </row>
        <row r="86">
          <cell r="A86">
            <v>2431111039</v>
          </cell>
          <cell r="B86">
            <v>39</v>
          </cell>
          <cell r="C86">
            <v>480</v>
          </cell>
          <cell r="D86">
            <v>17</v>
          </cell>
          <cell r="E86">
            <v>42</v>
          </cell>
          <cell r="F86">
            <v>24</v>
          </cell>
          <cell r="G86">
            <v>0</v>
          </cell>
          <cell r="H86">
            <v>8</v>
          </cell>
          <cell r="I86">
            <v>10</v>
          </cell>
          <cell r="J86">
            <v>0</v>
          </cell>
          <cell r="K86">
            <v>42</v>
          </cell>
          <cell r="L86">
            <v>0</v>
          </cell>
          <cell r="M86">
            <v>2431111039</v>
          </cell>
          <cell r="N86">
            <v>1268</v>
          </cell>
          <cell r="O86">
            <v>0</v>
          </cell>
          <cell r="P86">
            <v>39</v>
          </cell>
          <cell r="Q86">
            <v>480</v>
          </cell>
          <cell r="R86">
            <v>17</v>
          </cell>
          <cell r="S86">
            <v>42</v>
          </cell>
          <cell r="T86">
            <v>578</v>
          </cell>
          <cell r="U86">
            <v>42</v>
          </cell>
          <cell r="V86">
            <v>15</v>
          </cell>
          <cell r="W86">
            <v>0</v>
          </cell>
          <cell r="X86">
            <v>1366.6</v>
          </cell>
          <cell r="Y86">
            <v>1345.5</v>
          </cell>
          <cell r="Z86">
            <v>21.1</v>
          </cell>
        </row>
        <row r="87">
          <cell r="A87">
            <v>2431111068</v>
          </cell>
          <cell r="B87">
            <v>0</v>
          </cell>
          <cell r="C87">
            <v>172</v>
          </cell>
          <cell r="D87">
            <v>7</v>
          </cell>
          <cell r="E87">
            <v>253</v>
          </cell>
          <cell r="F87">
            <v>80</v>
          </cell>
          <cell r="G87">
            <v>1</v>
          </cell>
          <cell r="H87">
            <v>1</v>
          </cell>
          <cell r="I87">
            <v>18</v>
          </cell>
          <cell r="J87">
            <v>0</v>
          </cell>
          <cell r="K87">
            <v>100</v>
          </cell>
          <cell r="L87">
            <v>0</v>
          </cell>
          <cell r="M87">
            <v>2431111068</v>
          </cell>
          <cell r="N87">
            <v>1544</v>
          </cell>
          <cell r="O87">
            <v>0</v>
          </cell>
          <cell r="P87">
            <v>0</v>
          </cell>
          <cell r="Q87">
            <v>172</v>
          </cell>
          <cell r="R87">
            <v>7</v>
          </cell>
          <cell r="S87">
            <v>253</v>
          </cell>
          <cell r="T87">
            <v>432</v>
          </cell>
          <cell r="U87">
            <v>100</v>
          </cell>
          <cell r="V87">
            <v>0</v>
          </cell>
          <cell r="W87">
            <v>0</v>
          </cell>
          <cell r="X87">
            <v>1346.4</v>
          </cell>
          <cell r="Y87">
            <v>769.29</v>
          </cell>
          <cell r="Z87">
            <v>577.11</v>
          </cell>
        </row>
        <row r="88">
          <cell r="A88">
            <v>2431111008</v>
          </cell>
          <cell r="B88">
            <v>15</v>
          </cell>
          <cell r="C88">
            <v>219</v>
          </cell>
          <cell r="D88">
            <v>8</v>
          </cell>
          <cell r="E88">
            <v>365</v>
          </cell>
          <cell r="F88">
            <v>49</v>
          </cell>
          <cell r="G88">
            <v>1</v>
          </cell>
          <cell r="H88">
            <v>6</v>
          </cell>
          <cell r="I88">
            <v>13</v>
          </cell>
          <cell r="J88">
            <v>0</v>
          </cell>
          <cell r="K88">
            <v>69</v>
          </cell>
          <cell r="L88">
            <v>0</v>
          </cell>
          <cell r="M88">
            <v>2431111008</v>
          </cell>
          <cell r="N88">
            <v>1359</v>
          </cell>
          <cell r="O88">
            <v>0</v>
          </cell>
          <cell r="P88">
            <v>15</v>
          </cell>
          <cell r="Q88">
            <v>219</v>
          </cell>
          <cell r="R88">
            <v>8</v>
          </cell>
          <cell r="S88">
            <v>365</v>
          </cell>
          <cell r="T88">
            <v>607</v>
          </cell>
          <cell r="U88">
            <v>69</v>
          </cell>
          <cell r="V88">
            <v>45</v>
          </cell>
          <cell r="W88">
            <v>0</v>
          </cell>
          <cell r="X88">
            <v>1423.4</v>
          </cell>
          <cell r="Y88">
            <v>730.65</v>
          </cell>
          <cell r="Z88">
            <v>692.75</v>
          </cell>
        </row>
        <row r="89">
          <cell r="A89">
            <v>2431111037</v>
          </cell>
          <cell r="B89">
            <v>71</v>
          </cell>
          <cell r="C89">
            <v>994</v>
          </cell>
          <cell r="D89">
            <v>39</v>
          </cell>
          <cell r="E89">
            <v>136</v>
          </cell>
          <cell r="F89">
            <v>61</v>
          </cell>
          <cell r="G89">
            <v>0</v>
          </cell>
          <cell r="H89">
            <v>13</v>
          </cell>
          <cell r="I89">
            <v>14</v>
          </cell>
          <cell r="J89">
            <v>0</v>
          </cell>
          <cell r="K89">
            <v>88</v>
          </cell>
          <cell r="L89">
            <v>0</v>
          </cell>
          <cell r="M89">
            <v>2431111037</v>
          </cell>
          <cell r="N89">
            <v>2736</v>
          </cell>
          <cell r="O89">
            <v>0</v>
          </cell>
          <cell r="P89">
            <v>71</v>
          </cell>
          <cell r="Q89">
            <v>994</v>
          </cell>
          <cell r="R89">
            <v>39</v>
          </cell>
          <cell r="S89">
            <v>136</v>
          </cell>
          <cell r="T89">
            <v>1240</v>
          </cell>
          <cell r="U89">
            <v>88</v>
          </cell>
          <cell r="V89">
            <v>40</v>
          </cell>
          <cell r="W89">
            <v>0</v>
          </cell>
          <cell r="X89">
            <v>2936</v>
          </cell>
          <cell r="Y89">
            <v>2654.53</v>
          </cell>
          <cell r="Z89">
            <v>281.47000000000003</v>
          </cell>
        </row>
        <row r="90">
          <cell r="A90">
            <v>2431111118</v>
          </cell>
          <cell r="B90">
            <v>22</v>
          </cell>
          <cell r="C90">
            <v>333</v>
          </cell>
          <cell r="D90">
            <v>5</v>
          </cell>
          <cell r="E90">
            <v>21</v>
          </cell>
          <cell r="F90">
            <v>25</v>
          </cell>
          <cell r="G90">
            <v>0</v>
          </cell>
          <cell r="H90">
            <v>5</v>
          </cell>
          <cell r="I90">
            <v>6</v>
          </cell>
          <cell r="J90">
            <v>0</v>
          </cell>
          <cell r="K90">
            <v>36</v>
          </cell>
          <cell r="L90">
            <v>0</v>
          </cell>
          <cell r="M90">
            <v>2431111118</v>
          </cell>
          <cell r="N90">
            <v>888</v>
          </cell>
          <cell r="O90">
            <v>0</v>
          </cell>
          <cell r="P90">
            <v>22</v>
          </cell>
          <cell r="Q90">
            <v>333</v>
          </cell>
          <cell r="R90">
            <v>5</v>
          </cell>
          <cell r="S90">
            <v>21</v>
          </cell>
          <cell r="T90">
            <v>381</v>
          </cell>
          <cell r="U90">
            <v>36</v>
          </cell>
          <cell r="V90">
            <v>0</v>
          </cell>
          <cell r="W90">
            <v>0</v>
          </cell>
          <cell r="X90">
            <v>927.4</v>
          </cell>
          <cell r="Y90">
            <v>927.4</v>
          </cell>
          <cell r="Z90">
            <v>0</v>
          </cell>
        </row>
        <row r="91">
          <cell r="A91">
            <v>2431111013</v>
          </cell>
          <cell r="B91">
            <v>13</v>
          </cell>
          <cell r="C91">
            <v>634</v>
          </cell>
          <cell r="D91">
            <v>8</v>
          </cell>
          <cell r="E91">
            <v>136</v>
          </cell>
          <cell r="F91">
            <v>84</v>
          </cell>
          <cell r="G91">
            <v>0</v>
          </cell>
          <cell r="H91">
            <v>13</v>
          </cell>
          <cell r="I91">
            <v>19</v>
          </cell>
          <cell r="J91">
            <v>0</v>
          </cell>
          <cell r="K91">
            <v>116</v>
          </cell>
          <cell r="L91">
            <v>0</v>
          </cell>
          <cell r="M91">
            <v>2431111013</v>
          </cell>
          <cell r="N91">
            <v>2686</v>
          </cell>
          <cell r="O91">
            <v>0</v>
          </cell>
          <cell r="P91">
            <v>13</v>
          </cell>
          <cell r="Q91">
            <v>634</v>
          </cell>
          <cell r="R91">
            <v>8</v>
          </cell>
          <cell r="S91">
            <v>136</v>
          </cell>
          <cell r="T91">
            <v>791</v>
          </cell>
          <cell r="U91">
            <v>116</v>
          </cell>
          <cell r="V91">
            <v>0</v>
          </cell>
          <cell r="W91">
            <v>4</v>
          </cell>
          <cell r="X91">
            <v>2430.8000000000002</v>
          </cell>
          <cell r="Y91">
            <v>2430.8000000000002</v>
          </cell>
          <cell r="Z91">
            <v>0</v>
          </cell>
        </row>
        <row r="92">
          <cell r="A92">
            <v>2431111041</v>
          </cell>
          <cell r="B92">
            <v>28</v>
          </cell>
          <cell r="C92">
            <v>368</v>
          </cell>
          <cell r="D92">
            <v>3</v>
          </cell>
          <cell r="E92">
            <v>42</v>
          </cell>
          <cell r="F92">
            <v>24</v>
          </cell>
          <cell r="G92">
            <v>0</v>
          </cell>
          <cell r="H92">
            <v>3</v>
          </cell>
          <cell r="I92">
            <v>3</v>
          </cell>
          <cell r="J92">
            <v>0</v>
          </cell>
          <cell r="K92">
            <v>30</v>
          </cell>
          <cell r="L92">
            <v>0</v>
          </cell>
          <cell r="M92">
            <v>2431111041</v>
          </cell>
          <cell r="N92">
            <v>1022</v>
          </cell>
          <cell r="O92">
            <v>0</v>
          </cell>
          <cell r="P92">
            <v>28</v>
          </cell>
          <cell r="Q92">
            <v>368</v>
          </cell>
          <cell r="R92">
            <v>3</v>
          </cell>
          <cell r="S92">
            <v>42</v>
          </cell>
          <cell r="T92">
            <v>441</v>
          </cell>
          <cell r="U92">
            <v>30</v>
          </cell>
          <cell r="V92">
            <v>0</v>
          </cell>
          <cell r="W92">
            <v>0</v>
          </cell>
          <cell r="X92">
            <v>1062.8</v>
          </cell>
          <cell r="Y92">
            <v>1062.8</v>
          </cell>
          <cell r="Z92">
            <v>0</v>
          </cell>
        </row>
        <row r="93">
          <cell r="A93">
            <v>2431111043</v>
          </cell>
          <cell r="B93">
            <v>0</v>
          </cell>
          <cell r="C93">
            <v>223</v>
          </cell>
          <cell r="D93">
            <v>4</v>
          </cell>
          <cell r="E93">
            <v>248</v>
          </cell>
          <cell r="F93">
            <v>70</v>
          </cell>
          <cell r="G93">
            <v>0</v>
          </cell>
          <cell r="H93">
            <v>2</v>
          </cell>
          <cell r="I93">
            <v>16</v>
          </cell>
          <cell r="J93">
            <v>0</v>
          </cell>
          <cell r="K93">
            <v>88</v>
          </cell>
          <cell r="L93">
            <v>0</v>
          </cell>
          <cell r="M93">
            <v>2431111043</v>
          </cell>
          <cell r="N93">
            <v>1539</v>
          </cell>
          <cell r="O93">
            <v>0</v>
          </cell>
          <cell r="P93">
            <v>0</v>
          </cell>
          <cell r="Q93">
            <v>223</v>
          </cell>
          <cell r="R93">
            <v>4</v>
          </cell>
          <cell r="S93">
            <v>248</v>
          </cell>
          <cell r="T93">
            <v>475</v>
          </cell>
          <cell r="U93">
            <v>88</v>
          </cell>
          <cell r="V93">
            <v>0</v>
          </cell>
          <cell r="W93">
            <v>0</v>
          </cell>
          <cell r="X93">
            <v>1383.2</v>
          </cell>
          <cell r="Y93">
            <v>915.22</v>
          </cell>
          <cell r="Z93">
            <v>467.98</v>
          </cell>
        </row>
        <row r="94">
          <cell r="A94">
            <v>2431111048</v>
          </cell>
          <cell r="B94">
            <v>20</v>
          </cell>
          <cell r="C94">
            <v>385</v>
          </cell>
          <cell r="D94">
            <v>8</v>
          </cell>
          <cell r="E94">
            <v>34</v>
          </cell>
          <cell r="F94">
            <v>63</v>
          </cell>
          <cell r="G94">
            <v>1</v>
          </cell>
          <cell r="H94">
            <v>15</v>
          </cell>
          <cell r="I94">
            <v>7</v>
          </cell>
          <cell r="J94">
            <v>0</v>
          </cell>
          <cell r="K94">
            <v>86</v>
          </cell>
          <cell r="L94">
            <v>0</v>
          </cell>
          <cell r="M94">
            <v>2431111048</v>
          </cell>
          <cell r="N94">
            <v>1186</v>
          </cell>
          <cell r="O94">
            <v>0</v>
          </cell>
          <cell r="P94">
            <v>20</v>
          </cell>
          <cell r="Q94">
            <v>385</v>
          </cell>
          <cell r="R94">
            <v>8</v>
          </cell>
          <cell r="S94">
            <v>34</v>
          </cell>
          <cell r="T94">
            <v>447</v>
          </cell>
          <cell r="U94">
            <v>86</v>
          </cell>
          <cell r="V94">
            <v>0</v>
          </cell>
          <cell r="W94">
            <v>0</v>
          </cell>
          <cell r="X94">
            <v>1188.5999999999999</v>
          </cell>
          <cell r="Y94">
            <v>1188.5999999999999</v>
          </cell>
          <cell r="Z94">
            <v>0</v>
          </cell>
        </row>
        <row r="95">
          <cell r="A95">
            <v>2431111056</v>
          </cell>
          <cell r="B95">
            <v>43</v>
          </cell>
          <cell r="C95">
            <v>616</v>
          </cell>
          <cell r="D95">
            <v>3</v>
          </cell>
          <cell r="E95">
            <v>27</v>
          </cell>
          <cell r="F95">
            <v>33</v>
          </cell>
          <cell r="G95">
            <v>1</v>
          </cell>
          <cell r="H95">
            <v>10</v>
          </cell>
          <cell r="I95">
            <v>5</v>
          </cell>
          <cell r="J95">
            <v>0</v>
          </cell>
          <cell r="K95">
            <v>49</v>
          </cell>
          <cell r="L95">
            <v>0</v>
          </cell>
          <cell r="M95">
            <v>2431111056</v>
          </cell>
          <cell r="N95">
            <v>1217</v>
          </cell>
          <cell r="O95">
            <v>0</v>
          </cell>
          <cell r="P95">
            <v>43</v>
          </cell>
          <cell r="Q95">
            <v>616</v>
          </cell>
          <cell r="R95">
            <v>3</v>
          </cell>
          <cell r="S95">
            <v>27</v>
          </cell>
          <cell r="T95">
            <v>689</v>
          </cell>
          <cell r="U95">
            <v>49</v>
          </cell>
          <cell r="V95">
            <v>0</v>
          </cell>
          <cell r="W95">
            <v>0</v>
          </cell>
          <cell r="X95">
            <v>1441.4</v>
          </cell>
          <cell r="Y95">
            <v>1300.33</v>
          </cell>
          <cell r="Z95">
            <v>141.07</v>
          </cell>
        </row>
        <row r="96">
          <cell r="A96">
            <v>2431111071</v>
          </cell>
          <cell r="B96">
            <v>26</v>
          </cell>
          <cell r="C96">
            <v>453</v>
          </cell>
          <cell r="D96">
            <v>0</v>
          </cell>
          <cell r="E96">
            <v>47</v>
          </cell>
          <cell r="F96">
            <v>25</v>
          </cell>
          <cell r="G96">
            <v>0</v>
          </cell>
          <cell r="H96">
            <v>7</v>
          </cell>
          <cell r="I96">
            <v>2</v>
          </cell>
          <cell r="J96">
            <v>0</v>
          </cell>
          <cell r="K96">
            <v>34</v>
          </cell>
          <cell r="L96">
            <v>0</v>
          </cell>
          <cell r="M96">
            <v>2431111071</v>
          </cell>
          <cell r="N96">
            <v>1065</v>
          </cell>
          <cell r="O96">
            <v>0</v>
          </cell>
          <cell r="P96">
            <v>26</v>
          </cell>
          <cell r="Q96">
            <v>453</v>
          </cell>
          <cell r="R96">
            <v>0</v>
          </cell>
          <cell r="S96">
            <v>47</v>
          </cell>
          <cell r="T96">
            <v>526</v>
          </cell>
          <cell r="U96">
            <v>34</v>
          </cell>
          <cell r="V96">
            <v>0</v>
          </cell>
          <cell r="W96">
            <v>0</v>
          </cell>
          <cell r="X96">
            <v>1174.4000000000001</v>
          </cell>
          <cell r="Y96">
            <v>520.96</v>
          </cell>
          <cell r="Z96">
            <v>653.44000000000005</v>
          </cell>
        </row>
        <row r="97">
          <cell r="A97">
            <v>2431111102</v>
          </cell>
          <cell r="B97">
            <v>0</v>
          </cell>
          <cell r="C97">
            <v>257</v>
          </cell>
          <cell r="D97">
            <v>6</v>
          </cell>
          <cell r="E97">
            <v>216</v>
          </cell>
          <cell r="F97">
            <v>98</v>
          </cell>
          <cell r="G97">
            <v>0</v>
          </cell>
          <cell r="H97">
            <v>13</v>
          </cell>
          <cell r="I97">
            <v>10</v>
          </cell>
          <cell r="J97">
            <v>0</v>
          </cell>
          <cell r="K97">
            <v>121</v>
          </cell>
          <cell r="L97">
            <v>0</v>
          </cell>
          <cell r="M97">
            <v>2431111102</v>
          </cell>
          <cell r="N97">
            <v>2235</v>
          </cell>
          <cell r="O97">
            <v>0</v>
          </cell>
          <cell r="P97">
            <v>0</v>
          </cell>
          <cell r="Q97">
            <v>257</v>
          </cell>
          <cell r="R97">
            <v>6</v>
          </cell>
          <cell r="S97">
            <v>216</v>
          </cell>
          <cell r="T97">
            <v>479</v>
          </cell>
          <cell r="U97">
            <v>121</v>
          </cell>
          <cell r="V97">
            <v>0</v>
          </cell>
          <cell r="W97">
            <v>0</v>
          </cell>
          <cell r="X97">
            <v>1824</v>
          </cell>
          <cell r="Y97">
            <v>1502.97</v>
          </cell>
          <cell r="Z97">
            <v>321.02999999999997</v>
          </cell>
        </row>
        <row r="98">
          <cell r="A98">
            <v>2431111011</v>
          </cell>
          <cell r="B98">
            <v>2</v>
          </cell>
          <cell r="C98">
            <v>365</v>
          </cell>
          <cell r="D98">
            <v>7</v>
          </cell>
          <cell r="E98">
            <v>711</v>
          </cell>
          <cell r="F98">
            <v>42</v>
          </cell>
          <cell r="G98">
            <v>0</v>
          </cell>
          <cell r="H98">
            <v>7</v>
          </cell>
          <cell r="I98">
            <v>28</v>
          </cell>
          <cell r="J98">
            <v>1</v>
          </cell>
          <cell r="K98">
            <v>78</v>
          </cell>
          <cell r="L98">
            <v>0</v>
          </cell>
          <cell r="M98">
            <v>2431111011</v>
          </cell>
          <cell r="N98">
            <v>3817</v>
          </cell>
          <cell r="O98">
            <v>0</v>
          </cell>
          <cell r="P98">
            <v>2</v>
          </cell>
          <cell r="Q98">
            <v>365</v>
          </cell>
          <cell r="R98">
            <v>7</v>
          </cell>
          <cell r="S98">
            <v>711</v>
          </cell>
          <cell r="T98">
            <v>1085</v>
          </cell>
          <cell r="U98">
            <v>78</v>
          </cell>
          <cell r="V98">
            <v>0</v>
          </cell>
          <cell r="W98">
            <v>0</v>
          </cell>
          <cell r="X98">
            <v>3263.2</v>
          </cell>
          <cell r="Y98">
            <v>2469.44</v>
          </cell>
          <cell r="Z98">
            <v>793.76</v>
          </cell>
        </row>
        <row r="99">
          <cell r="A99">
            <v>2431111114</v>
          </cell>
          <cell r="B99">
            <v>6</v>
          </cell>
          <cell r="C99">
            <v>311</v>
          </cell>
          <cell r="D99">
            <v>10</v>
          </cell>
          <cell r="E99">
            <v>268</v>
          </cell>
          <cell r="F99">
            <v>43</v>
          </cell>
          <cell r="G99">
            <v>0</v>
          </cell>
          <cell r="H99">
            <v>6</v>
          </cell>
          <cell r="I99">
            <v>7</v>
          </cell>
          <cell r="J99">
            <v>0</v>
          </cell>
          <cell r="K99">
            <v>56</v>
          </cell>
          <cell r="L99">
            <v>0</v>
          </cell>
          <cell r="M99">
            <v>2431111114</v>
          </cell>
          <cell r="N99">
            <v>2005</v>
          </cell>
          <cell r="O99">
            <v>0</v>
          </cell>
          <cell r="P99">
            <v>6</v>
          </cell>
          <cell r="Q99">
            <v>311</v>
          </cell>
          <cell r="R99">
            <v>10</v>
          </cell>
          <cell r="S99">
            <v>268</v>
          </cell>
          <cell r="T99">
            <v>595</v>
          </cell>
          <cell r="U99">
            <v>56</v>
          </cell>
          <cell r="V99">
            <v>0</v>
          </cell>
          <cell r="W99">
            <v>0</v>
          </cell>
          <cell r="X99">
            <v>1766</v>
          </cell>
          <cell r="Y99">
            <v>1766</v>
          </cell>
          <cell r="Z99">
            <v>0</v>
          </cell>
        </row>
        <row r="100">
          <cell r="A100">
            <v>2431111028</v>
          </cell>
          <cell r="B100">
            <v>8</v>
          </cell>
          <cell r="C100">
            <v>311</v>
          </cell>
          <cell r="D100">
            <v>11</v>
          </cell>
          <cell r="E100">
            <v>550</v>
          </cell>
          <cell r="F100">
            <v>170</v>
          </cell>
          <cell r="G100">
            <v>3</v>
          </cell>
          <cell r="H100">
            <v>12</v>
          </cell>
          <cell r="I100">
            <v>81</v>
          </cell>
          <cell r="J100">
            <v>0</v>
          </cell>
          <cell r="K100">
            <v>266</v>
          </cell>
          <cell r="L100">
            <v>0</v>
          </cell>
          <cell r="M100">
            <v>2431111028</v>
          </cell>
          <cell r="N100">
            <v>2483</v>
          </cell>
          <cell r="O100">
            <v>0</v>
          </cell>
          <cell r="P100">
            <v>8</v>
          </cell>
          <cell r="Q100">
            <v>311</v>
          </cell>
          <cell r="R100">
            <v>11</v>
          </cell>
          <cell r="S100">
            <v>550</v>
          </cell>
          <cell r="T100">
            <v>880</v>
          </cell>
          <cell r="U100">
            <v>266</v>
          </cell>
          <cell r="V100">
            <v>0</v>
          </cell>
          <cell r="W100">
            <v>0</v>
          </cell>
          <cell r="X100">
            <v>2365.6</v>
          </cell>
          <cell r="Y100">
            <v>2365.6</v>
          </cell>
          <cell r="Z100">
            <v>0</v>
          </cell>
        </row>
        <row r="101">
          <cell r="A101">
            <v>2431111069</v>
          </cell>
          <cell r="B101">
            <v>0</v>
          </cell>
          <cell r="C101">
            <v>154</v>
          </cell>
          <cell r="D101">
            <v>3</v>
          </cell>
          <cell r="E101">
            <v>257</v>
          </cell>
          <cell r="F101">
            <v>60</v>
          </cell>
          <cell r="G101">
            <v>0</v>
          </cell>
          <cell r="H101">
            <v>2</v>
          </cell>
          <cell r="I101">
            <v>9</v>
          </cell>
          <cell r="J101">
            <v>0</v>
          </cell>
          <cell r="K101">
            <v>71</v>
          </cell>
          <cell r="L101">
            <v>0</v>
          </cell>
          <cell r="M101">
            <v>2431111069</v>
          </cell>
          <cell r="N101">
            <v>1484</v>
          </cell>
          <cell r="O101">
            <v>0</v>
          </cell>
          <cell r="P101">
            <v>0</v>
          </cell>
          <cell r="Q101">
            <v>154</v>
          </cell>
          <cell r="R101">
            <v>3</v>
          </cell>
          <cell r="S101">
            <v>257</v>
          </cell>
          <cell r="T101">
            <v>414</v>
          </cell>
          <cell r="U101">
            <v>71</v>
          </cell>
          <cell r="V101">
            <v>0</v>
          </cell>
          <cell r="W101">
            <v>0</v>
          </cell>
          <cell r="X101">
            <v>1280.8</v>
          </cell>
          <cell r="Y101">
            <v>948.26</v>
          </cell>
          <cell r="Z101">
            <v>332.54</v>
          </cell>
        </row>
        <row r="102">
          <cell r="A102">
            <v>2431111136</v>
          </cell>
          <cell r="B102">
            <v>0</v>
          </cell>
          <cell r="C102">
            <v>63</v>
          </cell>
          <cell r="D102">
            <v>3</v>
          </cell>
          <cell r="E102">
            <v>324</v>
          </cell>
          <cell r="F102">
            <v>127</v>
          </cell>
          <cell r="G102">
            <v>0</v>
          </cell>
          <cell r="H102">
            <v>0</v>
          </cell>
          <cell r="I102">
            <v>60</v>
          </cell>
          <cell r="J102">
            <v>0</v>
          </cell>
          <cell r="K102">
            <v>187</v>
          </cell>
          <cell r="L102">
            <v>0</v>
          </cell>
          <cell r="M102">
            <v>2431111136</v>
          </cell>
          <cell r="N102">
            <v>1088</v>
          </cell>
          <cell r="O102">
            <v>0</v>
          </cell>
          <cell r="P102">
            <v>0</v>
          </cell>
          <cell r="Q102">
            <v>63</v>
          </cell>
          <cell r="R102">
            <v>3</v>
          </cell>
          <cell r="S102">
            <v>324</v>
          </cell>
          <cell r="T102">
            <v>390</v>
          </cell>
          <cell r="U102">
            <v>187</v>
          </cell>
          <cell r="V102">
            <v>0</v>
          </cell>
          <cell r="W102">
            <v>0</v>
          </cell>
          <cell r="X102">
            <v>1052.2</v>
          </cell>
          <cell r="Y102">
            <v>474.48</v>
          </cell>
          <cell r="Z102">
            <v>577.72</v>
          </cell>
        </row>
        <row r="103">
          <cell r="A103">
            <v>2431111042</v>
          </cell>
          <cell r="B103">
            <v>51</v>
          </cell>
          <cell r="C103">
            <v>725</v>
          </cell>
          <cell r="D103">
            <v>11</v>
          </cell>
          <cell r="E103">
            <v>28</v>
          </cell>
          <cell r="F103">
            <v>19</v>
          </cell>
          <cell r="G103">
            <v>0</v>
          </cell>
          <cell r="H103">
            <v>1</v>
          </cell>
          <cell r="I103">
            <v>5</v>
          </cell>
          <cell r="J103">
            <v>0</v>
          </cell>
          <cell r="K103">
            <v>25</v>
          </cell>
          <cell r="L103">
            <v>0</v>
          </cell>
          <cell r="M103">
            <v>2431111042</v>
          </cell>
          <cell r="N103">
            <v>1747</v>
          </cell>
          <cell r="O103">
            <v>0</v>
          </cell>
          <cell r="P103">
            <v>51</v>
          </cell>
          <cell r="Q103">
            <v>725</v>
          </cell>
          <cell r="R103">
            <v>11</v>
          </cell>
          <cell r="S103">
            <v>28</v>
          </cell>
          <cell r="T103">
            <v>815</v>
          </cell>
          <cell r="U103">
            <v>25</v>
          </cell>
          <cell r="V103">
            <v>15</v>
          </cell>
          <cell r="W103">
            <v>0</v>
          </cell>
          <cell r="X103">
            <v>1890.6</v>
          </cell>
          <cell r="Y103">
            <v>1638.37</v>
          </cell>
          <cell r="Z103">
            <v>252.23</v>
          </cell>
        </row>
        <row r="104">
          <cell r="A104">
            <v>2431111144</v>
          </cell>
          <cell r="B104">
            <v>0</v>
          </cell>
          <cell r="C104">
            <v>108</v>
          </cell>
          <cell r="D104">
            <v>6</v>
          </cell>
          <cell r="E104">
            <v>138</v>
          </cell>
          <cell r="F104">
            <v>7</v>
          </cell>
          <cell r="G104">
            <v>0</v>
          </cell>
          <cell r="H104">
            <v>0</v>
          </cell>
          <cell r="I104">
            <v>4</v>
          </cell>
          <cell r="J104">
            <v>0</v>
          </cell>
          <cell r="K104">
            <v>11</v>
          </cell>
          <cell r="L104">
            <v>0</v>
          </cell>
          <cell r="M104">
            <v>2431111144</v>
          </cell>
          <cell r="N104">
            <v>929</v>
          </cell>
          <cell r="O104">
            <v>0</v>
          </cell>
          <cell r="P104">
            <v>0</v>
          </cell>
          <cell r="Q104">
            <v>108</v>
          </cell>
          <cell r="R104">
            <v>6</v>
          </cell>
          <cell r="S104">
            <v>138</v>
          </cell>
          <cell r="T104">
            <v>252</v>
          </cell>
          <cell r="U104">
            <v>11</v>
          </cell>
          <cell r="V104">
            <v>0</v>
          </cell>
          <cell r="W104">
            <v>0</v>
          </cell>
          <cell r="X104">
            <v>785</v>
          </cell>
          <cell r="Y104">
            <v>706.5</v>
          </cell>
          <cell r="Z104">
            <v>0</v>
          </cell>
        </row>
        <row r="105">
          <cell r="A105">
            <v>2431111033</v>
          </cell>
          <cell r="B105">
            <v>18</v>
          </cell>
          <cell r="C105">
            <v>151</v>
          </cell>
          <cell r="D105">
            <v>5</v>
          </cell>
          <cell r="E105">
            <v>164</v>
          </cell>
          <cell r="F105">
            <v>30</v>
          </cell>
          <cell r="G105">
            <v>0</v>
          </cell>
          <cell r="H105">
            <v>2</v>
          </cell>
          <cell r="I105">
            <v>4</v>
          </cell>
          <cell r="J105">
            <v>0</v>
          </cell>
          <cell r="K105">
            <v>36</v>
          </cell>
          <cell r="L105">
            <v>0</v>
          </cell>
          <cell r="M105">
            <v>2431111033</v>
          </cell>
          <cell r="N105">
            <v>678</v>
          </cell>
          <cell r="O105">
            <v>0</v>
          </cell>
          <cell r="P105">
            <v>18</v>
          </cell>
          <cell r="Q105">
            <v>151</v>
          </cell>
          <cell r="R105">
            <v>5</v>
          </cell>
          <cell r="S105">
            <v>164</v>
          </cell>
          <cell r="T105">
            <v>338</v>
          </cell>
          <cell r="U105">
            <v>36</v>
          </cell>
          <cell r="V105">
            <v>75</v>
          </cell>
          <cell r="W105">
            <v>0</v>
          </cell>
          <cell r="X105">
            <v>804</v>
          </cell>
          <cell r="Y105">
            <v>207.73</v>
          </cell>
          <cell r="Z105">
            <v>596.27</v>
          </cell>
        </row>
        <row r="106">
          <cell r="A106">
            <v>2431111098</v>
          </cell>
          <cell r="B106">
            <v>2</v>
          </cell>
          <cell r="C106">
            <v>139</v>
          </cell>
          <cell r="D106">
            <v>5</v>
          </cell>
          <cell r="E106">
            <v>326</v>
          </cell>
          <cell r="F106">
            <v>122</v>
          </cell>
          <cell r="G106">
            <v>0</v>
          </cell>
          <cell r="H106">
            <v>2</v>
          </cell>
          <cell r="I106">
            <v>12</v>
          </cell>
          <cell r="J106">
            <v>0</v>
          </cell>
          <cell r="K106">
            <v>136</v>
          </cell>
          <cell r="L106">
            <v>0</v>
          </cell>
          <cell r="M106">
            <v>2431111098</v>
          </cell>
          <cell r="N106">
            <v>1115</v>
          </cell>
          <cell r="O106">
            <v>0</v>
          </cell>
          <cell r="P106">
            <v>2</v>
          </cell>
          <cell r="Q106">
            <v>139</v>
          </cell>
          <cell r="R106">
            <v>5</v>
          </cell>
          <cell r="S106">
            <v>326</v>
          </cell>
          <cell r="T106">
            <v>472</v>
          </cell>
          <cell r="U106">
            <v>136</v>
          </cell>
          <cell r="V106">
            <v>0</v>
          </cell>
          <cell r="W106">
            <v>0</v>
          </cell>
          <cell r="X106">
            <v>1129.5999999999999</v>
          </cell>
          <cell r="Y106">
            <v>417.72</v>
          </cell>
          <cell r="Z106">
            <v>711.88</v>
          </cell>
        </row>
        <row r="107">
          <cell r="A107">
            <v>2431111052</v>
          </cell>
          <cell r="B107">
            <v>2</v>
          </cell>
          <cell r="C107">
            <v>45</v>
          </cell>
          <cell r="D107">
            <v>1</v>
          </cell>
          <cell r="E107">
            <v>586</v>
          </cell>
          <cell r="F107">
            <v>39</v>
          </cell>
          <cell r="G107">
            <v>0</v>
          </cell>
          <cell r="H107">
            <v>2</v>
          </cell>
          <cell r="I107">
            <v>7</v>
          </cell>
          <cell r="J107">
            <v>0</v>
          </cell>
          <cell r="K107">
            <v>48</v>
          </cell>
          <cell r="L107">
            <v>0</v>
          </cell>
          <cell r="M107">
            <v>2431111052</v>
          </cell>
          <cell r="N107">
            <v>999</v>
          </cell>
          <cell r="O107">
            <v>0</v>
          </cell>
          <cell r="P107">
            <v>2</v>
          </cell>
          <cell r="Q107">
            <v>45</v>
          </cell>
          <cell r="R107">
            <v>1</v>
          </cell>
          <cell r="S107">
            <v>586</v>
          </cell>
          <cell r="T107">
            <v>634</v>
          </cell>
          <cell r="U107">
            <v>48</v>
          </cell>
          <cell r="V107">
            <v>35</v>
          </cell>
          <cell r="W107">
            <v>0</v>
          </cell>
          <cell r="X107">
            <v>1170.5999999999999</v>
          </cell>
          <cell r="Y107">
            <v>322.93</v>
          </cell>
          <cell r="Z107">
            <v>847.67</v>
          </cell>
        </row>
        <row r="108">
          <cell r="A108">
            <v>2431111083</v>
          </cell>
          <cell r="B108">
            <v>0</v>
          </cell>
          <cell r="C108">
            <v>36</v>
          </cell>
          <cell r="D108">
            <v>0</v>
          </cell>
          <cell r="E108">
            <v>32</v>
          </cell>
          <cell r="F108">
            <v>3</v>
          </cell>
          <cell r="G108">
            <v>0</v>
          </cell>
          <cell r="H108">
            <v>0</v>
          </cell>
          <cell r="I108">
            <v>2</v>
          </cell>
          <cell r="J108">
            <v>0</v>
          </cell>
          <cell r="K108">
            <v>5</v>
          </cell>
          <cell r="L108">
            <v>0</v>
          </cell>
          <cell r="M108">
            <v>2431111083</v>
          </cell>
          <cell r="N108">
            <v>250</v>
          </cell>
          <cell r="O108">
            <v>0</v>
          </cell>
          <cell r="P108">
            <v>0</v>
          </cell>
          <cell r="Q108">
            <v>36</v>
          </cell>
          <cell r="R108">
            <v>0</v>
          </cell>
          <cell r="S108">
            <v>32</v>
          </cell>
          <cell r="T108">
            <v>68</v>
          </cell>
          <cell r="U108">
            <v>5</v>
          </cell>
          <cell r="V108">
            <v>0</v>
          </cell>
          <cell r="W108">
            <v>0</v>
          </cell>
          <cell r="X108">
            <v>213.6</v>
          </cell>
          <cell r="Y108">
            <v>213.6</v>
          </cell>
          <cell r="Z108">
            <v>0</v>
          </cell>
        </row>
        <row r="109">
          <cell r="A109">
            <v>2431111018</v>
          </cell>
          <cell r="B109">
            <v>5</v>
          </cell>
          <cell r="C109">
            <v>106</v>
          </cell>
          <cell r="D109">
            <v>6</v>
          </cell>
          <cell r="E109">
            <v>562</v>
          </cell>
          <cell r="F109">
            <v>272</v>
          </cell>
          <cell r="G109">
            <v>0</v>
          </cell>
          <cell r="H109">
            <v>52</v>
          </cell>
          <cell r="I109">
            <v>15</v>
          </cell>
          <cell r="J109">
            <v>1</v>
          </cell>
          <cell r="K109">
            <v>340</v>
          </cell>
          <cell r="L109">
            <v>0</v>
          </cell>
          <cell r="M109">
            <v>2431111018</v>
          </cell>
          <cell r="N109">
            <v>1285</v>
          </cell>
          <cell r="O109">
            <v>0</v>
          </cell>
          <cell r="P109">
            <v>5</v>
          </cell>
          <cell r="Q109">
            <v>106</v>
          </cell>
          <cell r="R109">
            <v>6</v>
          </cell>
          <cell r="S109">
            <v>562</v>
          </cell>
          <cell r="T109">
            <v>679</v>
          </cell>
          <cell r="U109">
            <v>340</v>
          </cell>
          <cell r="V109">
            <v>45</v>
          </cell>
          <cell r="W109">
            <v>0</v>
          </cell>
          <cell r="X109">
            <v>1518.4</v>
          </cell>
          <cell r="Y109">
            <v>1518.4</v>
          </cell>
          <cell r="Z109">
            <v>0</v>
          </cell>
        </row>
        <row r="110">
          <cell r="A110">
            <v>2431111034</v>
          </cell>
          <cell r="B110">
            <v>12</v>
          </cell>
          <cell r="C110">
            <v>294</v>
          </cell>
          <cell r="D110">
            <v>13</v>
          </cell>
          <cell r="E110">
            <v>421</v>
          </cell>
          <cell r="F110">
            <v>128</v>
          </cell>
          <cell r="G110">
            <v>1</v>
          </cell>
          <cell r="H110">
            <v>10</v>
          </cell>
          <cell r="I110">
            <v>25</v>
          </cell>
          <cell r="J110">
            <v>0</v>
          </cell>
          <cell r="K110">
            <v>164</v>
          </cell>
          <cell r="L110">
            <v>0</v>
          </cell>
          <cell r="M110">
            <v>2431111034</v>
          </cell>
          <cell r="N110">
            <v>1605</v>
          </cell>
          <cell r="O110">
            <v>0</v>
          </cell>
          <cell r="P110">
            <v>12</v>
          </cell>
          <cell r="Q110">
            <v>294</v>
          </cell>
          <cell r="R110">
            <v>13</v>
          </cell>
          <cell r="S110">
            <v>421</v>
          </cell>
          <cell r="T110">
            <v>740</v>
          </cell>
          <cell r="U110">
            <v>164</v>
          </cell>
          <cell r="V110">
            <v>50</v>
          </cell>
          <cell r="W110">
            <v>0</v>
          </cell>
          <cell r="X110">
            <v>1734.2</v>
          </cell>
          <cell r="Y110">
            <v>817.41</v>
          </cell>
          <cell r="Z110">
            <v>916.79</v>
          </cell>
        </row>
        <row r="111">
          <cell r="A111">
            <v>2431111129</v>
          </cell>
          <cell r="B111">
            <v>1</v>
          </cell>
          <cell r="C111">
            <v>252</v>
          </cell>
          <cell r="D111">
            <v>6</v>
          </cell>
          <cell r="E111">
            <v>461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2431111129</v>
          </cell>
          <cell r="N111">
            <v>1369</v>
          </cell>
          <cell r="O111">
            <v>0</v>
          </cell>
          <cell r="P111">
            <v>1</v>
          </cell>
          <cell r="Q111">
            <v>252</v>
          </cell>
          <cell r="R111">
            <v>6</v>
          </cell>
          <cell r="S111">
            <v>461</v>
          </cell>
          <cell r="T111">
            <v>720</v>
          </cell>
          <cell r="U111">
            <v>0</v>
          </cell>
          <cell r="V111">
            <v>75</v>
          </cell>
          <cell r="W111">
            <v>0</v>
          </cell>
          <cell r="X111">
            <v>1523.2</v>
          </cell>
          <cell r="Y111">
            <v>849.07</v>
          </cell>
          <cell r="Z111">
            <v>674.13</v>
          </cell>
        </row>
        <row r="112">
          <cell r="A112">
            <v>2431111078</v>
          </cell>
          <cell r="B112">
            <v>12</v>
          </cell>
          <cell r="C112">
            <v>175</v>
          </cell>
          <cell r="D112">
            <v>8</v>
          </cell>
          <cell r="E112">
            <v>280</v>
          </cell>
          <cell r="F112">
            <v>29</v>
          </cell>
          <cell r="G112">
            <v>0</v>
          </cell>
          <cell r="H112">
            <v>5</v>
          </cell>
          <cell r="I112">
            <v>14</v>
          </cell>
          <cell r="J112">
            <v>1</v>
          </cell>
          <cell r="K112">
            <v>49</v>
          </cell>
          <cell r="L112">
            <v>0</v>
          </cell>
          <cell r="M112">
            <v>2431111078</v>
          </cell>
          <cell r="N112">
            <v>1012</v>
          </cell>
          <cell r="O112">
            <v>0</v>
          </cell>
          <cell r="P112">
            <v>12</v>
          </cell>
          <cell r="Q112">
            <v>175</v>
          </cell>
          <cell r="R112">
            <v>8</v>
          </cell>
          <cell r="S112">
            <v>280</v>
          </cell>
          <cell r="T112">
            <v>475</v>
          </cell>
          <cell r="U112">
            <v>49</v>
          </cell>
          <cell r="V112">
            <v>50</v>
          </cell>
          <cell r="W112">
            <v>0</v>
          </cell>
          <cell r="X112">
            <v>1096.5999999999999</v>
          </cell>
          <cell r="Y112">
            <v>735.28</v>
          </cell>
          <cell r="Z112">
            <v>361.32</v>
          </cell>
        </row>
        <row r="113">
          <cell r="A113">
            <v>2431111086</v>
          </cell>
          <cell r="B113">
            <v>0</v>
          </cell>
          <cell r="C113">
            <v>21</v>
          </cell>
          <cell r="D113">
            <v>3</v>
          </cell>
          <cell r="E113">
            <v>328</v>
          </cell>
          <cell r="F113">
            <v>8</v>
          </cell>
          <cell r="G113">
            <v>0</v>
          </cell>
          <cell r="H113">
            <v>0</v>
          </cell>
          <cell r="I113">
            <v>2</v>
          </cell>
          <cell r="J113">
            <v>0</v>
          </cell>
          <cell r="K113">
            <v>10</v>
          </cell>
          <cell r="L113">
            <v>0</v>
          </cell>
          <cell r="M113">
            <v>2431111086</v>
          </cell>
          <cell r="N113">
            <v>618</v>
          </cell>
          <cell r="O113">
            <v>0</v>
          </cell>
          <cell r="P113">
            <v>0</v>
          </cell>
          <cell r="Q113">
            <v>21</v>
          </cell>
          <cell r="R113">
            <v>3</v>
          </cell>
          <cell r="S113">
            <v>328</v>
          </cell>
          <cell r="T113">
            <v>352</v>
          </cell>
          <cell r="U113">
            <v>10</v>
          </cell>
          <cell r="V113">
            <v>15</v>
          </cell>
          <cell r="W113">
            <v>3</v>
          </cell>
          <cell r="X113">
            <v>681.6</v>
          </cell>
          <cell r="Y113">
            <v>273.24</v>
          </cell>
          <cell r="Z113">
            <v>408.36</v>
          </cell>
        </row>
        <row r="114">
          <cell r="A114">
            <v>2431111107</v>
          </cell>
          <cell r="B114">
            <v>1</v>
          </cell>
          <cell r="C114">
            <v>153</v>
          </cell>
          <cell r="D114">
            <v>8</v>
          </cell>
          <cell r="E114">
            <v>276</v>
          </cell>
          <cell r="F114">
            <v>171</v>
          </cell>
          <cell r="G114">
            <v>0</v>
          </cell>
          <cell r="H114">
            <v>3</v>
          </cell>
          <cell r="I114">
            <v>19</v>
          </cell>
          <cell r="J114">
            <v>2</v>
          </cell>
          <cell r="K114">
            <v>195</v>
          </cell>
          <cell r="L114">
            <v>0</v>
          </cell>
          <cell r="M114">
            <v>2431111107</v>
          </cell>
          <cell r="N114">
            <v>1131</v>
          </cell>
          <cell r="O114">
            <v>0</v>
          </cell>
          <cell r="P114">
            <v>1</v>
          </cell>
          <cell r="Q114">
            <v>153</v>
          </cell>
          <cell r="R114">
            <v>8</v>
          </cell>
          <cell r="S114">
            <v>276</v>
          </cell>
          <cell r="T114">
            <v>438</v>
          </cell>
          <cell r="U114">
            <v>195</v>
          </cell>
          <cell r="V114">
            <v>30</v>
          </cell>
          <cell r="W114">
            <v>0</v>
          </cell>
          <cell r="X114">
            <v>1168</v>
          </cell>
          <cell r="Y114">
            <v>891.16</v>
          </cell>
          <cell r="Z114">
            <v>276.83999999999997</v>
          </cell>
        </row>
        <row r="115">
          <cell r="A115">
            <v>2431111134</v>
          </cell>
          <cell r="B115">
            <v>0</v>
          </cell>
          <cell r="C115">
            <v>32</v>
          </cell>
          <cell r="D115">
            <v>1</v>
          </cell>
          <cell r="E115">
            <v>160</v>
          </cell>
          <cell r="F115">
            <v>14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14</v>
          </cell>
          <cell r="L115">
            <v>0</v>
          </cell>
          <cell r="M115">
            <v>2431111134</v>
          </cell>
          <cell r="N115">
            <v>453</v>
          </cell>
          <cell r="O115">
            <v>0</v>
          </cell>
          <cell r="P115">
            <v>0</v>
          </cell>
          <cell r="Q115">
            <v>32</v>
          </cell>
          <cell r="R115">
            <v>1</v>
          </cell>
          <cell r="S115">
            <v>160</v>
          </cell>
          <cell r="T115">
            <v>193</v>
          </cell>
          <cell r="U115">
            <v>14</v>
          </cell>
          <cell r="V115">
            <v>10</v>
          </cell>
          <cell r="W115">
            <v>0</v>
          </cell>
          <cell r="X115">
            <v>448.2</v>
          </cell>
          <cell r="Y115">
            <v>372.53</v>
          </cell>
          <cell r="Z115">
            <v>75.67</v>
          </cell>
        </row>
        <row r="116">
          <cell r="A116">
            <v>2431111025</v>
          </cell>
          <cell r="B116">
            <v>11</v>
          </cell>
          <cell r="C116">
            <v>177</v>
          </cell>
          <cell r="D116">
            <v>1</v>
          </cell>
          <cell r="E116">
            <v>556</v>
          </cell>
          <cell r="F116">
            <v>40</v>
          </cell>
          <cell r="G116">
            <v>0</v>
          </cell>
          <cell r="H116">
            <v>16</v>
          </cell>
          <cell r="I116">
            <v>16</v>
          </cell>
          <cell r="J116">
            <v>0</v>
          </cell>
          <cell r="K116">
            <v>72</v>
          </cell>
          <cell r="L116">
            <v>0</v>
          </cell>
          <cell r="M116">
            <v>2431111025</v>
          </cell>
          <cell r="N116">
            <v>1476</v>
          </cell>
          <cell r="O116">
            <v>0</v>
          </cell>
          <cell r="P116">
            <v>11</v>
          </cell>
          <cell r="Q116">
            <v>177</v>
          </cell>
          <cell r="R116">
            <v>1</v>
          </cell>
          <cell r="S116">
            <v>556</v>
          </cell>
          <cell r="T116">
            <v>745</v>
          </cell>
          <cell r="U116">
            <v>72</v>
          </cell>
          <cell r="V116">
            <v>30</v>
          </cell>
          <cell r="W116">
            <v>0</v>
          </cell>
          <cell r="X116">
            <v>1580.2</v>
          </cell>
          <cell r="Y116">
            <v>797.36</v>
          </cell>
          <cell r="Z116">
            <v>782.84</v>
          </cell>
        </row>
        <row r="117">
          <cell r="A117">
            <v>2431111079</v>
          </cell>
          <cell r="B117">
            <v>3</v>
          </cell>
          <cell r="C117">
            <v>84</v>
          </cell>
          <cell r="D117">
            <v>1</v>
          </cell>
          <cell r="E117">
            <v>58</v>
          </cell>
          <cell r="F117">
            <v>25</v>
          </cell>
          <cell r="G117">
            <v>0</v>
          </cell>
          <cell r="H117">
            <v>3</v>
          </cell>
          <cell r="I117">
            <v>6</v>
          </cell>
          <cell r="J117">
            <v>0</v>
          </cell>
          <cell r="K117">
            <v>34</v>
          </cell>
          <cell r="L117">
            <v>0</v>
          </cell>
          <cell r="M117">
            <v>2431111079</v>
          </cell>
          <cell r="N117">
            <v>450</v>
          </cell>
          <cell r="O117">
            <v>0</v>
          </cell>
          <cell r="P117">
            <v>3</v>
          </cell>
          <cell r="Q117">
            <v>84</v>
          </cell>
          <cell r="R117">
            <v>1</v>
          </cell>
          <cell r="S117">
            <v>58</v>
          </cell>
          <cell r="T117">
            <v>146</v>
          </cell>
          <cell r="U117">
            <v>34</v>
          </cell>
          <cell r="V117">
            <v>15</v>
          </cell>
          <cell r="W117">
            <v>0</v>
          </cell>
          <cell r="X117">
            <v>433.4</v>
          </cell>
          <cell r="Y117">
            <v>243.7</v>
          </cell>
          <cell r="Z117">
            <v>189.7</v>
          </cell>
        </row>
        <row r="118">
          <cell r="A118">
            <v>2431111082</v>
          </cell>
          <cell r="B118">
            <v>18</v>
          </cell>
          <cell r="C118">
            <v>268</v>
          </cell>
          <cell r="D118">
            <v>10</v>
          </cell>
          <cell r="E118">
            <v>349</v>
          </cell>
          <cell r="F118">
            <v>165</v>
          </cell>
          <cell r="G118">
            <v>0</v>
          </cell>
          <cell r="H118">
            <v>12</v>
          </cell>
          <cell r="I118">
            <v>34</v>
          </cell>
          <cell r="J118">
            <v>0</v>
          </cell>
          <cell r="K118">
            <v>211</v>
          </cell>
          <cell r="L118">
            <v>0</v>
          </cell>
          <cell r="M118">
            <v>2431111082</v>
          </cell>
          <cell r="N118">
            <v>1272</v>
          </cell>
          <cell r="O118">
            <v>0</v>
          </cell>
          <cell r="P118">
            <v>18</v>
          </cell>
          <cell r="Q118">
            <v>268</v>
          </cell>
          <cell r="R118">
            <v>10</v>
          </cell>
          <cell r="S118">
            <v>349</v>
          </cell>
          <cell r="T118">
            <v>645</v>
          </cell>
          <cell r="U118">
            <v>211</v>
          </cell>
          <cell r="V118">
            <v>30</v>
          </cell>
          <cell r="W118">
            <v>0</v>
          </cell>
          <cell r="X118">
            <v>1454.4</v>
          </cell>
          <cell r="Y118">
            <v>1454.4</v>
          </cell>
          <cell r="Z118">
            <v>0</v>
          </cell>
        </row>
        <row r="119">
          <cell r="A119">
            <v>2431111032</v>
          </cell>
          <cell r="B119">
            <v>0</v>
          </cell>
          <cell r="C119">
            <v>47</v>
          </cell>
          <cell r="D119">
            <v>0</v>
          </cell>
          <cell r="E119">
            <v>503</v>
          </cell>
          <cell r="F119">
            <v>132</v>
          </cell>
          <cell r="G119">
            <v>0</v>
          </cell>
          <cell r="H119">
            <v>8</v>
          </cell>
          <cell r="I119">
            <v>32</v>
          </cell>
          <cell r="J119">
            <v>0</v>
          </cell>
          <cell r="K119">
            <v>172</v>
          </cell>
          <cell r="L119">
            <v>0</v>
          </cell>
          <cell r="M119">
            <v>2431111032</v>
          </cell>
          <cell r="N119">
            <v>949</v>
          </cell>
          <cell r="O119">
            <v>0</v>
          </cell>
          <cell r="P119">
            <v>0</v>
          </cell>
          <cell r="Q119">
            <v>47</v>
          </cell>
          <cell r="R119">
            <v>0</v>
          </cell>
          <cell r="S119">
            <v>503</v>
          </cell>
          <cell r="T119">
            <v>550</v>
          </cell>
          <cell r="U119">
            <v>172</v>
          </cell>
          <cell r="V119">
            <v>80</v>
          </cell>
          <cell r="W119">
            <v>0</v>
          </cell>
          <cell r="X119">
            <v>1167.5999999999999</v>
          </cell>
          <cell r="Y119">
            <v>614.66</v>
          </cell>
          <cell r="Z119">
            <v>552.94000000000005</v>
          </cell>
        </row>
        <row r="120">
          <cell r="A120">
            <v>2431111108</v>
          </cell>
          <cell r="B120">
            <v>0</v>
          </cell>
          <cell r="C120">
            <v>27</v>
          </cell>
          <cell r="D120">
            <v>1</v>
          </cell>
          <cell r="E120">
            <v>230</v>
          </cell>
          <cell r="F120">
            <v>33</v>
          </cell>
          <cell r="G120">
            <v>0</v>
          </cell>
          <cell r="H120">
            <v>2</v>
          </cell>
          <cell r="I120">
            <v>7</v>
          </cell>
          <cell r="J120">
            <v>0</v>
          </cell>
          <cell r="K120">
            <v>42</v>
          </cell>
          <cell r="L120">
            <v>0</v>
          </cell>
          <cell r="M120">
            <v>2431111108</v>
          </cell>
          <cell r="N120">
            <v>429</v>
          </cell>
          <cell r="O120">
            <v>0</v>
          </cell>
          <cell r="P120">
            <v>0</v>
          </cell>
          <cell r="Q120">
            <v>27</v>
          </cell>
          <cell r="R120">
            <v>1</v>
          </cell>
          <cell r="S120">
            <v>230</v>
          </cell>
          <cell r="T120">
            <v>258</v>
          </cell>
          <cell r="U120">
            <v>42</v>
          </cell>
          <cell r="V120">
            <v>20</v>
          </cell>
          <cell r="W120">
            <v>0</v>
          </cell>
          <cell r="X120">
            <v>506</v>
          </cell>
          <cell r="Y120">
            <v>118.66</v>
          </cell>
          <cell r="Z120">
            <v>387.34</v>
          </cell>
        </row>
        <row r="121">
          <cell r="A121">
            <v>2431111081</v>
          </cell>
          <cell r="B121">
            <v>19</v>
          </cell>
          <cell r="C121">
            <v>334</v>
          </cell>
          <cell r="D121">
            <v>10</v>
          </cell>
          <cell r="E121">
            <v>384</v>
          </cell>
          <cell r="F121">
            <v>53</v>
          </cell>
          <cell r="G121">
            <v>0</v>
          </cell>
          <cell r="H121">
            <v>2</v>
          </cell>
          <cell r="I121">
            <v>25</v>
          </cell>
          <cell r="J121">
            <v>0</v>
          </cell>
          <cell r="K121">
            <v>80</v>
          </cell>
          <cell r="L121">
            <v>0</v>
          </cell>
          <cell r="M121">
            <v>2431111081</v>
          </cell>
          <cell r="N121">
            <v>1471</v>
          </cell>
          <cell r="O121">
            <v>0</v>
          </cell>
          <cell r="P121">
            <v>19</v>
          </cell>
          <cell r="Q121">
            <v>334</v>
          </cell>
          <cell r="R121">
            <v>10</v>
          </cell>
          <cell r="S121">
            <v>384</v>
          </cell>
          <cell r="T121">
            <v>747</v>
          </cell>
          <cell r="U121">
            <v>80</v>
          </cell>
          <cell r="V121">
            <v>75</v>
          </cell>
          <cell r="W121">
            <v>0</v>
          </cell>
          <cell r="X121">
            <v>1661.6</v>
          </cell>
          <cell r="Y121">
            <v>900.78</v>
          </cell>
          <cell r="Z121">
            <v>760.82</v>
          </cell>
        </row>
        <row r="122">
          <cell r="A122">
            <v>2431111080</v>
          </cell>
          <cell r="B122">
            <v>7</v>
          </cell>
          <cell r="C122">
            <v>180</v>
          </cell>
          <cell r="D122">
            <v>10</v>
          </cell>
          <cell r="E122">
            <v>390</v>
          </cell>
          <cell r="F122">
            <v>47</v>
          </cell>
          <cell r="G122">
            <v>0</v>
          </cell>
          <cell r="H122">
            <v>2</v>
          </cell>
          <cell r="I122">
            <v>21</v>
          </cell>
          <cell r="J122">
            <v>0</v>
          </cell>
          <cell r="K122">
            <v>70</v>
          </cell>
          <cell r="L122">
            <v>0</v>
          </cell>
          <cell r="M122">
            <v>2431111080</v>
          </cell>
          <cell r="N122">
            <v>1159</v>
          </cell>
          <cell r="O122">
            <v>0</v>
          </cell>
          <cell r="P122">
            <v>7</v>
          </cell>
          <cell r="Q122">
            <v>180</v>
          </cell>
          <cell r="R122">
            <v>10</v>
          </cell>
          <cell r="S122">
            <v>390</v>
          </cell>
          <cell r="T122">
            <v>587</v>
          </cell>
          <cell r="U122">
            <v>70</v>
          </cell>
          <cell r="V122">
            <v>50</v>
          </cell>
          <cell r="W122">
            <v>0</v>
          </cell>
          <cell r="X122">
            <v>1281.8</v>
          </cell>
          <cell r="Y122">
            <v>634.15</v>
          </cell>
          <cell r="Z122">
            <v>647.65</v>
          </cell>
        </row>
        <row r="123">
          <cell r="A123">
            <v>2431111142</v>
          </cell>
          <cell r="B123">
            <v>1</v>
          </cell>
          <cell r="C123">
            <v>61</v>
          </cell>
          <cell r="D123">
            <v>4</v>
          </cell>
          <cell r="E123">
            <v>44</v>
          </cell>
          <cell r="F123">
            <v>23</v>
          </cell>
          <cell r="G123">
            <v>0</v>
          </cell>
          <cell r="H123">
            <v>0</v>
          </cell>
          <cell r="I123">
            <v>7</v>
          </cell>
          <cell r="J123">
            <v>0</v>
          </cell>
          <cell r="K123">
            <v>30</v>
          </cell>
          <cell r="L123">
            <v>0</v>
          </cell>
          <cell r="M123">
            <v>2431111142</v>
          </cell>
          <cell r="N123">
            <v>547</v>
          </cell>
          <cell r="O123">
            <v>0</v>
          </cell>
          <cell r="P123">
            <v>1</v>
          </cell>
          <cell r="Q123">
            <v>61</v>
          </cell>
          <cell r="R123">
            <v>4</v>
          </cell>
          <cell r="S123">
            <v>44</v>
          </cell>
          <cell r="T123">
            <v>110</v>
          </cell>
          <cell r="U123">
            <v>30</v>
          </cell>
          <cell r="V123">
            <v>0</v>
          </cell>
          <cell r="W123">
            <v>0</v>
          </cell>
          <cell r="X123">
            <v>440.8</v>
          </cell>
          <cell r="Y123">
            <v>32.549999999999997</v>
          </cell>
          <cell r="Z123">
            <v>408.25</v>
          </cell>
        </row>
        <row r="124">
          <cell r="A124">
            <v>2412111067</v>
          </cell>
          <cell r="B124">
            <v>0</v>
          </cell>
          <cell r="C124">
            <v>246</v>
          </cell>
          <cell r="D124">
            <v>9</v>
          </cell>
          <cell r="E124">
            <v>108</v>
          </cell>
          <cell r="F124">
            <v>5</v>
          </cell>
          <cell r="G124">
            <v>0</v>
          </cell>
          <cell r="H124">
            <v>3</v>
          </cell>
          <cell r="I124">
            <v>3</v>
          </cell>
          <cell r="J124">
            <v>1</v>
          </cell>
          <cell r="K124">
            <v>12</v>
          </cell>
          <cell r="L124">
            <v>0</v>
          </cell>
          <cell r="M124">
            <v>2412111067</v>
          </cell>
          <cell r="N124">
            <v>2178</v>
          </cell>
          <cell r="O124">
            <v>0</v>
          </cell>
          <cell r="P124">
            <v>0</v>
          </cell>
          <cell r="Q124">
            <v>246</v>
          </cell>
          <cell r="R124">
            <v>9</v>
          </cell>
          <cell r="S124">
            <v>108</v>
          </cell>
          <cell r="T124">
            <v>363</v>
          </cell>
          <cell r="U124">
            <v>12</v>
          </cell>
          <cell r="V124">
            <v>0</v>
          </cell>
          <cell r="W124">
            <v>0</v>
          </cell>
          <cell r="X124">
            <v>1651.2</v>
          </cell>
          <cell r="Y124">
            <v>1651.2</v>
          </cell>
          <cell r="Z124">
            <v>0</v>
          </cell>
        </row>
        <row r="125">
          <cell r="A125">
            <v>2412111035</v>
          </cell>
          <cell r="B125">
            <v>48</v>
          </cell>
          <cell r="C125">
            <v>423</v>
          </cell>
          <cell r="D125">
            <v>4</v>
          </cell>
          <cell r="E125">
            <v>61</v>
          </cell>
          <cell r="F125">
            <v>15</v>
          </cell>
          <cell r="G125">
            <v>0</v>
          </cell>
          <cell r="H125">
            <v>3</v>
          </cell>
          <cell r="I125">
            <v>0</v>
          </cell>
          <cell r="J125">
            <v>1</v>
          </cell>
          <cell r="K125">
            <v>19</v>
          </cell>
          <cell r="L125">
            <v>0</v>
          </cell>
          <cell r="M125">
            <v>2412111035</v>
          </cell>
          <cell r="N125">
            <v>995</v>
          </cell>
          <cell r="O125">
            <v>0</v>
          </cell>
          <cell r="P125">
            <v>48</v>
          </cell>
          <cell r="Q125">
            <v>423</v>
          </cell>
          <cell r="R125">
            <v>4</v>
          </cell>
          <cell r="S125">
            <v>61</v>
          </cell>
          <cell r="T125">
            <v>536</v>
          </cell>
          <cell r="U125">
            <v>19</v>
          </cell>
          <cell r="V125">
            <v>0</v>
          </cell>
          <cell r="W125">
            <v>1</v>
          </cell>
          <cell r="X125">
            <v>1139.2</v>
          </cell>
          <cell r="Y125">
            <v>1087.23</v>
          </cell>
          <cell r="Z125">
            <v>51.97</v>
          </cell>
        </row>
        <row r="126">
          <cell r="A126">
            <v>2412111065</v>
          </cell>
          <cell r="B126">
            <v>0</v>
          </cell>
          <cell r="C126">
            <v>186</v>
          </cell>
          <cell r="D126">
            <v>6</v>
          </cell>
          <cell r="E126">
            <v>69</v>
          </cell>
          <cell r="F126">
            <v>16</v>
          </cell>
          <cell r="G126">
            <v>0</v>
          </cell>
          <cell r="H126">
            <v>3</v>
          </cell>
          <cell r="I126">
            <v>9</v>
          </cell>
          <cell r="J126">
            <v>0</v>
          </cell>
          <cell r="K126">
            <v>28</v>
          </cell>
          <cell r="L126">
            <v>0</v>
          </cell>
          <cell r="M126">
            <v>2412111065</v>
          </cell>
          <cell r="N126">
            <v>1750</v>
          </cell>
          <cell r="O126">
            <v>0</v>
          </cell>
          <cell r="P126">
            <v>0</v>
          </cell>
          <cell r="Q126">
            <v>186</v>
          </cell>
          <cell r="R126">
            <v>6</v>
          </cell>
          <cell r="S126">
            <v>69</v>
          </cell>
          <cell r="T126">
            <v>261</v>
          </cell>
          <cell r="U126">
            <v>28</v>
          </cell>
          <cell r="V126">
            <v>0</v>
          </cell>
          <cell r="W126">
            <v>0</v>
          </cell>
          <cell r="X126">
            <v>1307.2</v>
          </cell>
          <cell r="Y126">
            <v>969.17</v>
          </cell>
          <cell r="Z126">
            <v>338.03</v>
          </cell>
        </row>
        <row r="127">
          <cell r="A127">
            <v>2412111004</v>
          </cell>
          <cell r="B127">
            <v>0</v>
          </cell>
          <cell r="C127">
            <v>214</v>
          </cell>
          <cell r="D127">
            <v>4</v>
          </cell>
          <cell r="E127">
            <v>459</v>
          </cell>
          <cell r="F127">
            <v>83</v>
          </cell>
          <cell r="G127">
            <v>0</v>
          </cell>
          <cell r="H127">
            <v>11</v>
          </cell>
          <cell r="I127">
            <v>33</v>
          </cell>
          <cell r="J127">
            <v>0</v>
          </cell>
          <cell r="K127">
            <v>127</v>
          </cell>
          <cell r="L127">
            <v>0</v>
          </cell>
          <cell r="M127">
            <v>2412111004</v>
          </cell>
          <cell r="N127">
            <v>1988</v>
          </cell>
          <cell r="O127">
            <v>0</v>
          </cell>
          <cell r="P127">
            <v>0</v>
          </cell>
          <cell r="Q127">
            <v>214</v>
          </cell>
          <cell r="R127">
            <v>4</v>
          </cell>
          <cell r="S127">
            <v>459</v>
          </cell>
          <cell r="T127">
            <v>677</v>
          </cell>
          <cell r="U127">
            <v>127</v>
          </cell>
          <cell r="V127">
            <v>0</v>
          </cell>
          <cell r="W127">
            <v>0</v>
          </cell>
          <cell r="X127">
            <v>1828</v>
          </cell>
          <cell r="Y127">
            <v>1615.16</v>
          </cell>
          <cell r="Z127">
            <v>212.84</v>
          </cell>
        </row>
        <row r="128">
          <cell r="A128">
            <v>2412111013</v>
          </cell>
          <cell r="B128">
            <v>34</v>
          </cell>
          <cell r="C128">
            <v>412</v>
          </cell>
          <cell r="D128">
            <v>4</v>
          </cell>
          <cell r="E128">
            <v>39</v>
          </cell>
          <cell r="F128">
            <v>17</v>
          </cell>
          <cell r="G128">
            <v>2</v>
          </cell>
          <cell r="H128">
            <v>2</v>
          </cell>
          <cell r="I128">
            <v>3</v>
          </cell>
          <cell r="J128">
            <v>0</v>
          </cell>
          <cell r="K128">
            <v>24</v>
          </cell>
          <cell r="L128">
            <v>0</v>
          </cell>
          <cell r="M128">
            <v>2412111013</v>
          </cell>
          <cell r="N128">
            <v>912</v>
          </cell>
          <cell r="O128">
            <v>0</v>
          </cell>
          <cell r="P128">
            <v>34</v>
          </cell>
          <cell r="Q128">
            <v>412</v>
          </cell>
          <cell r="R128">
            <v>4</v>
          </cell>
          <cell r="S128">
            <v>39</v>
          </cell>
          <cell r="T128">
            <v>489</v>
          </cell>
          <cell r="U128">
            <v>24</v>
          </cell>
          <cell r="V128">
            <v>0</v>
          </cell>
          <cell r="W128">
            <v>0</v>
          </cell>
          <cell r="X128">
            <v>1044</v>
          </cell>
          <cell r="Y128">
            <v>1044</v>
          </cell>
          <cell r="Z128">
            <v>0</v>
          </cell>
        </row>
        <row r="129">
          <cell r="A129">
            <v>2412111048</v>
          </cell>
          <cell r="B129">
            <v>32</v>
          </cell>
          <cell r="C129">
            <v>438</v>
          </cell>
          <cell r="D129">
            <v>4</v>
          </cell>
          <cell r="E129">
            <v>53</v>
          </cell>
          <cell r="F129">
            <v>12</v>
          </cell>
          <cell r="G129">
            <v>0</v>
          </cell>
          <cell r="H129">
            <v>3</v>
          </cell>
          <cell r="I129">
            <v>3</v>
          </cell>
          <cell r="J129">
            <v>0</v>
          </cell>
          <cell r="K129">
            <v>18</v>
          </cell>
          <cell r="L129">
            <v>0</v>
          </cell>
          <cell r="M129">
            <v>2412111048</v>
          </cell>
          <cell r="N129">
            <v>1078</v>
          </cell>
          <cell r="O129">
            <v>0</v>
          </cell>
          <cell r="P129">
            <v>32</v>
          </cell>
          <cell r="Q129">
            <v>438</v>
          </cell>
          <cell r="R129">
            <v>4</v>
          </cell>
          <cell r="S129">
            <v>53</v>
          </cell>
          <cell r="T129">
            <v>527</v>
          </cell>
          <cell r="U129">
            <v>18</v>
          </cell>
          <cell r="V129">
            <v>0</v>
          </cell>
          <cell r="W129">
            <v>0</v>
          </cell>
          <cell r="X129">
            <v>1176</v>
          </cell>
          <cell r="Y129">
            <v>1176</v>
          </cell>
          <cell r="Z129">
            <v>0</v>
          </cell>
        </row>
        <row r="130">
          <cell r="A130">
            <v>2412111037</v>
          </cell>
          <cell r="B130">
            <v>0</v>
          </cell>
          <cell r="C130">
            <v>220</v>
          </cell>
          <cell r="D130">
            <v>10</v>
          </cell>
          <cell r="E130">
            <v>282</v>
          </cell>
          <cell r="F130">
            <v>1</v>
          </cell>
          <cell r="G130">
            <v>0</v>
          </cell>
          <cell r="H130">
            <v>1</v>
          </cell>
          <cell r="I130">
            <v>12</v>
          </cell>
          <cell r="J130">
            <v>0</v>
          </cell>
          <cell r="K130">
            <v>14</v>
          </cell>
          <cell r="L130">
            <v>0</v>
          </cell>
          <cell r="M130">
            <v>2412111037</v>
          </cell>
          <cell r="N130">
            <v>1737</v>
          </cell>
          <cell r="O130">
            <v>0</v>
          </cell>
          <cell r="P130">
            <v>0</v>
          </cell>
          <cell r="Q130">
            <v>220</v>
          </cell>
          <cell r="R130">
            <v>10</v>
          </cell>
          <cell r="S130">
            <v>282</v>
          </cell>
          <cell r="T130">
            <v>512</v>
          </cell>
          <cell r="U130">
            <v>14</v>
          </cell>
          <cell r="V130">
            <v>0</v>
          </cell>
          <cell r="W130">
            <v>0</v>
          </cell>
          <cell r="X130">
            <v>1501.4</v>
          </cell>
          <cell r="Y130">
            <v>1362.08</v>
          </cell>
          <cell r="Z130">
            <v>139.32</v>
          </cell>
        </row>
        <row r="131">
          <cell r="A131">
            <v>2412111030</v>
          </cell>
          <cell r="B131">
            <v>44</v>
          </cell>
          <cell r="C131">
            <v>593</v>
          </cell>
          <cell r="D131">
            <v>11</v>
          </cell>
          <cell r="E131">
            <v>23</v>
          </cell>
          <cell r="F131">
            <v>3</v>
          </cell>
          <cell r="G131">
            <v>0</v>
          </cell>
          <cell r="H131">
            <v>1</v>
          </cell>
          <cell r="I131">
            <v>3</v>
          </cell>
          <cell r="J131">
            <v>0</v>
          </cell>
          <cell r="K131">
            <v>7</v>
          </cell>
          <cell r="L131">
            <v>0</v>
          </cell>
          <cell r="M131">
            <v>2412111030</v>
          </cell>
          <cell r="N131">
            <v>1211</v>
          </cell>
          <cell r="O131">
            <v>0</v>
          </cell>
          <cell r="P131">
            <v>44</v>
          </cell>
          <cell r="Q131">
            <v>593</v>
          </cell>
          <cell r="R131">
            <v>11</v>
          </cell>
          <cell r="S131">
            <v>23</v>
          </cell>
          <cell r="T131">
            <v>671</v>
          </cell>
          <cell r="U131">
            <v>7</v>
          </cell>
          <cell r="V131">
            <v>0</v>
          </cell>
          <cell r="W131">
            <v>0</v>
          </cell>
          <cell r="X131">
            <v>1402.4</v>
          </cell>
          <cell r="Y131">
            <v>1120.3499999999999</v>
          </cell>
          <cell r="Z131">
            <v>282.05</v>
          </cell>
        </row>
        <row r="132">
          <cell r="A132">
            <v>2412111005</v>
          </cell>
          <cell r="B132">
            <v>0</v>
          </cell>
          <cell r="C132">
            <v>205</v>
          </cell>
          <cell r="D132">
            <v>7</v>
          </cell>
          <cell r="E132">
            <v>499</v>
          </cell>
          <cell r="F132">
            <v>51</v>
          </cell>
          <cell r="G132">
            <v>1</v>
          </cell>
          <cell r="H132">
            <v>15</v>
          </cell>
          <cell r="I132">
            <v>14</v>
          </cell>
          <cell r="J132">
            <v>0</v>
          </cell>
          <cell r="K132">
            <v>81</v>
          </cell>
          <cell r="L132">
            <v>0</v>
          </cell>
          <cell r="M132">
            <v>2412111005</v>
          </cell>
          <cell r="N132">
            <v>1881</v>
          </cell>
          <cell r="O132">
            <v>0</v>
          </cell>
          <cell r="P132">
            <v>0</v>
          </cell>
          <cell r="Q132">
            <v>205</v>
          </cell>
          <cell r="R132">
            <v>7</v>
          </cell>
          <cell r="S132">
            <v>499</v>
          </cell>
          <cell r="T132">
            <v>711</v>
          </cell>
          <cell r="U132">
            <v>81</v>
          </cell>
          <cell r="V132">
            <v>0</v>
          </cell>
          <cell r="W132">
            <v>0</v>
          </cell>
          <cell r="X132">
            <v>1770.8</v>
          </cell>
          <cell r="Y132">
            <v>1770.8</v>
          </cell>
          <cell r="Z132">
            <v>0</v>
          </cell>
        </row>
        <row r="133">
          <cell r="A133">
            <v>2412111066</v>
          </cell>
          <cell r="B133">
            <v>0</v>
          </cell>
          <cell r="C133">
            <v>154</v>
          </cell>
          <cell r="D133">
            <v>3</v>
          </cell>
          <cell r="E133">
            <v>159</v>
          </cell>
          <cell r="F133">
            <v>31</v>
          </cell>
          <cell r="G133">
            <v>0</v>
          </cell>
          <cell r="H133">
            <v>1</v>
          </cell>
          <cell r="I133">
            <v>8</v>
          </cell>
          <cell r="J133">
            <v>0</v>
          </cell>
          <cell r="K133">
            <v>40</v>
          </cell>
          <cell r="L133">
            <v>0</v>
          </cell>
          <cell r="M133">
            <v>2412111066</v>
          </cell>
          <cell r="N133">
            <v>1727</v>
          </cell>
          <cell r="O133">
            <v>0</v>
          </cell>
          <cell r="P133">
            <v>0</v>
          </cell>
          <cell r="Q133">
            <v>154</v>
          </cell>
          <cell r="R133">
            <v>3</v>
          </cell>
          <cell r="S133">
            <v>159</v>
          </cell>
          <cell r="T133">
            <v>316</v>
          </cell>
          <cell r="U133">
            <v>40</v>
          </cell>
          <cell r="V133">
            <v>0</v>
          </cell>
          <cell r="W133">
            <v>0</v>
          </cell>
          <cell r="X133">
            <v>1335.8</v>
          </cell>
          <cell r="Y133">
            <v>821.35</v>
          </cell>
          <cell r="Z133">
            <v>514.45000000000005</v>
          </cell>
        </row>
        <row r="134">
          <cell r="A134">
            <v>2412111047</v>
          </cell>
          <cell r="B134">
            <v>7</v>
          </cell>
          <cell r="C134">
            <v>244</v>
          </cell>
          <cell r="D134">
            <v>5</v>
          </cell>
          <cell r="E134">
            <v>170</v>
          </cell>
          <cell r="F134">
            <v>89</v>
          </cell>
          <cell r="G134">
            <v>0</v>
          </cell>
          <cell r="H134">
            <v>15</v>
          </cell>
          <cell r="I134">
            <v>27</v>
          </cell>
          <cell r="J134">
            <v>0</v>
          </cell>
          <cell r="K134">
            <v>131</v>
          </cell>
          <cell r="L134">
            <v>0</v>
          </cell>
          <cell r="M134">
            <v>2412111047</v>
          </cell>
          <cell r="N134">
            <v>1134</v>
          </cell>
          <cell r="O134">
            <v>0</v>
          </cell>
          <cell r="P134">
            <v>7</v>
          </cell>
          <cell r="Q134">
            <v>244</v>
          </cell>
          <cell r="R134">
            <v>5</v>
          </cell>
          <cell r="S134">
            <v>170</v>
          </cell>
          <cell r="T134">
            <v>426</v>
          </cell>
          <cell r="U134">
            <v>131</v>
          </cell>
          <cell r="V134">
            <v>0</v>
          </cell>
          <cell r="W134">
            <v>0</v>
          </cell>
          <cell r="X134">
            <v>1125.2</v>
          </cell>
          <cell r="Y134">
            <v>965.64</v>
          </cell>
          <cell r="Z134">
            <v>159.56</v>
          </cell>
        </row>
        <row r="135">
          <cell r="A135">
            <v>2412111006</v>
          </cell>
          <cell r="B135">
            <v>3</v>
          </cell>
          <cell r="C135">
            <v>175</v>
          </cell>
          <cell r="D135">
            <v>5</v>
          </cell>
          <cell r="E135">
            <v>342</v>
          </cell>
          <cell r="F135">
            <v>38</v>
          </cell>
          <cell r="G135">
            <v>0</v>
          </cell>
          <cell r="H135">
            <v>5</v>
          </cell>
          <cell r="I135">
            <v>9</v>
          </cell>
          <cell r="J135">
            <v>0</v>
          </cell>
          <cell r="K135">
            <v>52</v>
          </cell>
          <cell r="L135">
            <v>0</v>
          </cell>
          <cell r="M135">
            <v>2412111006</v>
          </cell>
          <cell r="N135">
            <v>1344</v>
          </cell>
          <cell r="O135">
            <v>0</v>
          </cell>
          <cell r="P135">
            <v>3</v>
          </cell>
          <cell r="Q135">
            <v>175</v>
          </cell>
          <cell r="R135">
            <v>5</v>
          </cell>
          <cell r="S135">
            <v>342</v>
          </cell>
          <cell r="T135">
            <v>525</v>
          </cell>
          <cell r="U135">
            <v>52</v>
          </cell>
          <cell r="V135">
            <v>0</v>
          </cell>
          <cell r="W135">
            <v>0</v>
          </cell>
          <cell r="X135">
            <v>1283.4000000000001</v>
          </cell>
          <cell r="Y135">
            <v>1135.92</v>
          </cell>
          <cell r="Z135">
            <v>147.47999999999999</v>
          </cell>
        </row>
        <row r="136">
          <cell r="A136">
            <v>2412111026</v>
          </cell>
          <cell r="B136">
            <v>0</v>
          </cell>
          <cell r="C136">
            <v>92</v>
          </cell>
          <cell r="D136">
            <v>7</v>
          </cell>
          <cell r="E136">
            <v>147</v>
          </cell>
          <cell r="F136">
            <v>42</v>
          </cell>
          <cell r="G136">
            <v>0</v>
          </cell>
          <cell r="H136">
            <v>10</v>
          </cell>
          <cell r="I136">
            <v>10</v>
          </cell>
          <cell r="J136">
            <v>0</v>
          </cell>
          <cell r="K136">
            <v>62</v>
          </cell>
          <cell r="L136">
            <v>0</v>
          </cell>
          <cell r="M136">
            <v>2412111026</v>
          </cell>
          <cell r="N136">
            <v>898</v>
          </cell>
          <cell r="O136">
            <v>0</v>
          </cell>
          <cell r="P136">
            <v>0</v>
          </cell>
          <cell r="Q136">
            <v>92</v>
          </cell>
          <cell r="R136">
            <v>7</v>
          </cell>
          <cell r="S136">
            <v>147</v>
          </cell>
          <cell r="T136">
            <v>246</v>
          </cell>
          <cell r="U136">
            <v>62</v>
          </cell>
          <cell r="V136">
            <v>0</v>
          </cell>
          <cell r="W136">
            <v>0</v>
          </cell>
          <cell r="X136">
            <v>778.8</v>
          </cell>
          <cell r="Y136">
            <v>613.49</v>
          </cell>
          <cell r="Z136">
            <v>165.31</v>
          </cell>
        </row>
        <row r="137">
          <cell r="A137">
            <v>2412111064</v>
          </cell>
          <cell r="B137">
            <v>0</v>
          </cell>
          <cell r="C137">
            <v>123</v>
          </cell>
          <cell r="D137">
            <v>4</v>
          </cell>
          <cell r="E137">
            <v>73</v>
          </cell>
          <cell r="F137">
            <v>42</v>
          </cell>
          <cell r="G137">
            <v>0</v>
          </cell>
          <cell r="H137">
            <v>3</v>
          </cell>
          <cell r="I137">
            <v>7</v>
          </cell>
          <cell r="J137">
            <v>0</v>
          </cell>
          <cell r="K137">
            <v>52</v>
          </cell>
          <cell r="L137">
            <v>0</v>
          </cell>
          <cell r="M137">
            <v>2412111064</v>
          </cell>
          <cell r="N137">
            <v>1393</v>
          </cell>
          <cell r="O137">
            <v>0</v>
          </cell>
          <cell r="P137">
            <v>0</v>
          </cell>
          <cell r="Q137">
            <v>123</v>
          </cell>
          <cell r="R137">
            <v>4</v>
          </cell>
          <cell r="S137">
            <v>73</v>
          </cell>
          <cell r="T137">
            <v>200</v>
          </cell>
          <cell r="U137">
            <v>52</v>
          </cell>
          <cell r="V137">
            <v>0</v>
          </cell>
          <cell r="W137">
            <v>0</v>
          </cell>
          <cell r="X137">
            <v>1041.2</v>
          </cell>
          <cell r="Y137">
            <v>896.59</v>
          </cell>
          <cell r="Z137">
            <v>144.61000000000001</v>
          </cell>
        </row>
        <row r="138">
          <cell r="A138">
            <v>2412111052</v>
          </cell>
          <cell r="B138">
            <v>0</v>
          </cell>
          <cell r="C138">
            <v>128</v>
          </cell>
          <cell r="D138">
            <v>7</v>
          </cell>
          <cell r="E138">
            <v>329</v>
          </cell>
          <cell r="F138">
            <v>67</v>
          </cell>
          <cell r="G138">
            <v>0</v>
          </cell>
          <cell r="H138">
            <v>7</v>
          </cell>
          <cell r="I138">
            <v>6</v>
          </cell>
          <cell r="J138">
            <v>0</v>
          </cell>
          <cell r="K138">
            <v>80</v>
          </cell>
          <cell r="L138">
            <v>0</v>
          </cell>
          <cell r="M138">
            <v>2412111052</v>
          </cell>
          <cell r="N138">
            <v>1657</v>
          </cell>
          <cell r="O138">
            <v>0</v>
          </cell>
          <cell r="P138">
            <v>0</v>
          </cell>
          <cell r="Q138">
            <v>128</v>
          </cell>
          <cell r="R138">
            <v>7</v>
          </cell>
          <cell r="S138">
            <v>329</v>
          </cell>
          <cell r="T138">
            <v>464</v>
          </cell>
          <cell r="U138">
            <v>80</v>
          </cell>
          <cell r="V138">
            <v>0</v>
          </cell>
          <cell r="W138">
            <v>0</v>
          </cell>
          <cell r="X138">
            <v>1423</v>
          </cell>
          <cell r="Y138">
            <v>779.8</v>
          </cell>
          <cell r="Z138">
            <v>643.20000000000005</v>
          </cell>
        </row>
        <row r="139">
          <cell r="A139">
            <v>2412111009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2412111009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</row>
        <row r="140">
          <cell r="A140">
            <v>2412111024</v>
          </cell>
          <cell r="B140">
            <v>0</v>
          </cell>
          <cell r="C140">
            <v>104</v>
          </cell>
          <cell r="D140">
            <v>6</v>
          </cell>
          <cell r="E140">
            <v>221</v>
          </cell>
          <cell r="F140">
            <v>30</v>
          </cell>
          <cell r="G140">
            <v>0</v>
          </cell>
          <cell r="H140">
            <v>3</v>
          </cell>
          <cell r="I140">
            <v>12</v>
          </cell>
          <cell r="J140">
            <v>0</v>
          </cell>
          <cell r="K140">
            <v>45</v>
          </cell>
          <cell r="L140">
            <v>0</v>
          </cell>
          <cell r="M140">
            <v>2412111024</v>
          </cell>
          <cell r="N140">
            <v>915</v>
          </cell>
          <cell r="O140">
            <v>0</v>
          </cell>
          <cell r="P140">
            <v>0</v>
          </cell>
          <cell r="Q140">
            <v>104</v>
          </cell>
          <cell r="R140">
            <v>6</v>
          </cell>
          <cell r="S140">
            <v>221</v>
          </cell>
          <cell r="T140">
            <v>331</v>
          </cell>
          <cell r="U140">
            <v>45</v>
          </cell>
          <cell r="V140">
            <v>0</v>
          </cell>
          <cell r="W140">
            <v>0</v>
          </cell>
          <cell r="X140">
            <v>852.6</v>
          </cell>
          <cell r="Y140">
            <v>668.26</v>
          </cell>
          <cell r="Z140">
            <v>184.34</v>
          </cell>
        </row>
        <row r="141">
          <cell r="A141">
            <v>2412111027</v>
          </cell>
          <cell r="B141">
            <v>0</v>
          </cell>
          <cell r="C141">
            <v>130</v>
          </cell>
          <cell r="D141">
            <v>4</v>
          </cell>
          <cell r="E141">
            <v>368</v>
          </cell>
          <cell r="F141">
            <v>25</v>
          </cell>
          <cell r="G141">
            <v>0</v>
          </cell>
          <cell r="H141">
            <v>7</v>
          </cell>
          <cell r="I141">
            <v>23</v>
          </cell>
          <cell r="J141">
            <v>0</v>
          </cell>
          <cell r="K141">
            <v>55</v>
          </cell>
          <cell r="L141">
            <v>0</v>
          </cell>
          <cell r="M141">
            <v>2412111027</v>
          </cell>
          <cell r="N141">
            <v>1387</v>
          </cell>
          <cell r="O141">
            <v>0</v>
          </cell>
          <cell r="P141">
            <v>0</v>
          </cell>
          <cell r="Q141">
            <v>130</v>
          </cell>
          <cell r="R141">
            <v>4</v>
          </cell>
          <cell r="S141">
            <v>368</v>
          </cell>
          <cell r="T141">
            <v>502</v>
          </cell>
          <cell r="U141">
            <v>55</v>
          </cell>
          <cell r="V141">
            <v>0</v>
          </cell>
          <cell r="W141">
            <v>0</v>
          </cell>
          <cell r="X141">
            <v>1281.8</v>
          </cell>
          <cell r="Y141">
            <v>1281.8</v>
          </cell>
          <cell r="Z141">
            <v>0</v>
          </cell>
        </row>
        <row r="142">
          <cell r="A142">
            <v>2412111053</v>
          </cell>
          <cell r="B142">
            <v>0</v>
          </cell>
          <cell r="C142">
            <v>146</v>
          </cell>
          <cell r="D142">
            <v>7</v>
          </cell>
          <cell r="E142">
            <v>557</v>
          </cell>
          <cell r="F142">
            <v>34</v>
          </cell>
          <cell r="G142">
            <v>0</v>
          </cell>
          <cell r="H142">
            <v>16</v>
          </cell>
          <cell r="I142">
            <v>14</v>
          </cell>
          <cell r="J142">
            <v>0</v>
          </cell>
          <cell r="K142">
            <v>64</v>
          </cell>
          <cell r="L142">
            <v>0</v>
          </cell>
          <cell r="M142">
            <v>2412111053</v>
          </cell>
          <cell r="N142">
            <v>2148</v>
          </cell>
          <cell r="O142">
            <v>0</v>
          </cell>
          <cell r="P142">
            <v>0</v>
          </cell>
          <cell r="Q142">
            <v>146</v>
          </cell>
          <cell r="R142">
            <v>7</v>
          </cell>
          <cell r="S142">
            <v>557</v>
          </cell>
          <cell r="T142">
            <v>710</v>
          </cell>
          <cell r="U142">
            <v>64</v>
          </cell>
          <cell r="V142">
            <v>0</v>
          </cell>
          <cell r="W142">
            <v>0</v>
          </cell>
          <cell r="X142">
            <v>1911.6</v>
          </cell>
          <cell r="Y142">
            <v>964.81</v>
          </cell>
          <cell r="Z142">
            <v>946.79</v>
          </cell>
        </row>
        <row r="143">
          <cell r="A143">
            <v>2412111014</v>
          </cell>
          <cell r="B143">
            <v>24</v>
          </cell>
          <cell r="C143">
            <v>378</v>
          </cell>
          <cell r="D143">
            <v>7</v>
          </cell>
          <cell r="E143">
            <v>51</v>
          </cell>
          <cell r="F143">
            <v>17</v>
          </cell>
          <cell r="G143">
            <v>0</v>
          </cell>
          <cell r="H143">
            <v>2</v>
          </cell>
          <cell r="I143">
            <v>2</v>
          </cell>
          <cell r="J143">
            <v>0</v>
          </cell>
          <cell r="K143">
            <v>21</v>
          </cell>
          <cell r="L143">
            <v>0</v>
          </cell>
          <cell r="M143">
            <v>2412111014</v>
          </cell>
          <cell r="N143">
            <v>1346</v>
          </cell>
          <cell r="O143">
            <v>0</v>
          </cell>
          <cell r="P143">
            <v>24</v>
          </cell>
          <cell r="Q143">
            <v>378</v>
          </cell>
          <cell r="R143">
            <v>7</v>
          </cell>
          <cell r="S143">
            <v>51</v>
          </cell>
          <cell r="T143">
            <v>460</v>
          </cell>
          <cell r="U143">
            <v>21</v>
          </cell>
          <cell r="V143">
            <v>0</v>
          </cell>
          <cell r="W143">
            <v>0</v>
          </cell>
          <cell r="X143">
            <v>1269.2</v>
          </cell>
          <cell r="Y143">
            <v>1269.2</v>
          </cell>
          <cell r="Z143">
            <v>0</v>
          </cell>
        </row>
        <row r="144">
          <cell r="A144">
            <v>2412111002</v>
          </cell>
          <cell r="B144">
            <v>8</v>
          </cell>
          <cell r="C144">
            <v>177</v>
          </cell>
          <cell r="D144">
            <v>8</v>
          </cell>
          <cell r="E144">
            <v>193</v>
          </cell>
          <cell r="F144">
            <v>45</v>
          </cell>
          <cell r="G144">
            <v>0</v>
          </cell>
          <cell r="H144">
            <v>8</v>
          </cell>
          <cell r="I144">
            <v>10</v>
          </cell>
          <cell r="J144">
            <v>0</v>
          </cell>
          <cell r="K144">
            <v>63</v>
          </cell>
          <cell r="L144">
            <v>0</v>
          </cell>
          <cell r="M144">
            <v>2412111002</v>
          </cell>
          <cell r="N144">
            <v>1403</v>
          </cell>
          <cell r="O144">
            <v>0</v>
          </cell>
          <cell r="P144">
            <v>8</v>
          </cell>
          <cell r="Q144">
            <v>177</v>
          </cell>
          <cell r="R144">
            <v>8</v>
          </cell>
          <cell r="S144">
            <v>193</v>
          </cell>
          <cell r="T144">
            <v>386</v>
          </cell>
          <cell r="U144">
            <v>63</v>
          </cell>
          <cell r="V144">
            <v>0</v>
          </cell>
          <cell r="W144">
            <v>0</v>
          </cell>
          <cell r="X144">
            <v>1214.4000000000001</v>
          </cell>
          <cell r="Y144">
            <v>1109.9000000000001</v>
          </cell>
          <cell r="Z144">
            <v>104.5</v>
          </cell>
        </row>
        <row r="145">
          <cell r="A145">
            <v>2412111015</v>
          </cell>
          <cell r="B145">
            <v>25</v>
          </cell>
          <cell r="C145">
            <v>841</v>
          </cell>
          <cell r="D145">
            <v>8</v>
          </cell>
          <cell r="E145">
            <v>128</v>
          </cell>
          <cell r="F145">
            <v>42</v>
          </cell>
          <cell r="G145">
            <v>0</v>
          </cell>
          <cell r="H145">
            <v>11</v>
          </cell>
          <cell r="I145">
            <v>7</v>
          </cell>
          <cell r="J145">
            <v>0</v>
          </cell>
          <cell r="K145">
            <v>60</v>
          </cell>
          <cell r="L145">
            <v>0</v>
          </cell>
          <cell r="M145">
            <v>2412111015</v>
          </cell>
          <cell r="N145">
            <v>2436</v>
          </cell>
          <cell r="O145">
            <v>0</v>
          </cell>
          <cell r="P145">
            <v>25</v>
          </cell>
          <cell r="Q145">
            <v>841</v>
          </cell>
          <cell r="R145">
            <v>8</v>
          </cell>
          <cell r="S145">
            <v>128</v>
          </cell>
          <cell r="T145">
            <v>1002</v>
          </cell>
          <cell r="U145">
            <v>60</v>
          </cell>
          <cell r="V145">
            <v>0</v>
          </cell>
          <cell r="W145">
            <v>0</v>
          </cell>
          <cell r="X145">
            <v>2465.4</v>
          </cell>
          <cell r="Y145">
            <v>2465.4</v>
          </cell>
          <cell r="Z145">
            <v>0</v>
          </cell>
        </row>
        <row r="146">
          <cell r="A146">
            <v>2412111003</v>
          </cell>
          <cell r="B146">
            <v>0</v>
          </cell>
          <cell r="C146">
            <v>192</v>
          </cell>
          <cell r="D146">
            <v>4</v>
          </cell>
          <cell r="E146">
            <v>423</v>
          </cell>
          <cell r="F146">
            <v>67</v>
          </cell>
          <cell r="G146">
            <v>0</v>
          </cell>
          <cell r="H146">
            <v>6</v>
          </cell>
          <cell r="I146">
            <v>31</v>
          </cell>
          <cell r="J146">
            <v>1</v>
          </cell>
          <cell r="K146">
            <v>105</v>
          </cell>
          <cell r="L146">
            <v>0</v>
          </cell>
          <cell r="M146">
            <v>2412111003</v>
          </cell>
          <cell r="N146">
            <v>1677</v>
          </cell>
          <cell r="O146">
            <v>0</v>
          </cell>
          <cell r="P146">
            <v>0</v>
          </cell>
          <cell r="Q146">
            <v>192</v>
          </cell>
          <cell r="R146">
            <v>4</v>
          </cell>
          <cell r="S146">
            <v>423</v>
          </cell>
          <cell r="T146">
            <v>619</v>
          </cell>
          <cell r="U146">
            <v>105</v>
          </cell>
          <cell r="V146">
            <v>0</v>
          </cell>
          <cell r="W146">
            <v>0</v>
          </cell>
          <cell r="X146">
            <v>1581.8</v>
          </cell>
          <cell r="Y146">
            <v>1581.8</v>
          </cell>
          <cell r="Z146">
            <v>0</v>
          </cell>
        </row>
        <row r="147">
          <cell r="A147">
            <v>2412111042</v>
          </cell>
          <cell r="B147">
            <v>20</v>
          </cell>
          <cell r="C147">
            <v>426</v>
          </cell>
          <cell r="D147">
            <v>9</v>
          </cell>
          <cell r="E147">
            <v>34</v>
          </cell>
          <cell r="F147">
            <v>9</v>
          </cell>
          <cell r="G147">
            <v>0</v>
          </cell>
          <cell r="H147">
            <v>2</v>
          </cell>
          <cell r="I147">
            <v>0</v>
          </cell>
          <cell r="J147">
            <v>0</v>
          </cell>
          <cell r="K147">
            <v>11</v>
          </cell>
          <cell r="L147">
            <v>0</v>
          </cell>
          <cell r="M147">
            <v>2412111042</v>
          </cell>
          <cell r="N147">
            <v>1055</v>
          </cell>
          <cell r="O147">
            <v>0</v>
          </cell>
          <cell r="P147">
            <v>20</v>
          </cell>
          <cell r="Q147">
            <v>426</v>
          </cell>
          <cell r="R147">
            <v>9</v>
          </cell>
          <cell r="S147">
            <v>34</v>
          </cell>
          <cell r="T147">
            <v>489</v>
          </cell>
          <cell r="U147">
            <v>11</v>
          </cell>
          <cell r="V147">
            <v>0</v>
          </cell>
          <cell r="W147">
            <v>0</v>
          </cell>
          <cell r="X147">
            <v>1121.8</v>
          </cell>
          <cell r="Y147">
            <v>855.36</v>
          </cell>
          <cell r="Z147">
            <v>266.44</v>
          </cell>
        </row>
        <row r="148">
          <cell r="A148">
            <v>2412111043</v>
          </cell>
          <cell r="B148">
            <v>10</v>
          </cell>
          <cell r="C148">
            <v>353</v>
          </cell>
          <cell r="D148">
            <v>3</v>
          </cell>
          <cell r="E148">
            <v>31</v>
          </cell>
          <cell r="F148">
            <v>12</v>
          </cell>
          <cell r="G148">
            <v>1</v>
          </cell>
          <cell r="H148">
            <v>2</v>
          </cell>
          <cell r="I148">
            <v>3</v>
          </cell>
          <cell r="J148">
            <v>0</v>
          </cell>
          <cell r="K148">
            <v>18</v>
          </cell>
          <cell r="L148">
            <v>0</v>
          </cell>
          <cell r="M148">
            <v>2412111043</v>
          </cell>
          <cell r="N148">
            <v>705</v>
          </cell>
          <cell r="O148">
            <v>0</v>
          </cell>
          <cell r="P148">
            <v>10</v>
          </cell>
          <cell r="Q148">
            <v>353</v>
          </cell>
          <cell r="R148">
            <v>3</v>
          </cell>
          <cell r="S148">
            <v>31</v>
          </cell>
          <cell r="T148">
            <v>397</v>
          </cell>
          <cell r="U148">
            <v>18</v>
          </cell>
          <cell r="V148">
            <v>0</v>
          </cell>
          <cell r="W148">
            <v>0</v>
          </cell>
          <cell r="X148">
            <v>822.4</v>
          </cell>
          <cell r="Y148">
            <v>731.17</v>
          </cell>
          <cell r="Z148">
            <v>91.23</v>
          </cell>
        </row>
        <row r="149">
          <cell r="A149">
            <v>2412111016</v>
          </cell>
          <cell r="B149">
            <v>0</v>
          </cell>
          <cell r="C149">
            <v>99</v>
          </cell>
          <cell r="D149">
            <v>8</v>
          </cell>
          <cell r="E149">
            <v>365</v>
          </cell>
          <cell r="F149">
            <v>80</v>
          </cell>
          <cell r="G149">
            <v>0</v>
          </cell>
          <cell r="H149">
            <v>3</v>
          </cell>
          <cell r="I149">
            <v>5</v>
          </cell>
          <cell r="J149">
            <v>1</v>
          </cell>
          <cell r="K149">
            <v>89</v>
          </cell>
          <cell r="L149">
            <v>0</v>
          </cell>
          <cell r="M149">
            <v>2412111016</v>
          </cell>
          <cell r="N149">
            <v>1281</v>
          </cell>
          <cell r="O149">
            <v>0</v>
          </cell>
          <cell r="P149">
            <v>0</v>
          </cell>
          <cell r="Q149">
            <v>99</v>
          </cell>
          <cell r="R149">
            <v>8</v>
          </cell>
          <cell r="S149">
            <v>365</v>
          </cell>
          <cell r="T149">
            <v>472</v>
          </cell>
          <cell r="U149">
            <v>89</v>
          </cell>
          <cell r="V149">
            <v>0</v>
          </cell>
          <cell r="W149">
            <v>0</v>
          </cell>
          <cell r="X149">
            <v>1201.5999999999999</v>
          </cell>
          <cell r="Y149">
            <v>1201.5999999999999</v>
          </cell>
          <cell r="Z149">
            <v>0</v>
          </cell>
        </row>
        <row r="150">
          <cell r="A150">
            <v>2412111017</v>
          </cell>
          <cell r="B150">
            <v>3</v>
          </cell>
          <cell r="C150">
            <v>180</v>
          </cell>
          <cell r="D150">
            <v>8</v>
          </cell>
          <cell r="E150">
            <v>79</v>
          </cell>
          <cell r="F150">
            <v>56</v>
          </cell>
          <cell r="G150">
            <v>0</v>
          </cell>
          <cell r="H150">
            <v>15</v>
          </cell>
          <cell r="I150">
            <v>15</v>
          </cell>
          <cell r="J150">
            <v>0</v>
          </cell>
          <cell r="K150">
            <v>86</v>
          </cell>
          <cell r="L150">
            <v>0</v>
          </cell>
          <cell r="M150">
            <v>2412111017</v>
          </cell>
          <cell r="N150">
            <v>839</v>
          </cell>
          <cell r="O150">
            <v>0</v>
          </cell>
          <cell r="P150">
            <v>3</v>
          </cell>
          <cell r="Q150">
            <v>180</v>
          </cell>
          <cell r="R150">
            <v>8</v>
          </cell>
          <cell r="S150">
            <v>79</v>
          </cell>
          <cell r="T150">
            <v>270</v>
          </cell>
          <cell r="U150">
            <v>86</v>
          </cell>
          <cell r="V150">
            <v>0</v>
          </cell>
          <cell r="W150">
            <v>0</v>
          </cell>
          <cell r="X150">
            <v>791</v>
          </cell>
          <cell r="Y150">
            <v>407.31</v>
          </cell>
          <cell r="Z150">
            <v>383.69</v>
          </cell>
        </row>
        <row r="151">
          <cell r="A151">
            <v>2412111012</v>
          </cell>
          <cell r="B151">
            <v>0</v>
          </cell>
          <cell r="C151">
            <v>172</v>
          </cell>
          <cell r="D151">
            <v>9</v>
          </cell>
          <cell r="E151">
            <v>554</v>
          </cell>
          <cell r="F151">
            <v>64</v>
          </cell>
          <cell r="G151">
            <v>1</v>
          </cell>
          <cell r="H151">
            <v>15</v>
          </cell>
          <cell r="I151">
            <v>61</v>
          </cell>
          <cell r="J151">
            <v>0</v>
          </cell>
          <cell r="K151">
            <v>141</v>
          </cell>
          <cell r="L151">
            <v>0</v>
          </cell>
          <cell r="M151">
            <v>2412111012</v>
          </cell>
          <cell r="N151">
            <v>2471</v>
          </cell>
          <cell r="O151">
            <v>0</v>
          </cell>
          <cell r="P151">
            <v>0</v>
          </cell>
          <cell r="Q151">
            <v>172</v>
          </cell>
          <cell r="R151">
            <v>9</v>
          </cell>
          <cell r="S151">
            <v>554</v>
          </cell>
          <cell r="T151">
            <v>735</v>
          </cell>
          <cell r="U151">
            <v>141</v>
          </cell>
          <cell r="V151">
            <v>0</v>
          </cell>
          <cell r="W151">
            <v>0</v>
          </cell>
          <cell r="X151">
            <v>2161.4</v>
          </cell>
          <cell r="Y151">
            <v>1672.7</v>
          </cell>
          <cell r="Z151">
            <v>488.7</v>
          </cell>
        </row>
        <row r="152">
          <cell r="A152">
            <v>2412111025</v>
          </cell>
          <cell r="B152">
            <v>0</v>
          </cell>
          <cell r="C152">
            <v>101</v>
          </cell>
          <cell r="D152">
            <v>4</v>
          </cell>
          <cell r="E152">
            <v>124</v>
          </cell>
          <cell r="F152">
            <v>7</v>
          </cell>
          <cell r="G152">
            <v>0</v>
          </cell>
          <cell r="H152">
            <v>0</v>
          </cell>
          <cell r="I152">
            <v>6</v>
          </cell>
          <cell r="J152">
            <v>0</v>
          </cell>
          <cell r="K152">
            <v>13</v>
          </cell>
          <cell r="L152">
            <v>0</v>
          </cell>
          <cell r="M152">
            <v>2412111025</v>
          </cell>
          <cell r="N152">
            <v>899</v>
          </cell>
          <cell r="O152">
            <v>0</v>
          </cell>
          <cell r="P152">
            <v>0</v>
          </cell>
          <cell r="Q152">
            <v>101</v>
          </cell>
          <cell r="R152">
            <v>4</v>
          </cell>
          <cell r="S152">
            <v>124</v>
          </cell>
          <cell r="T152">
            <v>229</v>
          </cell>
          <cell r="U152">
            <v>13</v>
          </cell>
          <cell r="V152">
            <v>0</v>
          </cell>
          <cell r="W152">
            <v>0</v>
          </cell>
          <cell r="X152">
            <v>748</v>
          </cell>
          <cell r="Y152">
            <v>441.04</v>
          </cell>
          <cell r="Z152">
            <v>306.95999999999998</v>
          </cell>
        </row>
        <row r="153">
          <cell r="A153">
            <v>2412111018</v>
          </cell>
          <cell r="B153">
            <v>41</v>
          </cell>
          <cell r="C153">
            <v>597</v>
          </cell>
          <cell r="D153">
            <v>5</v>
          </cell>
          <cell r="E153">
            <v>13</v>
          </cell>
          <cell r="F153">
            <v>12</v>
          </cell>
          <cell r="G153">
            <v>0</v>
          </cell>
          <cell r="H153">
            <v>0</v>
          </cell>
          <cell r="I153">
            <v>1</v>
          </cell>
          <cell r="J153">
            <v>0</v>
          </cell>
          <cell r="K153">
            <v>13</v>
          </cell>
          <cell r="L153">
            <v>0</v>
          </cell>
          <cell r="M153">
            <v>2412111018</v>
          </cell>
          <cell r="N153">
            <v>1231</v>
          </cell>
          <cell r="O153">
            <v>0</v>
          </cell>
          <cell r="P153">
            <v>41</v>
          </cell>
          <cell r="Q153">
            <v>597</v>
          </cell>
          <cell r="R153">
            <v>5</v>
          </cell>
          <cell r="S153">
            <v>13</v>
          </cell>
          <cell r="T153">
            <v>656</v>
          </cell>
          <cell r="U153">
            <v>13</v>
          </cell>
          <cell r="V153">
            <v>0</v>
          </cell>
          <cell r="W153">
            <v>0</v>
          </cell>
          <cell r="X153">
            <v>1404.4</v>
          </cell>
          <cell r="Y153">
            <v>1156.42</v>
          </cell>
          <cell r="Z153">
            <v>247.98</v>
          </cell>
        </row>
        <row r="154">
          <cell r="A154">
            <v>2412111019</v>
          </cell>
          <cell r="B154">
            <v>35</v>
          </cell>
          <cell r="C154">
            <v>676</v>
          </cell>
          <cell r="D154">
            <v>10</v>
          </cell>
          <cell r="E154">
            <v>104</v>
          </cell>
          <cell r="F154">
            <v>34</v>
          </cell>
          <cell r="G154">
            <v>0</v>
          </cell>
          <cell r="H154">
            <v>2</v>
          </cell>
          <cell r="I154">
            <v>4</v>
          </cell>
          <cell r="J154">
            <v>0</v>
          </cell>
          <cell r="K154">
            <v>40</v>
          </cell>
          <cell r="L154">
            <v>0</v>
          </cell>
          <cell r="M154">
            <v>2412111019</v>
          </cell>
          <cell r="N154">
            <v>1730</v>
          </cell>
          <cell r="O154">
            <v>0</v>
          </cell>
          <cell r="P154">
            <v>35</v>
          </cell>
          <cell r="Q154">
            <v>676</v>
          </cell>
          <cell r="R154">
            <v>10</v>
          </cell>
          <cell r="S154">
            <v>104</v>
          </cell>
          <cell r="T154">
            <v>825</v>
          </cell>
          <cell r="U154">
            <v>40</v>
          </cell>
          <cell r="V154">
            <v>0</v>
          </cell>
          <cell r="W154">
            <v>0</v>
          </cell>
          <cell r="X154">
            <v>1863.2</v>
          </cell>
          <cell r="Y154">
            <v>1863.2</v>
          </cell>
          <cell r="Z154">
            <v>0</v>
          </cell>
        </row>
        <row r="155">
          <cell r="A155">
            <v>2412111020</v>
          </cell>
          <cell r="B155">
            <v>5</v>
          </cell>
          <cell r="C155">
            <v>364</v>
          </cell>
          <cell r="D155">
            <v>2</v>
          </cell>
          <cell r="E155">
            <v>110</v>
          </cell>
          <cell r="F155">
            <v>10</v>
          </cell>
          <cell r="G155">
            <v>0</v>
          </cell>
          <cell r="H155">
            <v>0</v>
          </cell>
          <cell r="I155">
            <v>2</v>
          </cell>
          <cell r="J155">
            <v>0</v>
          </cell>
          <cell r="K155">
            <v>12</v>
          </cell>
          <cell r="L155">
            <v>0</v>
          </cell>
          <cell r="M155">
            <v>2412111020</v>
          </cell>
          <cell r="N155">
            <v>1021</v>
          </cell>
          <cell r="O155">
            <v>0</v>
          </cell>
          <cell r="P155">
            <v>5</v>
          </cell>
          <cell r="Q155">
            <v>364</v>
          </cell>
          <cell r="R155">
            <v>2</v>
          </cell>
          <cell r="S155">
            <v>110</v>
          </cell>
          <cell r="T155">
            <v>481</v>
          </cell>
          <cell r="U155">
            <v>12</v>
          </cell>
          <cell r="V155">
            <v>0</v>
          </cell>
          <cell r="W155">
            <v>0</v>
          </cell>
          <cell r="X155">
            <v>1077</v>
          </cell>
          <cell r="Y155">
            <v>944.35</v>
          </cell>
          <cell r="Z155">
            <v>132.65</v>
          </cell>
        </row>
        <row r="156">
          <cell r="A156">
            <v>2412111050</v>
          </cell>
          <cell r="B156">
            <v>5</v>
          </cell>
          <cell r="C156">
            <v>206</v>
          </cell>
          <cell r="D156">
            <v>8</v>
          </cell>
          <cell r="E156">
            <v>68</v>
          </cell>
          <cell r="F156">
            <v>19</v>
          </cell>
          <cell r="G156">
            <v>0</v>
          </cell>
          <cell r="H156">
            <v>1</v>
          </cell>
          <cell r="I156">
            <v>7</v>
          </cell>
          <cell r="J156">
            <v>0</v>
          </cell>
          <cell r="K156">
            <v>27</v>
          </cell>
          <cell r="L156">
            <v>0</v>
          </cell>
          <cell r="M156">
            <v>2412111050</v>
          </cell>
          <cell r="N156">
            <v>940</v>
          </cell>
          <cell r="O156">
            <v>0</v>
          </cell>
          <cell r="P156">
            <v>5</v>
          </cell>
          <cell r="Q156">
            <v>206</v>
          </cell>
          <cell r="R156">
            <v>8</v>
          </cell>
          <cell r="S156">
            <v>68</v>
          </cell>
          <cell r="T156">
            <v>287</v>
          </cell>
          <cell r="U156">
            <v>27</v>
          </cell>
          <cell r="V156">
            <v>0</v>
          </cell>
          <cell r="W156">
            <v>2</v>
          </cell>
          <cell r="X156">
            <v>851.6</v>
          </cell>
          <cell r="Y156">
            <v>489.52</v>
          </cell>
          <cell r="Z156">
            <v>362.08</v>
          </cell>
        </row>
        <row r="157">
          <cell r="A157">
            <v>2412111028</v>
          </cell>
          <cell r="B157">
            <v>0</v>
          </cell>
          <cell r="C157">
            <v>87</v>
          </cell>
          <cell r="D157">
            <v>4</v>
          </cell>
          <cell r="E157">
            <v>326</v>
          </cell>
          <cell r="F157">
            <v>11</v>
          </cell>
          <cell r="G157">
            <v>0</v>
          </cell>
          <cell r="H157">
            <v>4</v>
          </cell>
          <cell r="I157">
            <v>10</v>
          </cell>
          <cell r="J157">
            <v>0</v>
          </cell>
          <cell r="K157">
            <v>25</v>
          </cell>
          <cell r="L157">
            <v>0</v>
          </cell>
          <cell r="M157">
            <v>2412111028</v>
          </cell>
          <cell r="N157">
            <v>1123</v>
          </cell>
          <cell r="O157">
            <v>0</v>
          </cell>
          <cell r="P157">
            <v>0</v>
          </cell>
          <cell r="Q157">
            <v>87</v>
          </cell>
          <cell r="R157">
            <v>4</v>
          </cell>
          <cell r="S157">
            <v>326</v>
          </cell>
          <cell r="T157">
            <v>417</v>
          </cell>
          <cell r="U157">
            <v>25</v>
          </cell>
          <cell r="V157">
            <v>0</v>
          </cell>
          <cell r="W157">
            <v>0</v>
          </cell>
          <cell r="X157">
            <v>1034.8</v>
          </cell>
          <cell r="Y157">
            <v>1034.8</v>
          </cell>
          <cell r="Z157">
            <v>0</v>
          </cell>
        </row>
        <row r="158">
          <cell r="A158">
            <v>2412111023</v>
          </cell>
          <cell r="B158">
            <v>0</v>
          </cell>
          <cell r="C158">
            <v>86</v>
          </cell>
          <cell r="D158">
            <v>3</v>
          </cell>
          <cell r="E158">
            <v>456</v>
          </cell>
          <cell r="F158">
            <v>43</v>
          </cell>
          <cell r="G158">
            <v>0</v>
          </cell>
          <cell r="H158">
            <v>0</v>
          </cell>
          <cell r="I158">
            <v>10</v>
          </cell>
          <cell r="J158">
            <v>0</v>
          </cell>
          <cell r="K158">
            <v>53</v>
          </cell>
          <cell r="L158">
            <v>0</v>
          </cell>
          <cell r="M158">
            <v>2412111023</v>
          </cell>
          <cell r="N158">
            <v>1386</v>
          </cell>
          <cell r="O158">
            <v>0</v>
          </cell>
          <cell r="P158">
            <v>0</v>
          </cell>
          <cell r="Q158">
            <v>86</v>
          </cell>
          <cell r="R158">
            <v>3</v>
          </cell>
          <cell r="S158">
            <v>456</v>
          </cell>
          <cell r="T158">
            <v>545</v>
          </cell>
          <cell r="U158">
            <v>53</v>
          </cell>
          <cell r="V158">
            <v>0</v>
          </cell>
          <cell r="W158">
            <v>0</v>
          </cell>
          <cell r="X158">
            <v>1306</v>
          </cell>
          <cell r="Y158">
            <v>847.89</v>
          </cell>
          <cell r="Z158">
            <v>458.11</v>
          </cell>
        </row>
        <row r="159">
          <cell r="A159">
            <v>2412111008</v>
          </cell>
          <cell r="B159">
            <v>26</v>
          </cell>
          <cell r="C159">
            <v>459</v>
          </cell>
          <cell r="D159">
            <v>10</v>
          </cell>
          <cell r="E159">
            <v>46</v>
          </cell>
          <cell r="F159">
            <v>23</v>
          </cell>
          <cell r="G159">
            <v>0</v>
          </cell>
          <cell r="H159">
            <v>0</v>
          </cell>
          <cell r="I159">
            <v>2</v>
          </cell>
          <cell r="J159">
            <v>0</v>
          </cell>
          <cell r="K159">
            <v>25</v>
          </cell>
          <cell r="L159">
            <v>0</v>
          </cell>
          <cell r="M159">
            <v>2412111008</v>
          </cell>
          <cell r="N159">
            <v>1019</v>
          </cell>
          <cell r="O159">
            <v>0</v>
          </cell>
          <cell r="P159">
            <v>26</v>
          </cell>
          <cell r="Q159">
            <v>459</v>
          </cell>
          <cell r="R159">
            <v>10</v>
          </cell>
          <cell r="S159">
            <v>46</v>
          </cell>
          <cell r="T159">
            <v>541</v>
          </cell>
          <cell r="U159">
            <v>25</v>
          </cell>
          <cell r="V159">
            <v>0</v>
          </cell>
          <cell r="W159">
            <v>0</v>
          </cell>
          <cell r="X159">
            <v>1156.4000000000001</v>
          </cell>
          <cell r="Y159">
            <v>1048.05</v>
          </cell>
          <cell r="Z159">
            <v>108.35</v>
          </cell>
        </row>
        <row r="160">
          <cell r="A160">
            <v>2412111034</v>
          </cell>
          <cell r="B160">
            <v>6</v>
          </cell>
          <cell r="C160">
            <v>176</v>
          </cell>
          <cell r="D160">
            <v>9</v>
          </cell>
          <cell r="E160">
            <v>136</v>
          </cell>
          <cell r="F160">
            <v>31</v>
          </cell>
          <cell r="G160">
            <v>0</v>
          </cell>
          <cell r="H160">
            <v>4</v>
          </cell>
          <cell r="I160">
            <v>9</v>
          </cell>
          <cell r="J160">
            <v>0</v>
          </cell>
          <cell r="K160">
            <v>44</v>
          </cell>
          <cell r="L160">
            <v>0</v>
          </cell>
          <cell r="M160">
            <v>2412111034</v>
          </cell>
          <cell r="N160">
            <v>1128</v>
          </cell>
          <cell r="O160">
            <v>0</v>
          </cell>
          <cell r="P160">
            <v>6</v>
          </cell>
          <cell r="Q160">
            <v>176</v>
          </cell>
          <cell r="R160">
            <v>9</v>
          </cell>
          <cell r="S160">
            <v>136</v>
          </cell>
          <cell r="T160">
            <v>327</v>
          </cell>
          <cell r="U160">
            <v>44</v>
          </cell>
          <cell r="V160">
            <v>0</v>
          </cell>
          <cell r="W160">
            <v>0</v>
          </cell>
          <cell r="X160">
            <v>993.6</v>
          </cell>
          <cell r="Y160">
            <v>745.76</v>
          </cell>
          <cell r="Z160">
            <v>247.84</v>
          </cell>
        </row>
        <row r="161">
          <cell r="A161">
            <v>2412111054</v>
          </cell>
          <cell r="B161">
            <v>0</v>
          </cell>
          <cell r="C161">
            <v>155</v>
          </cell>
          <cell r="D161">
            <v>24</v>
          </cell>
          <cell r="E161">
            <v>254</v>
          </cell>
          <cell r="F161">
            <v>63</v>
          </cell>
          <cell r="G161">
            <v>4</v>
          </cell>
          <cell r="H161">
            <v>11</v>
          </cell>
          <cell r="I161">
            <v>17</v>
          </cell>
          <cell r="J161">
            <v>1</v>
          </cell>
          <cell r="K161">
            <v>96</v>
          </cell>
          <cell r="L161">
            <v>0</v>
          </cell>
          <cell r="M161">
            <v>2412111054</v>
          </cell>
          <cell r="N161">
            <v>1618</v>
          </cell>
          <cell r="O161">
            <v>0</v>
          </cell>
          <cell r="P161">
            <v>0</v>
          </cell>
          <cell r="Q161">
            <v>155</v>
          </cell>
          <cell r="R161">
            <v>24</v>
          </cell>
          <cell r="S161">
            <v>254</v>
          </cell>
          <cell r="T161">
            <v>433</v>
          </cell>
          <cell r="U161">
            <v>96</v>
          </cell>
          <cell r="V161">
            <v>0</v>
          </cell>
          <cell r="W161">
            <v>0</v>
          </cell>
          <cell r="X161">
            <v>1386.6</v>
          </cell>
          <cell r="Y161">
            <v>1217.43</v>
          </cell>
          <cell r="Z161">
            <v>169.17</v>
          </cell>
        </row>
        <row r="162">
          <cell r="A162">
            <v>2412111022</v>
          </cell>
          <cell r="B162">
            <v>8</v>
          </cell>
          <cell r="C162">
            <v>399</v>
          </cell>
          <cell r="D162">
            <v>25</v>
          </cell>
          <cell r="E162">
            <v>321</v>
          </cell>
          <cell r="F162">
            <v>147</v>
          </cell>
          <cell r="G162">
            <v>0</v>
          </cell>
          <cell r="H162">
            <v>4</v>
          </cell>
          <cell r="I162">
            <v>32</v>
          </cell>
          <cell r="J162">
            <v>0</v>
          </cell>
          <cell r="K162">
            <v>183</v>
          </cell>
          <cell r="L162">
            <v>0</v>
          </cell>
          <cell r="M162">
            <v>2412111022</v>
          </cell>
          <cell r="N162">
            <v>2410</v>
          </cell>
          <cell r="O162" t="str">
            <v>`</v>
          </cell>
          <cell r="P162">
            <v>8</v>
          </cell>
          <cell r="Q162">
            <v>399</v>
          </cell>
          <cell r="R162">
            <v>25</v>
          </cell>
          <cell r="S162">
            <v>321</v>
          </cell>
          <cell r="T162">
            <v>753</v>
          </cell>
          <cell r="U162">
            <v>183</v>
          </cell>
          <cell r="V162">
            <v>0</v>
          </cell>
          <cell r="W162">
            <v>0</v>
          </cell>
          <cell r="X162">
            <v>2204.6</v>
          </cell>
          <cell r="Y162">
            <v>2204.6</v>
          </cell>
          <cell r="Z162">
            <v>0</v>
          </cell>
        </row>
        <row r="163">
          <cell r="A163">
            <v>2412111007</v>
          </cell>
          <cell r="B163">
            <v>0</v>
          </cell>
          <cell r="C163">
            <v>198</v>
          </cell>
          <cell r="D163">
            <v>11</v>
          </cell>
          <cell r="E163">
            <v>346</v>
          </cell>
          <cell r="F163">
            <v>50</v>
          </cell>
          <cell r="G163">
            <v>0</v>
          </cell>
          <cell r="H163">
            <v>4</v>
          </cell>
          <cell r="I163">
            <v>14</v>
          </cell>
          <cell r="J163">
            <v>0</v>
          </cell>
          <cell r="K163">
            <v>68</v>
          </cell>
          <cell r="L163">
            <v>0</v>
          </cell>
          <cell r="M163">
            <v>2412111007</v>
          </cell>
          <cell r="N163">
            <v>1767</v>
          </cell>
          <cell r="O163">
            <v>0</v>
          </cell>
          <cell r="P163">
            <v>0</v>
          </cell>
          <cell r="Q163">
            <v>198</v>
          </cell>
          <cell r="R163">
            <v>11</v>
          </cell>
          <cell r="S163">
            <v>346</v>
          </cell>
          <cell r="T163">
            <v>555</v>
          </cell>
          <cell r="U163">
            <v>68</v>
          </cell>
          <cell r="V163">
            <v>0</v>
          </cell>
          <cell r="W163">
            <v>0</v>
          </cell>
          <cell r="X163">
            <v>1571</v>
          </cell>
          <cell r="Y163">
            <v>1416</v>
          </cell>
          <cell r="Z163">
            <v>155</v>
          </cell>
        </row>
        <row r="164">
          <cell r="A164">
            <v>2412111044</v>
          </cell>
          <cell r="B164">
            <v>5</v>
          </cell>
          <cell r="C164">
            <v>153</v>
          </cell>
          <cell r="D164">
            <v>6</v>
          </cell>
          <cell r="E164">
            <v>293</v>
          </cell>
          <cell r="F164">
            <v>3</v>
          </cell>
          <cell r="G164">
            <v>0</v>
          </cell>
          <cell r="H164">
            <v>0</v>
          </cell>
          <cell r="I164">
            <v>10</v>
          </cell>
          <cell r="J164">
            <v>0</v>
          </cell>
          <cell r="K164">
            <v>13</v>
          </cell>
          <cell r="L164">
            <v>0</v>
          </cell>
          <cell r="M164">
            <v>2412111044</v>
          </cell>
          <cell r="N164">
            <v>1059</v>
          </cell>
          <cell r="O164">
            <v>0</v>
          </cell>
          <cell r="P164">
            <v>5</v>
          </cell>
          <cell r="Q164">
            <v>153</v>
          </cell>
          <cell r="R164">
            <v>6</v>
          </cell>
          <cell r="S164">
            <v>293</v>
          </cell>
          <cell r="T164">
            <v>457</v>
          </cell>
          <cell r="U164">
            <v>13</v>
          </cell>
          <cell r="V164">
            <v>30</v>
          </cell>
          <cell r="W164">
            <v>0</v>
          </cell>
          <cell r="X164">
            <v>1068.8</v>
          </cell>
          <cell r="Y164">
            <v>603.59</v>
          </cell>
          <cell r="Z164">
            <v>465.21</v>
          </cell>
        </row>
        <row r="165">
          <cell r="A165">
            <v>2412111059</v>
          </cell>
          <cell r="B165">
            <v>19</v>
          </cell>
          <cell r="C165">
            <v>265</v>
          </cell>
          <cell r="D165">
            <v>10</v>
          </cell>
          <cell r="E165">
            <v>144</v>
          </cell>
          <cell r="F165">
            <v>69</v>
          </cell>
          <cell r="G165">
            <v>0</v>
          </cell>
          <cell r="H165">
            <v>13</v>
          </cell>
          <cell r="I165">
            <v>13</v>
          </cell>
          <cell r="J165">
            <v>0</v>
          </cell>
          <cell r="K165">
            <v>95</v>
          </cell>
          <cell r="L165">
            <v>0</v>
          </cell>
          <cell r="M165">
            <v>2412111059</v>
          </cell>
          <cell r="N165">
            <v>1167</v>
          </cell>
          <cell r="O165">
            <v>0</v>
          </cell>
          <cell r="P165">
            <v>19</v>
          </cell>
          <cell r="Q165">
            <v>265</v>
          </cell>
          <cell r="R165">
            <v>10</v>
          </cell>
          <cell r="S165">
            <v>144</v>
          </cell>
          <cell r="T165">
            <v>438</v>
          </cell>
          <cell r="U165">
            <v>95</v>
          </cell>
          <cell r="V165">
            <v>10</v>
          </cell>
          <cell r="W165">
            <v>0</v>
          </cell>
          <cell r="X165">
            <v>1159.2</v>
          </cell>
          <cell r="Y165">
            <v>905.78</v>
          </cell>
          <cell r="Z165">
            <v>253.42</v>
          </cell>
        </row>
        <row r="166">
          <cell r="A166">
            <v>2412111058</v>
          </cell>
          <cell r="B166">
            <v>16</v>
          </cell>
          <cell r="C166">
            <v>230</v>
          </cell>
          <cell r="D166">
            <v>6</v>
          </cell>
          <cell r="E166">
            <v>144</v>
          </cell>
          <cell r="F166">
            <v>13</v>
          </cell>
          <cell r="G166">
            <v>0</v>
          </cell>
          <cell r="H166">
            <v>2</v>
          </cell>
          <cell r="I166">
            <v>1</v>
          </cell>
          <cell r="J166">
            <v>0</v>
          </cell>
          <cell r="K166">
            <v>16</v>
          </cell>
          <cell r="L166">
            <v>0</v>
          </cell>
          <cell r="M166">
            <v>2412111058</v>
          </cell>
          <cell r="N166">
            <v>936</v>
          </cell>
          <cell r="O166">
            <v>0</v>
          </cell>
          <cell r="P166">
            <v>16</v>
          </cell>
          <cell r="Q166">
            <v>230</v>
          </cell>
          <cell r="R166">
            <v>6</v>
          </cell>
          <cell r="S166">
            <v>144</v>
          </cell>
          <cell r="T166">
            <v>396</v>
          </cell>
          <cell r="U166">
            <v>16</v>
          </cell>
          <cell r="V166">
            <v>0</v>
          </cell>
          <cell r="W166">
            <v>0</v>
          </cell>
          <cell r="X166">
            <v>937.2</v>
          </cell>
          <cell r="Y166">
            <v>396.73</v>
          </cell>
          <cell r="Z166">
            <v>540.47</v>
          </cell>
        </row>
        <row r="167">
          <cell r="A167">
            <v>2412111041</v>
          </cell>
          <cell r="B167">
            <v>6</v>
          </cell>
          <cell r="C167">
            <v>167</v>
          </cell>
          <cell r="D167">
            <v>2</v>
          </cell>
          <cell r="E167">
            <v>219</v>
          </cell>
          <cell r="F167">
            <v>37</v>
          </cell>
          <cell r="G167">
            <v>1</v>
          </cell>
          <cell r="H167">
            <v>5</v>
          </cell>
          <cell r="I167">
            <v>14</v>
          </cell>
          <cell r="J167">
            <v>0</v>
          </cell>
          <cell r="K167">
            <v>57</v>
          </cell>
          <cell r="L167">
            <v>0</v>
          </cell>
          <cell r="M167">
            <v>2412111041</v>
          </cell>
          <cell r="N167">
            <v>965</v>
          </cell>
          <cell r="O167">
            <v>0</v>
          </cell>
          <cell r="P167">
            <v>6</v>
          </cell>
          <cell r="Q167">
            <v>167</v>
          </cell>
          <cell r="R167">
            <v>2</v>
          </cell>
          <cell r="S167">
            <v>219</v>
          </cell>
          <cell r="T167">
            <v>394</v>
          </cell>
          <cell r="U167">
            <v>57</v>
          </cell>
          <cell r="V167">
            <v>30</v>
          </cell>
          <cell r="W167">
            <v>0</v>
          </cell>
          <cell r="X167">
            <v>982.8</v>
          </cell>
          <cell r="Y167">
            <v>721.98</v>
          </cell>
          <cell r="Z167">
            <v>260.82</v>
          </cell>
        </row>
        <row r="168">
          <cell r="A168">
            <v>2412111036</v>
          </cell>
          <cell r="B168">
            <v>15</v>
          </cell>
          <cell r="C168">
            <v>318</v>
          </cell>
          <cell r="D168">
            <v>6</v>
          </cell>
          <cell r="E168">
            <v>182</v>
          </cell>
          <cell r="F168">
            <v>24</v>
          </cell>
          <cell r="G168">
            <v>0</v>
          </cell>
          <cell r="H168">
            <v>3</v>
          </cell>
          <cell r="I168">
            <v>11</v>
          </cell>
          <cell r="J168">
            <v>0</v>
          </cell>
          <cell r="K168">
            <v>38</v>
          </cell>
          <cell r="L168">
            <v>0</v>
          </cell>
          <cell r="M168">
            <v>2412111036</v>
          </cell>
          <cell r="N168">
            <v>1354</v>
          </cell>
          <cell r="O168">
            <v>0</v>
          </cell>
          <cell r="P168">
            <v>15</v>
          </cell>
          <cell r="Q168">
            <v>318</v>
          </cell>
          <cell r="R168">
            <v>6</v>
          </cell>
          <cell r="S168">
            <v>182</v>
          </cell>
          <cell r="T168">
            <v>521</v>
          </cell>
          <cell r="U168">
            <v>38</v>
          </cell>
          <cell r="V168">
            <v>0</v>
          </cell>
          <cell r="W168">
            <v>0</v>
          </cell>
          <cell r="X168">
            <v>1314</v>
          </cell>
          <cell r="Y168">
            <v>1314</v>
          </cell>
          <cell r="Z168">
            <v>0</v>
          </cell>
        </row>
        <row r="169">
          <cell r="A169">
            <v>2412111031</v>
          </cell>
          <cell r="B169">
            <v>8</v>
          </cell>
          <cell r="C169">
            <v>203</v>
          </cell>
          <cell r="D169">
            <v>9</v>
          </cell>
          <cell r="E169">
            <v>589</v>
          </cell>
          <cell r="F169">
            <v>41</v>
          </cell>
          <cell r="G169">
            <v>0</v>
          </cell>
          <cell r="H169">
            <v>12</v>
          </cell>
          <cell r="I169">
            <v>18</v>
          </cell>
          <cell r="J169">
            <v>0</v>
          </cell>
          <cell r="K169">
            <v>71</v>
          </cell>
          <cell r="L169">
            <v>0</v>
          </cell>
          <cell r="M169">
            <v>2412111031</v>
          </cell>
          <cell r="N169">
            <v>1757</v>
          </cell>
          <cell r="O169">
            <v>0</v>
          </cell>
          <cell r="P169">
            <v>8</v>
          </cell>
          <cell r="Q169">
            <v>203</v>
          </cell>
          <cell r="R169">
            <v>9</v>
          </cell>
          <cell r="S169">
            <v>589</v>
          </cell>
          <cell r="T169">
            <v>809</v>
          </cell>
          <cell r="U169">
            <v>71</v>
          </cell>
          <cell r="V169">
            <v>0</v>
          </cell>
          <cell r="W169">
            <v>0</v>
          </cell>
          <cell r="X169">
            <v>1773.6</v>
          </cell>
          <cell r="Y169">
            <v>1088.3399999999999</v>
          </cell>
          <cell r="Z169">
            <v>685.26</v>
          </cell>
        </row>
        <row r="170">
          <cell r="A170">
            <v>2412111055</v>
          </cell>
          <cell r="B170">
            <v>7</v>
          </cell>
          <cell r="C170">
            <v>204</v>
          </cell>
          <cell r="D170">
            <v>7</v>
          </cell>
          <cell r="E170">
            <v>286</v>
          </cell>
          <cell r="F170">
            <v>30</v>
          </cell>
          <cell r="G170">
            <v>0</v>
          </cell>
          <cell r="H170">
            <v>6</v>
          </cell>
          <cell r="I170">
            <v>25</v>
          </cell>
          <cell r="J170">
            <v>1</v>
          </cell>
          <cell r="K170">
            <v>62</v>
          </cell>
          <cell r="L170">
            <v>0</v>
          </cell>
          <cell r="M170">
            <v>2412111055</v>
          </cell>
          <cell r="N170">
            <v>1035</v>
          </cell>
          <cell r="O170">
            <v>0</v>
          </cell>
          <cell r="P170">
            <v>7</v>
          </cell>
          <cell r="Q170">
            <v>204</v>
          </cell>
          <cell r="R170">
            <v>7</v>
          </cell>
          <cell r="S170">
            <v>286</v>
          </cell>
          <cell r="T170">
            <v>504</v>
          </cell>
          <cell r="U170">
            <v>62</v>
          </cell>
          <cell r="V170">
            <v>0</v>
          </cell>
          <cell r="W170">
            <v>0</v>
          </cell>
          <cell r="X170">
            <v>1092.5999999999999</v>
          </cell>
          <cell r="Y170">
            <v>406.15</v>
          </cell>
          <cell r="Z170">
            <v>686.45</v>
          </cell>
        </row>
        <row r="171">
          <cell r="A171">
            <v>2412111060</v>
          </cell>
          <cell r="B171">
            <v>12</v>
          </cell>
          <cell r="C171">
            <v>243</v>
          </cell>
          <cell r="D171">
            <v>6</v>
          </cell>
          <cell r="E171">
            <v>172</v>
          </cell>
          <cell r="F171">
            <v>45</v>
          </cell>
          <cell r="G171">
            <v>1</v>
          </cell>
          <cell r="H171">
            <v>8</v>
          </cell>
          <cell r="I171">
            <v>7</v>
          </cell>
          <cell r="J171">
            <v>0</v>
          </cell>
          <cell r="K171">
            <v>61</v>
          </cell>
          <cell r="L171">
            <v>0</v>
          </cell>
          <cell r="M171">
            <v>2412111060</v>
          </cell>
          <cell r="N171">
            <v>967</v>
          </cell>
          <cell r="O171">
            <v>0</v>
          </cell>
          <cell r="P171">
            <v>12</v>
          </cell>
          <cell r="Q171">
            <v>243</v>
          </cell>
          <cell r="R171">
            <v>6</v>
          </cell>
          <cell r="S171">
            <v>172</v>
          </cell>
          <cell r="T171">
            <v>433</v>
          </cell>
          <cell r="U171">
            <v>61</v>
          </cell>
          <cell r="V171">
            <v>30</v>
          </cell>
          <cell r="W171">
            <v>0</v>
          </cell>
          <cell r="X171">
            <v>1034.4000000000001</v>
          </cell>
          <cell r="Y171">
            <v>678.32</v>
          </cell>
          <cell r="Z171">
            <v>356.08</v>
          </cell>
        </row>
        <row r="172">
          <cell r="A172">
            <v>2412111063</v>
          </cell>
          <cell r="B172">
            <v>3</v>
          </cell>
          <cell r="C172">
            <v>106</v>
          </cell>
          <cell r="D172">
            <v>3</v>
          </cell>
          <cell r="E172">
            <v>279</v>
          </cell>
          <cell r="F172">
            <v>10</v>
          </cell>
          <cell r="G172">
            <v>0</v>
          </cell>
          <cell r="H172">
            <v>2</v>
          </cell>
          <cell r="I172">
            <v>4</v>
          </cell>
          <cell r="J172">
            <v>0</v>
          </cell>
          <cell r="K172">
            <v>16</v>
          </cell>
          <cell r="L172">
            <v>0</v>
          </cell>
          <cell r="M172">
            <v>2412111063</v>
          </cell>
          <cell r="N172">
            <v>838</v>
          </cell>
          <cell r="O172">
            <v>0</v>
          </cell>
          <cell r="P172">
            <v>3</v>
          </cell>
          <cell r="Q172">
            <v>106</v>
          </cell>
          <cell r="R172">
            <v>3</v>
          </cell>
          <cell r="S172">
            <v>279</v>
          </cell>
          <cell r="T172">
            <v>391</v>
          </cell>
          <cell r="U172">
            <v>16</v>
          </cell>
          <cell r="V172">
            <v>0</v>
          </cell>
          <cell r="W172">
            <v>0</v>
          </cell>
          <cell r="X172">
            <v>844.4</v>
          </cell>
          <cell r="Y172">
            <v>403.91</v>
          </cell>
          <cell r="Z172">
            <v>440.49</v>
          </cell>
        </row>
        <row r="173">
          <cell r="A173">
            <v>2412111045</v>
          </cell>
          <cell r="B173">
            <v>11</v>
          </cell>
          <cell r="C173">
            <v>275</v>
          </cell>
          <cell r="D173">
            <v>4</v>
          </cell>
          <cell r="E173">
            <v>252</v>
          </cell>
          <cell r="F173">
            <v>25</v>
          </cell>
          <cell r="G173">
            <v>0</v>
          </cell>
          <cell r="H173">
            <v>4</v>
          </cell>
          <cell r="I173">
            <v>24</v>
          </cell>
          <cell r="J173">
            <v>0</v>
          </cell>
          <cell r="K173">
            <v>53</v>
          </cell>
          <cell r="L173">
            <v>0</v>
          </cell>
          <cell r="M173">
            <v>2412111045</v>
          </cell>
          <cell r="N173">
            <v>1366</v>
          </cell>
          <cell r="O173">
            <v>0</v>
          </cell>
          <cell r="P173">
            <v>11</v>
          </cell>
          <cell r="Q173">
            <v>275</v>
          </cell>
          <cell r="R173">
            <v>4</v>
          </cell>
          <cell r="S173">
            <v>252</v>
          </cell>
          <cell r="T173">
            <v>542</v>
          </cell>
          <cell r="U173">
            <v>53</v>
          </cell>
          <cell r="V173">
            <v>25</v>
          </cell>
          <cell r="W173">
            <v>0</v>
          </cell>
          <cell r="X173">
            <v>1358.8</v>
          </cell>
          <cell r="Y173">
            <v>1004.67</v>
          </cell>
          <cell r="Z173">
            <v>354.13</v>
          </cell>
        </row>
        <row r="174">
          <cell r="A174">
            <v>2412111046</v>
          </cell>
          <cell r="B174">
            <v>16</v>
          </cell>
          <cell r="C174">
            <v>244</v>
          </cell>
          <cell r="D174">
            <v>7</v>
          </cell>
          <cell r="E174">
            <v>259</v>
          </cell>
          <cell r="F174">
            <v>30</v>
          </cell>
          <cell r="G174">
            <v>0</v>
          </cell>
          <cell r="H174">
            <v>4</v>
          </cell>
          <cell r="I174">
            <v>14</v>
          </cell>
          <cell r="J174">
            <v>0</v>
          </cell>
          <cell r="K174">
            <v>48</v>
          </cell>
          <cell r="L174">
            <v>0</v>
          </cell>
          <cell r="M174">
            <v>2412111046</v>
          </cell>
          <cell r="N174">
            <v>1177</v>
          </cell>
          <cell r="O174">
            <v>0</v>
          </cell>
          <cell r="P174">
            <v>16</v>
          </cell>
          <cell r="Q174">
            <v>244</v>
          </cell>
          <cell r="R174">
            <v>7</v>
          </cell>
          <cell r="S174">
            <v>259</v>
          </cell>
          <cell r="T174">
            <v>526</v>
          </cell>
          <cell r="U174">
            <v>48</v>
          </cell>
          <cell r="V174">
            <v>20</v>
          </cell>
          <cell r="W174">
            <v>0</v>
          </cell>
          <cell r="X174">
            <v>1221.4000000000001</v>
          </cell>
          <cell r="Y174">
            <v>805.66</v>
          </cell>
          <cell r="Z174">
            <v>415.74</v>
          </cell>
        </row>
        <row r="175">
          <cell r="A175">
            <v>2412111069</v>
          </cell>
          <cell r="B175">
            <v>16</v>
          </cell>
          <cell r="C175">
            <v>372</v>
          </cell>
          <cell r="D175">
            <v>10</v>
          </cell>
          <cell r="E175">
            <v>30</v>
          </cell>
          <cell r="F175">
            <v>13</v>
          </cell>
          <cell r="G175">
            <v>0</v>
          </cell>
          <cell r="H175">
            <v>0</v>
          </cell>
          <cell r="I175">
            <v>2</v>
          </cell>
          <cell r="J175">
            <v>0</v>
          </cell>
          <cell r="K175">
            <v>15</v>
          </cell>
          <cell r="L175">
            <v>0</v>
          </cell>
          <cell r="M175">
            <v>2412111069</v>
          </cell>
          <cell r="N175">
            <v>986</v>
          </cell>
          <cell r="O175">
            <v>0</v>
          </cell>
          <cell r="P175">
            <v>16</v>
          </cell>
          <cell r="Q175">
            <v>372</v>
          </cell>
          <cell r="R175">
            <v>10</v>
          </cell>
          <cell r="S175">
            <v>30</v>
          </cell>
          <cell r="T175">
            <v>428</v>
          </cell>
          <cell r="U175">
            <v>15</v>
          </cell>
          <cell r="V175">
            <v>0</v>
          </cell>
          <cell r="W175">
            <v>0</v>
          </cell>
          <cell r="X175">
            <v>1020.8</v>
          </cell>
          <cell r="Y175">
            <v>1020.8</v>
          </cell>
          <cell r="Z175">
            <v>0</v>
          </cell>
        </row>
        <row r="176">
          <cell r="A176">
            <v>2412111033</v>
          </cell>
          <cell r="B176">
            <v>25</v>
          </cell>
          <cell r="C176">
            <v>315</v>
          </cell>
          <cell r="D176">
            <v>9</v>
          </cell>
          <cell r="E176">
            <v>443</v>
          </cell>
          <cell r="F176">
            <v>66</v>
          </cell>
          <cell r="G176">
            <v>0</v>
          </cell>
          <cell r="H176">
            <v>6</v>
          </cell>
          <cell r="I176">
            <v>26</v>
          </cell>
          <cell r="J176">
            <v>1</v>
          </cell>
          <cell r="K176">
            <v>99</v>
          </cell>
          <cell r="L176">
            <v>0</v>
          </cell>
          <cell r="M176">
            <v>2412111033</v>
          </cell>
          <cell r="N176">
            <v>2024</v>
          </cell>
          <cell r="O176">
            <v>0</v>
          </cell>
          <cell r="P176">
            <v>25</v>
          </cell>
          <cell r="Q176">
            <v>315</v>
          </cell>
          <cell r="R176">
            <v>9</v>
          </cell>
          <cell r="S176">
            <v>443</v>
          </cell>
          <cell r="T176">
            <v>792</v>
          </cell>
          <cell r="U176">
            <v>99</v>
          </cell>
          <cell r="V176">
            <v>0</v>
          </cell>
          <cell r="W176">
            <v>0</v>
          </cell>
          <cell r="X176">
            <v>1960.6</v>
          </cell>
          <cell r="Y176">
            <v>1437.18</v>
          </cell>
          <cell r="Z176">
            <v>523.41999999999996</v>
          </cell>
        </row>
        <row r="177">
          <cell r="A177">
            <v>2412111032</v>
          </cell>
          <cell r="B177">
            <v>3</v>
          </cell>
          <cell r="C177">
            <v>129</v>
          </cell>
          <cell r="D177">
            <v>1</v>
          </cell>
          <cell r="E177">
            <v>183</v>
          </cell>
          <cell r="F177">
            <v>33</v>
          </cell>
          <cell r="G177">
            <v>0</v>
          </cell>
          <cell r="H177">
            <v>3</v>
          </cell>
          <cell r="I177">
            <v>9</v>
          </cell>
          <cell r="J177">
            <v>0</v>
          </cell>
          <cell r="K177">
            <v>45</v>
          </cell>
          <cell r="L177">
            <v>0</v>
          </cell>
          <cell r="M177">
            <v>2412111032</v>
          </cell>
          <cell r="N177">
            <v>691</v>
          </cell>
          <cell r="O177">
            <v>0</v>
          </cell>
          <cell r="P177">
            <v>3</v>
          </cell>
          <cell r="Q177">
            <v>129</v>
          </cell>
          <cell r="R177">
            <v>1</v>
          </cell>
          <cell r="S177">
            <v>183</v>
          </cell>
          <cell r="T177">
            <v>316</v>
          </cell>
          <cell r="U177">
            <v>45</v>
          </cell>
          <cell r="V177">
            <v>10</v>
          </cell>
          <cell r="W177">
            <v>0</v>
          </cell>
          <cell r="X177">
            <v>722.4</v>
          </cell>
          <cell r="Y177">
            <v>272.51</v>
          </cell>
          <cell r="Z177">
            <v>449.89</v>
          </cell>
        </row>
        <row r="178">
          <cell r="A178">
            <v>2412111049</v>
          </cell>
          <cell r="B178">
            <v>7</v>
          </cell>
          <cell r="C178">
            <v>321</v>
          </cell>
          <cell r="D178">
            <v>9</v>
          </cell>
          <cell r="E178">
            <v>507</v>
          </cell>
          <cell r="F178">
            <v>32</v>
          </cell>
          <cell r="G178">
            <v>0</v>
          </cell>
          <cell r="H178">
            <v>3</v>
          </cell>
          <cell r="I178">
            <v>13</v>
          </cell>
          <cell r="J178">
            <v>0</v>
          </cell>
          <cell r="K178">
            <v>48</v>
          </cell>
          <cell r="L178">
            <v>0</v>
          </cell>
          <cell r="M178">
            <v>2412111049</v>
          </cell>
          <cell r="N178">
            <v>1931</v>
          </cell>
          <cell r="O178">
            <v>0</v>
          </cell>
          <cell r="P178">
            <v>7</v>
          </cell>
          <cell r="Q178">
            <v>321</v>
          </cell>
          <cell r="R178">
            <v>9</v>
          </cell>
          <cell r="S178">
            <v>507</v>
          </cell>
          <cell r="T178">
            <v>844</v>
          </cell>
          <cell r="U178">
            <v>48</v>
          </cell>
          <cell r="V178">
            <v>50</v>
          </cell>
          <cell r="W178">
            <v>0</v>
          </cell>
          <cell r="X178">
            <v>1970</v>
          </cell>
          <cell r="Y178">
            <v>1078.25</v>
          </cell>
          <cell r="Z178">
            <v>891.75</v>
          </cell>
        </row>
        <row r="179">
          <cell r="A179">
            <v>2412111021</v>
          </cell>
          <cell r="B179">
            <v>11</v>
          </cell>
          <cell r="C179">
            <v>291</v>
          </cell>
          <cell r="D179">
            <v>8</v>
          </cell>
          <cell r="E179">
            <v>186</v>
          </cell>
          <cell r="F179">
            <v>4</v>
          </cell>
          <cell r="G179">
            <v>0</v>
          </cell>
          <cell r="H179">
            <v>5</v>
          </cell>
          <cell r="I179">
            <v>21</v>
          </cell>
          <cell r="J179">
            <v>1</v>
          </cell>
          <cell r="K179">
            <v>31</v>
          </cell>
          <cell r="L179">
            <v>0</v>
          </cell>
          <cell r="M179">
            <v>2412111021</v>
          </cell>
          <cell r="N179">
            <v>1233</v>
          </cell>
          <cell r="O179">
            <v>0</v>
          </cell>
          <cell r="P179">
            <v>11</v>
          </cell>
          <cell r="Q179">
            <v>291</v>
          </cell>
          <cell r="R179">
            <v>8</v>
          </cell>
          <cell r="S179">
            <v>186</v>
          </cell>
          <cell r="T179">
            <v>496</v>
          </cell>
          <cell r="U179">
            <v>31</v>
          </cell>
          <cell r="V179">
            <v>30</v>
          </cell>
          <cell r="W179">
            <v>0</v>
          </cell>
          <cell r="X179">
            <v>1241.5999999999999</v>
          </cell>
          <cell r="Y179">
            <v>1172.55</v>
          </cell>
          <cell r="Z179">
            <v>69.05</v>
          </cell>
        </row>
        <row r="180">
          <cell r="A180">
            <v>2412111039</v>
          </cell>
          <cell r="B180">
            <v>8</v>
          </cell>
          <cell r="C180">
            <v>197</v>
          </cell>
          <cell r="D180">
            <v>8</v>
          </cell>
          <cell r="E180">
            <v>391</v>
          </cell>
          <cell r="F180">
            <v>28</v>
          </cell>
          <cell r="G180">
            <v>0</v>
          </cell>
          <cell r="H180">
            <v>9</v>
          </cell>
          <cell r="I180">
            <v>15</v>
          </cell>
          <cell r="J180">
            <v>0</v>
          </cell>
          <cell r="K180">
            <v>52</v>
          </cell>
          <cell r="L180">
            <v>0</v>
          </cell>
          <cell r="M180">
            <v>2412111039</v>
          </cell>
          <cell r="N180">
            <v>1432</v>
          </cell>
          <cell r="O180">
            <v>0</v>
          </cell>
          <cell r="P180">
            <v>8</v>
          </cell>
          <cell r="Q180">
            <v>197</v>
          </cell>
          <cell r="R180">
            <v>8</v>
          </cell>
          <cell r="S180">
            <v>391</v>
          </cell>
          <cell r="T180">
            <v>604</v>
          </cell>
          <cell r="U180">
            <v>52</v>
          </cell>
          <cell r="V180">
            <v>30</v>
          </cell>
          <cell r="W180">
            <v>0</v>
          </cell>
          <cell r="X180">
            <v>1435.8</v>
          </cell>
          <cell r="Y180">
            <v>694.21</v>
          </cell>
          <cell r="Z180">
            <v>741.59</v>
          </cell>
        </row>
        <row r="181">
          <cell r="A181">
            <v>2412111056</v>
          </cell>
          <cell r="B181">
            <v>6</v>
          </cell>
          <cell r="C181">
            <v>110</v>
          </cell>
          <cell r="D181">
            <v>1</v>
          </cell>
          <cell r="E181">
            <v>200</v>
          </cell>
          <cell r="F181">
            <v>54</v>
          </cell>
          <cell r="G181">
            <v>0</v>
          </cell>
          <cell r="H181">
            <v>6</v>
          </cell>
          <cell r="I181">
            <v>24</v>
          </cell>
          <cell r="J181">
            <v>0</v>
          </cell>
          <cell r="K181">
            <v>84</v>
          </cell>
          <cell r="L181">
            <v>0</v>
          </cell>
          <cell r="M181">
            <v>2412111056</v>
          </cell>
          <cell r="N181">
            <v>688</v>
          </cell>
          <cell r="O181">
            <v>0</v>
          </cell>
          <cell r="P181">
            <v>6</v>
          </cell>
          <cell r="Q181">
            <v>110</v>
          </cell>
          <cell r="R181">
            <v>1</v>
          </cell>
          <cell r="S181">
            <v>200</v>
          </cell>
          <cell r="T181">
            <v>317</v>
          </cell>
          <cell r="U181">
            <v>84</v>
          </cell>
          <cell r="V181">
            <v>10</v>
          </cell>
          <cell r="W181">
            <v>0</v>
          </cell>
          <cell r="X181">
            <v>734.4</v>
          </cell>
          <cell r="Y181">
            <v>603.27</v>
          </cell>
          <cell r="Z181">
            <v>131.13</v>
          </cell>
        </row>
        <row r="182">
          <cell r="A182">
            <v>2427111018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2427111018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</row>
        <row r="183">
          <cell r="A183">
            <v>2427111010</v>
          </cell>
          <cell r="B183">
            <v>5</v>
          </cell>
          <cell r="C183">
            <v>187</v>
          </cell>
          <cell r="D183">
            <v>5</v>
          </cell>
          <cell r="E183">
            <v>291</v>
          </cell>
          <cell r="F183">
            <v>11</v>
          </cell>
          <cell r="G183">
            <v>0</v>
          </cell>
          <cell r="H183">
            <v>0</v>
          </cell>
          <cell r="I183">
            <v>15</v>
          </cell>
          <cell r="J183">
            <v>0</v>
          </cell>
          <cell r="K183">
            <v>26</v>
          </cell>
          <cell r="L183">
            <v>0</v>
          </cell>
          <cell r="M183">
            <v>2427111010</v>
          </cell>
          <cell r="N183">
            <v>1564</v>
          </cell>
          <cell r="O183">
            <v>0</v>
          </cell>
          <cell r="P183">
            <v>5</v>
          </cell>
          <cell r="Q183">
            <v>187</v>
          </cell>
          <cell r="R183">
            <v>5</v>
          </cell>
          <cell r="S183">
            <v>291</v>
          </cell>
          <cell r="T183">
            <v>488</v>
          </cell>
          <cell r="U183">
            <v>26</v>
          </cell>
          <cell r="V183">
            <v>0</v>
          </cell>
          <cell r="W183">
            <v>0</v>
          </cell>
          <cell r="X183">
            <v>1378.6</v>
          </cell>
          <cell r="Y183">
            <v>719.32</v>
          </cell>
          <cell r="Z183">
            <v>659.28</v>
          </cell>
        </row>
        <row r="184">
          <cell r="A184">
            <v>2427111022</v>
          </cell>
          <cell r="B184">
            <v>2</v>
          </cell>
          <cell r="C184">
            <v>179</v>
          </cell>
          <cell r="D184">
            <v>4</v>
          </cell>
          <cell r="E184">
            <v>128</v>
          </cell>
          <cell r="F184">
            <v>3</v>
          </cell>
          <cell r="G184">
            <v>0</v>
          </cell>
          <cell r="H184">
            <v>5</v>
          </cell>
          <cell r="I184">
            <v>25</v>
          </cell>
          <cell r="J184">
            <v>0</v>
          </cell>
          <cell r="K184">
            <v>33</v>
          </cell>
          <cell r="L184">
            <v>0</v>
          </cell>
          <cell r="M184">
            <v>2427111022</v>
          </cell>
          <cell r="N184">
            <v>1197</v>
          </cell>
          <cell r="O184">
            <v>0</v>
          </cell>
          <cell r="P184">
            <v>2</v>
          </cell>
          <cell r="Q184">
            <v>179</v>
          </cell>
          <cell r="R184">
            <v>4</v>
          </cell>
          <cell r="S184">
            <v>128</v>
          </cell>
          <cell r="T184">
            <v>313</v>
          </cell>
          <cell r="U184">
            <v>33</v>
          </cell>
          <cell r="V184">
            <v>0</v>
          </cell>
          <cell r="W184">
            <v>0</v>
          </cell>
          <cell r="X184">
            <v>1018.4</v>
          </cell>
          <cell r="Y184">
            <v>678.24</v>
          </cell>
          <cell r="Z184">
            <v>340.16</v>
          </cell>
        </row>
        <row r="185">
          <cell r="A185">
            <v>2427111009</v>
          </cell>
          <cell r="B185">
            <v>47</v>
          </cell>
          <cell r="C185">
            <v>872</v>
          </cell>
          <cell r="D185">
            <v>6</v>
          </cell>
          <cell r="E185">
            <v>95</v>
          </cell>
          <cell r="F185">
            <v>21</v>
          </cell>
          <cell r="G185">
            <v>0</v>
          </cell>
          <cell r="H185">
            <v>7</v>
          </cell>
          <cell r="I185">
            <v>18</v>
          </cell>
          <cell r="J185">
            <v>0</v>
          </cell>
          <cell r="K185">
            <v>46</v>
          </cell>
          <cell r="L185">
            <v>0</v>
          </cell>
          <cell r="M185">
            <v>2427111009</v>
          </cell>
          <cell r="N185">
            <v>2620</v>
          </cell>
          <cell r="O185">
            <v>0</v>
          </cell>
          <cell r="P185">
            <v>47</v>
          </cell>
          <cell r="Q185">
            <v>872</v>
          </cell>
          <cell r="R185">
            <v>6</v>
          </cell>
          <cell r="S185">
            <v>95</v>
          </cell>
          <cell r="T185">
            <v>1020</v>
          </cell>
          <cell r="U185">
            <v>46</v>
          </cell>
          <cell r="V185">
            <v>0</v>
          </cell>
          <cell r="W185">
            <v>0</v>
          </cell>
          <cell r="X185">
            <v>2599.6</v>
          </cell>
          <cell r="Y185">
            <v>1737.8</v>
          </cell>
          <cell r="Z185">
            <v>861.8</v>
          </cell>
        </row>
        <row r="186">
          <cell r="A186">
            <v>2427111026</v>
          </cell>
          <cell r="B186">
            <v>4</v>
          </cell>
          <cell r="C186">
            <v>202</v>
          </cell>
          <cell r="D186">
            <v>14</v>
          </cell>
          <cell r="E186">
            <v>732</v>
          </cell>
          <cell r="F186">
            <v>42</v>
          </cell>
          <cell r="G186">
            <v>0</v>
          </cell>
          <cell r="H186">
            <v>4</v>
          </cell>
          <cell r="I186">
            <v>10</v>
          </cell>
          <cell r="J186">
            <v>0</v>
          </cell>
          <cell r="K186">
            <v>56</v>
          </cell>
          <cell r="L186">
            <v>0</v>
          </cell>
          <cell r="M186">
            <v>2427111026</v>
          </cell>
          <cell r="N186">
            <v>1790</v>
          </cell>
          <cell r="O186">
            <v>0</v>
          </cell>
          <cell r="P186">
            <v>4</v>
          </cell>
          <cell r="Q186">
            <v>202</v>
          </cell>
          <cell r="R186">
            <v>14</v>
          </cell>
          <cell r="S186">
            <v>732</v>
          </cell>
          <cell r="T186">
            <v>952</v>
          </cell>
          <cell r="U186">
            <v>56</v>
          </cell>
          <cell r="V186">
            <v>120</v>
          </cell>
          <cell r="W186">
            <v>0</v>
          </cell>
          <cell r="X186">
            <v>2020</v>
          </cell>
          <cell r="Y186">
            <v>811.37</v>
          </cell>
          <cell r="Z186">
            <v>1208.6300000000001</v>
          </cell>
        </row>
        <row r="187">
          <cell r="A187">
            <v>2427111020</v>
          </cell>
          <cell r="B187">
            <v>4</v>
          </cell>
          <cell r="C187">
            <v>191</v>
          </cell>
          <cell r="D187">
            <v>4</v>
          </cell>
          <cell r="E187">
            <v>202</v>
          </cell>
          <cell r="F187">
            <v>7</v>
          </cell>
          <cell r="G187">
            <v>0</v>
          </cell>
          <cell r="H187">
            <v>0</v>
          </cell>
          <cell r="I187">
            <v>7</v>
          </cell>
          <cell r="J187">
            <v>0</v>
          </cell>
          <cell r="K187">
            <v>14</v>
          </cell>
          <cell r="L187">
            <v>0</v>
          </cell>
          <cell r="M187">
            <v>2427111020</v>
          </cell>
          <cell r="N187">
            <v>1482</v>
          </cell>
          <cell r="O187">
            <v>0</v>
          </cell>
          <cell r="P187">
            <v>4</v>
          </cell>
          <cell r="Q187">
            <v>191</v>
          </cell>
          <cell r="R187">
            <v>4</v>
          </cell>
          <cell r="S187">
            <v>202</v>
          </cell>
          <cell r="T187">
            <v>401</v>
          </cell>
          <cell r="U187">
            <v>14</v>
          </cell>
          <cell r="V187">
            <v>0</v>
          </cell>
          <cell r="W187">
            <v>0</v>
          </cell>
          <cell r="X187">
            <v>1255.4000000000001</v>
          </cell>
          <cell r="Y187">
            <v>675.52</v>
          </cell>
          <cell r="Z187">
            <v>579.88</v>
          </cell>
        </row>
        <row r="188">
          <cell r="A188">
            <v>2427111014</v>
          </cell>
          <cell r="B188">
            <v>0</v>
          </cell>
          <cell r="C188">
            <v>224</v>
          </cell>
          <cell r="D188">
            <v>3</v>
          </cell>
          <cell r="E188">
            <v>299</v>
          </cell>
          <cell r="F188">
            <v>31</v>
          </cell>
          <cell r="G188">
            <v>0</v>
          </cell>
          <cell r="H188">
            <v>10</v>
          </cell>
          <cell r="I188">
            <v>65</v>
          </cell>
          <cell r="J188">
            <v>0</v>
          </cell>
          <cell r="K188">
            <v>106</v>
          </cell>
          <cell r="L188">
            <v>0</v>
          </cell>
          <cell r="M188">
            <v>2427111014</v>
          </cell>
          <cell r="N188">
            <v>1949</v>
          </cell>
          <cell r="O188">
            <v>0</v>
          </cell>
          <cell r="P188">
            <v>0</v>
          </cell>
          <cell r="Q188">
            <v>224</v>
          </cell>
          <cell r="R188">
            <v>3</v>
          </cell>
          <cell r="S188">
            <v>299</v>
          </cell>
          <cell r="T188">
            <v>526</v>
          </cell>
          <cell r="U188">
            <v>106</v>
          </cell>
          <cell r="V188">
            <v>0</v>
          </cell>
          <cell r="W188">
            <v>0</v>
          </cell>
          <cell r="X188">
            <v>1677.4</v>
          </cell>
          <cell r="Y188">
            <v>1470.28</v>
          </cell>
          <cell r="Z188">
            <v>207.12</v>
          </cell>
        </row>
        <row r="189">
          <cell r="A189">
            <v>2427111012</v>
          </cell>
          <cell r="B189">
            <v>54</v>
          </cell>
          <cell r="C189">
            <v>1056</v>
          </cell>
          <cell r="D189">
            <v>25</v>
          </cell>
          <cell r="E189">
            <v>280</v>
          </cell>
          <cell r="F189">
            <v>7</v>
          </cell>
          <cell r="G189">
            <v>0</v>
          </cell>
          <cell r="H189">
            <v>0</v>
          </cell>
          <cell r="I189">
            <v>28</v>
          </cell>
          <cell r="J189">
            <v>0</v>
          </cell>
          <cell r="K189">
            <v>35</v>
          </cell>
          <cell r="L189">
            <v>0</v>
          </cell>
          <cell r="M189">
            <v>2427111012</v>
          </cell>
          <cell r="N189">
            <v>3647</v>
          </cell>
          <cell r="O189">
            <v>0</v>
          </cell>
          <cell r="P189">
            <v>54</v>
          </cell>
          <cell r="Q189">
            <v>1056</v>
          </cell>
          <cell r="R189">
            <v>25</v>
          </cell>
          <cell r="S189">
            <v>280</v>
          </cell>
          <cell r="T189">
            <v>1415</v>
          </cell>
          <cell r="U189">
            <v>35</v>
          </cell>
          <cell r="V189">
            <v>0</v>
          </cell>
          <cell r="W189">
            <v>0</v>
          </cell>
          <cell r="X189">
            <v>3567</v>
          </cell>
          <cell r="Y189">
            <v>2887.29</v>
          </cell>
          <cell r="Z189">
            <v>679.71</v>
          </cell>
        </row>
        <row r="190">
          <cell r="A190">
            <v>2427111023</v>
          </cell>
          <cell r="B190">
            <v>0</v>
          </cell>
          <cell r="C190">
            <v>28</v>
          </cell>
          <cell r="D190">
            <v>0</v>
          </cell>
          <cell r="E190">
            <v>163</v>
          </cell>
          <cell r="F190">
            <v>2</v>
          </cell>
          <cell r="G190">
            <v>0</v>
          </cell>
          <cell r="H190">
            <v>0</v>
          </cell>
          <cell r="I190">
            <v>2</v>
          </cell>
          <cell r="J190">
            <v>0</v>
          </cell>
          <cell r="K190">
            <v>4</v>
          </cell>
          <cell r="L190">
            <v>0</v>
          </cell>
          <cell r="M190">
            <v>2427111023</v>
          </cell>
          <cell r="N190">
            <v>358</v>
          </cell>
          <cell r="O190">
            <v>0</v>
          </cell>
          <cell r="P190">
            <v>0</v>
          </cell>
          <cell r="Q190">
            <v>28</v>
          </cell>
          <cell r="R190">
            <v>0</v>
          </cell>
          <cell r="S190">
            <v>163</v>
          </cell>
          <cell r="T190">
            <v>191</v>
          </cell>
          <cell r="U190">
            <v>4</v>
          </cell>
          <cell r="V190">
            <v>80</v>
          </cell>
          <cell r="W190">
            <v>0</v>
          </cell>
          <cell r="X190">
            <v>454.8</v>
          </cell>
          <cell r="Y190">
            <v>200.44</v>
          </cell>
          <cell r="Z190">
            <v>254.36</v>
          </cell>
        </row>
        <row r="191">
          <cell r="A191">
            <v>2427111011</v>
          </cell>
          <cell r="B191">
            <v>14</v>
          </cell>
          <cell r="C191">
            <v>249</v>
          </cell>
          <cell r="D191">
            <v>3</v>
          </cell>
          <cell r="E191">
            <v>536</v>
          </cell>
          <cell r="F191">
            <v>114</v>
          </cell>
          <cell r="G191">
            <v>0</v>
          </cell>
          <cell r="H191">
            <v>6</v>
          </cell>
          <cell r="I191">
            <v>35</v>
          </cell>
          <cell r="J191">
            <v>0</v>
          </cell>
          <cell r="K191">
            <v>155</v>
          </cell>
          <cell r="L191">
            <v>0</v>
          </cell>
          <cell r="M191">
            <v>2427111011</v>
          </cell>
          <cell r="N191">
            <v>1736</v>
          </cell>
          <cell r="O191">
            <v>0</v>
          </cell>
          <cell r="P191">
            <v>14</v>
          </cell>
          <cell r="Q191">
            <v>249</v>
          </cell>
          <cell r="R191">
            <v>3</v>
          </cell>
          <cell r="S191">
            <v>536</v>
          </cell>
          <cell r="T191">
            <v>802</v>
          </cell>
          <cell r="U191">
            <v>155</v>
          </cell>
          <cell r="V191">
            <v>0</v>
          </cell>
          <cell r="W191">
            <v>0</v>
          </cell>
          <cell r="X191">
            <v>1800.6</v>
          </cell>
          <cell r="Y191">
            <v>1174.1199999999999</v>
          </cell>
          <cell r="Z191">
            <v>626.48</v>
          </cell>
        </row>
        <row r="192">
          <cell r="A192">
            <v>2427111025</v>
          </cell>
          <cell r="B192">
            <v>2</v>
          </cell>
          <cell r="C192">
            <v>74</v>
          </cell>
          <cell r="D192">
            <v>2</v>
          </cell>
          <cell r="E192">
            <v>254</v>
          </cell>
          <cell r="F192">
            <v>1</v>
          </cell>
          <cell r="G192">
            <v>0</v>
          </cell>
          <cell r="H192">
            <v>0</v>
          </cell>
          <cell r="I192">
            <v>3</v>
          </cell>
          <cell r="J192">
            <v>0</v>
          </cell>
          <cell r="K192">
            <v>4</v>
          </cell>
          <cell r="L192">
            <v>0</v>
          </cell>
          <cell r="M192">
            <v>2427111025</v>
          </cell>
          <cell r="N192">
            <v>696</v>
          </cell>
          <cell r="O192">
            <v>0</v>
          </cell>
          <cell r="P192">
            <v>2</v>
          </cell>
          <cell r="Q192">
            <v>74</v>
          </cell>
          <cell r="R192">
            <v>2</v>
          </cell>
          <cell r="S192">
            <v>254</v>
          </cell>
          <cell r="T192">
            <v>332</v>
          </cell>
          <cell r="U192">
            <v>4</v>
          </cell>
          <cell r="V192">
            <v>45</v>
          </cell>
          <cell r="W192">
            <v>0</v>
          </cell>
          <cell r="X192">
            <v>745.4</v>
          </cell>
          <cell r="Y192">
            <v>311.05</v>
          </cell>
          <cell r="Z192">
            <v>434.35</v>
          </cell>
        </row>
        <row r="193">
          <cell r="A193">
            <v>2427111028</v>
          </cell>
          <cell r="B193">
            <v>4</v>
          </cell>
          <cell r="C193">
            <v>179</v>
          </cell>
          <cell r="D193">
            <v>4</v>
          </cell>
          <cell r="E193">
            <v>347</v>
          </cell>
          <cell r="F193">
            <v>3</v>
          </cell>
          <cell r="G193">
            <v>0</v>
          </cell>
          <cell r="H193">
            <v>3</v>
          </cell>
          <cell r="I193">
            <v>7</v>
          </cell>
          <cell r="J193">
            <v>0</v>
          </cell>
          <cell r="K193">
            <v>13</v>
          </cell>
          <cell r="L193">
            <v>0</v>
          </cell>
          <cell r="M193">
            <v>2427111028</v>
          </cell>
          <cell r="N193">
            <v>1095</v>
          </cell>
          <cell r="O193">
            <v>0</v>
          </cell>
          <cell r="P193">
            <v>4</v>
          </cell>
          <cell r="Q193">
            <v>179</v>
          </cell>
          <cell r="R193">
            <v>4</v>
          </cell>
          <cell r="S193">
            <v>347</v>
          </cell>
          <cell r="T193">
            <v>534</v>
          </cell>
          <cell r="U193">
            <v>13</v>
          </cell>
          <cell r="V193">
            <v>75</v>
          </cell>
          <cell r="W193">
            <v>0</v>
          </cell>
          <cell r="X193">
            <v>1201.8</v>
          </cell>
          <cell r="Y193">
            <v>665.87</v>
          </cell>
          <cell r="Z193">
            <v>535.92999999999995</v>
          </cell>
        </row>
        <row r="194">
          <cell r="A194">
            <v>2427111021</v>
          </cell>
          <cell r="B194">
            <v>0</v>
          </cell>
          <cell r="C194">
            <v>100</v>
          </cell>
          <cell r="D194">
            <v>2</v>
          </cell>
          <cell r="E194">
            <v>178</v>
          </cell>
          <cell r="F194">
            <v>1</v>
          </cell>
          <cell r="G194">
            <v>0</v>
          </cell>
          <cell r="H194">
            <v>2</v>
          </cell>
          <cell r="I194">
            <v>0</v>
          </cell>
          <cell r="J194">
            <v>0</v>
          </cell>
          <cell r="K194">
            <v>3</v>
          </cell>
          <cell r="L194">
            <v>0</v>
          </cell>
          <cell r="M194">
            <v>2427111021</v>
          </cell>
          <cell r="N194">
            <v>686</v>
          </cell>
          <cell r="O194">
            <v>0</v>
          </cell>
          <cell r="P194">
            <v>0</v>
          </cell>
          <cell r="Q194">
            <v>100</v>
          </cell>
          <cell r="R194">
            <v>2</v>
          </cell>
          <cell r="S194">
            <v>178</v>
          </cell>
          <cell r="T194">
            <v>280</v>
          </cell>
          <cell r="U194">
            <v>3</v>
          </cell>
          <cell r="V194">
            <v>0</v>
          </cell>
          <cell r="W194">
            <v>0</v>
          </cell>
          <cell r="X194">
            <v>656.8</v>
          </cell>
          <cell r="Y194">
            <v>527</v>
          </cell>
          <cell r="Z194">
            <v>129.80000000000001</v>
          </cell>
        </row>
        <row r="195">
          <cell r="A195">
            <v>2427111030</v>
          </cell>
          <cell r="B195">
            <v>3</v>
          </cell>
          <cell r="C195">
            <v>46</v>
          </cell>
          <cell r="D195">
            <v>4</v>
          </cell>
          <cell r="E195">
            <v>374</v>
          </cell>
          <cell r="F195">
            <v>2</v>
          </cell>
          <cell r="G195">
            <v>0</v>
          </cell>
          <cell r="H195">
            <v>0</v>
          </cell>
          <cell r="I195">
            <v>11</v>
          </cell>
          <cell r="J195">
            <v>0</v>
          </cell>
          <cell r="K195">
            <v>13</v>
          </cell>
          <cell r="L195">
            <v>0</v>
          </cell>
          <cell r="M195">
            <v>2427111030</v>
          </cell>
          <cell r="N195">
            <v>744</v>
          </cell>
          <cell r="O195">
            <v>0</v>
          </cell>
          <cell r="P195">
            <v>3</v>
          </cell>
          <cell r="Q195">
            <v>46</v>
          </cell>
          <cell r="R195">
            <v>4</v>
          </cell>
          <cell r="S195">
            <v>374</v>
          </cell>
          <cell r="T195">
            <v>427</v>
          </cell>
          <cell r="U195">
            <v>13</v>
          </cell>
          <cell r="V195">
            <v>120</v>
          </cell>
          <cell r="W195">
            <v>0</v>
          </cell>
          <cell r="X195">
            <v>923.6</v>
          </cell>
          <cell r="Y195">
            <v>923.6</v>
          </cell>
          <cell r="Z195">
            <v>0</v>
          </cell>
        </row>
        <row r="196">
          <cell r="A196">
            <v>2436111008</v>
          </cell>
          <cell r="B196">
            <v>0</v>
          </cell>
          <cell r="C196">
            <v>122</v>
          </cell>
          <cell r="D196">
            <v>8</v>
          </cell>
          <cell r="E196">
            <v>570</v>
          </cell>
          <cell r="F196">
            <v>89</v>
          </cell>
          <cell r="G196">
            <v>2</v>
          </cell>
          <cell r="H196">
            <v>1</v>
          </cell>
          <cell r="I196">
            <v>28</v>
          </cell>
          <cell r="J196">
            <v>0</v>
          </cell>
          <cell r="K196">
            <v>120</v>
          </cell>
          <cell r="L196">
            <v>0</v>
          </cell>
          <cell r="M196">
            <v>2436111008</v>
          </cell>
          <cell r="N196">
            <v>2615</v>
          </cell>
          <cell r="O196">
            <v>0</v>
          </cell>
          <cell r="P196">
            <v>0</v>
          </cell>
          <cell r="Q196">
            <v>122</v>
          </cell>
          <cell r="R196">
            <v>8</v>
          </cell>
          <cell r="S196">
            <v>570</v>
          </cell>
          <cell r="T196">
            <v>700</v>
          </cell>
          <cell r="U196">
            <v>120</v>
          </cell>
          <cell r="V196">
            <v>0</v>
          </cell>
          <cell r="W196">
            <v>0</v>
          </cell>
          <cell r="X196">
            <v>2201.4</v>
          </cell>
          <cell r="Y196">
            <v>1375.4</v>
          </cell>
          <cell r="Z196">
            <v>826</v>
          </cell>
        </row>
        <row r="197">
          <cell r="A197">
            <v>2436111009</v>
          </cell>
          <cell r="B197">
            <v>0</v>
          </cell>
          <cell r="C197">
            <v>153</v>
          </cell>
          <cell r="D197">
            <v>5</v>
          </cell>
          <cell r="E197">
            <v>224</v>
          </cell>
          <cell r="F197">
            <v>49</v>
          </cell>
          <cell r="G197">
            <v>4</v>
          </cell>
          <cell r="H197">
            <v>2</v>
          </cell>
          <cell r="I197">
            <v>16</v>
          </cell>
          <cell r="J197">
            <v>0</v>
          </cell>
          <cell r="K197">
            <v>71</v>
          </cell>
          <cell r="L197">
            <v>0</v>
          </cell>
          <cell r="M197">
            <v>2436111009</v>
          </cell>
          <cell r="N197">
            <v>1532</v>
          </cell>
          <cell r="O197">
            <v>0</v>
          </cell>
          <cell r="P197">
            <v>0</v>
          </cell>
          <cell r="Q197">
            <v>153</v>
          </cell>
          <cell r="R197">
            <v>5</v>
          </cell>
          <cell r="S197">
            <v>224</v>
          </cell>
          <cell r="T197">
            <v>382</v>
          </cell>
          <cell r="U197">
            <v>71</v>
          </cell>
          <cell r="V197">
            <v>0</v>
          </cell>
          <cell r="W197">
            <v>0</v>
          </cell>
          <cell r="X197">
            <v>1283.8</v>
          </cell>
          <cell r="Y197">
            <v>741.55</v>
          </cell>
          <cell r="Z197">
            <v>542.25</v>
          </cell>
        </row>
        <row r="198">
          <cell r="A198">
            <v>2436111007</v>
          </cell>
          <cell r="B198">
            <v>0</v>
          </cell>
          <cell r="C198">
            <v>185</v>
          </cell>
          <cell r="D198">
            <v>8</v>
          </cell>
          <cell r="E198">
            <v>317</v>
          </cell>
          <cell r="F198">
            <v>27</v>
          </cell>
          <cell r="G198">
            <v>1</v>
          </cell>
          <cell r="H198">
            <v>3</v>
          </cell>
          <cell r="I198">
            <v>51</v>
          </cell>
          <cell r="J198">
            <v>0</v>
          </cell>
          <cell r="K198">
            <v>82</v>
          </cell>
          <cell r="L198">
            <v>0</v>
          </cell>
          <cell r="M198">
            <v>2436111007</v>
          </cell>
          <cell r="N198">
            <v>1685</v>
          </cell>
          <cell r="O198">
            <v>0</v>
          </cell>
          <cell r="P198">
            <v>0</v>
          </cell>
          <cell r="Q198">
            <v>185</v>
          </cell>
          <cell r="R198">
            <v>8</v>
          </cell>
          <cell r="S198">
            <v>317</v>
          </cell>
          <cell r="T198">
            <v>510</v>
          </cell>
          <cell r="U198">
            <v>82</v>
          </cell>
          <cell r="V198">
            <v>0</v>
          </cell>
          <cell r="W198">
            <v>0</v>
          </cell>
          <cell r="X198">
            <v>1488.8</v>
          </cell>
          <cell r="Y198">
            <v>984.05</v>
          </cell>
          <cell r="Z198">
            <v>504.75</v>
          </cell>
        </row>
        <row r="199">
          <cell r="A199">
            <v>2436111002</v>
          </cell>
          <cell r="B199">
            <v>62</v>
          </cell>
          <cell r="C199">
            <v>859</v>
          </cell>
          <cell r="D199">
            <v>8</v>
          </cell>
          <cell r="E199">
            <v>8</v>
          </cell>
          <cell r="F199">
            <v>1</v>
          </cell>
          <cell r="G199">
            <v>1</v>
          </cell>
          <cell r="H199">
            <v>1</v>
          </cell>
          <cell r="I199">
            <v>7</v>
          </cell>
          <cell r="J199">
            <v>0</v>
          </cell>
          <cell r="K199">
            <v>10</v>
          </cell>
          <cell r="L199">
            <v>0</v>
          </cell>
          <cell r="M199">
            <v>2436111002</v>
          </cell>
          <cell r="N199">
            <v>1328</v>
          </cell>
          <cell r="O199">
            <v>0</v>
          </cell>
          <cell r="P199">
            <v>62</v>
          </cell>
          <cell r="Q199">
            <v>859</v>
          </cell>
          <cell r="R199">
            <v>8</v>
          </cell>
          <cell r="S199">
            <v>8</v>
          </cell>
          <cell r="T199">
            <v>937</v>
          </cell>
          <cell r="U199">
            <v>10</v>
          </cell>
          <cell r="V199">
            <v>0</v>
          </cell>
          <cell r="W199">
            <v>0</v>
          </cell>
          <cell r="X199">
            <v>1747</v>
          </cell>
          <cell r="Y199">
            <v>1245</v>
          </cell>
          <cell r="Z199">
            <v>502</v>
          </cell>
        </row>
        <row r="200">
          <cell r="A200">
            <v>2436111001</v>
          </cell>
          <cell r="B200">
            <v>45</v>
          </cell>
          <cell r="C200">
            <v>489</v>
          </cell>
          <cell r="D200">
            <v>5</v>
          </cell>
          <cell r="E200">
            <v>36</v>
          </cell>
          <cell r="F200">
            <v>12</v>
          </cell>
          <cell r="G200">
            <v>1</v>
          </cell>
          <cell r="H200">
            <v>0</v>
          </cell>
          <cell r="I200">
            <v>7</v>
          </cell>
          <cell r="J200">
            <v>0</v>
          </cell>
          <cell r="K200">
            <v>20</v>
          </cell>
          <cell r="L200">
            <v>0</v>
          </cell>
          <cell r="M200">
            <v>2436111001</v>
          </cell>
          <cell r="N200">
            <v>1010</v>
          </cell>
          <cell r="O200">
            <v>0</v>
          </cell>
          <cell r="P200">
            <v>45</v>
          </cell>
          <cell r="Q200">
            <v>489</v>
          </cell>
          <cell r="R200">
            <v>5</v>
          </cell>
          <cell r="S200">
            <v>36</v>
          </cell>
          <cell r="T200">
            <v>575</v>
          </cell>
          <cell r="U200">
            <v>20</v>
          </cell>
          <cell r="V200">
            <v>0</v>
          </cell>
          <cell r="W200">
            <v>0</v>
          </cell>
          <cell r="X200">
            <v>1189.8</v>
          </cell>
          <cell r="Y200">
            <v>434.55</v>
          </cell>
          <cell r="Z200">
            <v>755.25</v>
          </cell>
        </row>
        <row r="201">
          <cell r="A201">
            <v>2436111005</v>
          </cell>
          <cell r="B201">
            <v>60</v>
          </cell>
          <cell r="C201">
            <v>808</v>
          </cell>
          <cell r="D201">
            <v>5</v>
          </cell>
          <cell r="E201">
            <v>16</v>
          </cell>
          <cell r="F201">
            <v>3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4</v>
          </cell>
          <cell r="L201">
            <v>0</v>
          </cell>
          <cell r="M201">
            <v>2436111005</v>
          </cell>
          <cell r="N201">
            <v>1281</v>
          </cell>
          <cell r="O201">
            <v>0</v>
          </cell>
          <cell r="P201">
            <v>60</v>
          </cell>
          <cell r="Q201">
            <v>808</v>
          </cell>
          <cell r="R201">
            <v>5</v>
          </cell>
          <cell r="S201">
            <v>16</v>
          </cell>
          <cell r="T201">
            <v>889</v>
          </cell>
          <cell r="U201">
            <v>4</v>
          </cell>
          <cell r="V201">
            <v>0</v>
          </cell>
          <cell r="W201">
            <v>0</v>
          </cell>
          <cell r="X201">
            <v>1667</v>
          </cell>
          <cell r="Y201">
            <v>1557</v>
          </cell>
          <cell r="Z201">
            <v>110</v>
          </cell>
        </row>
        <row r="202">
          <cell r="A202">
            <v>2436111006</v>
          </cell>
          <cell r="B202">
            <v>0</v>
          </cell>
          <cell r="C202">
            <v>170</v>
          </cell>
          <cell r="D202">
            <v>13</v>
          </cell>
          <cell r="E202">
            <v>244</v>
          </cell>
          <cell r="F202">
            <v>52</v>
          </cell>
          <cell r="G202">
            <v>3</v>
          </cell>
          <cell r="H202">
            <v>3</v>
          </cell>
          <cell r="I202">
            <v>40</v>
          </cell>
          <cell r="J202">
            <v>0</v>
          </cell>
          <cell r="K202">
            <v>98</v>
          </cell>
          <cell r="L202">
            <v>0</v>
          </cell>
          <cell r="M202">
            <v>2436111006</v>
          </cell>
          <cell r="N202">
            <v>1499</v>
          </cell>
          <cell r="O202">
            <v>0</v>
          </cell>
          <cell r="P202">
            <v>0</v>
          </cell>
          <cell r="Q202">
            <v>170</v>
          </cell>
          <cell r="R202">
            <v>13</v>
          </cell>
          <cell r="S202">
            <v>244</v>
          </cell>
          <cell r="T202">
            <v>427</v>
          </cell>
          <cell r="U202">
            <v>98</v>
          </cell>
          <cell r="V202">
            <v>0</v>
          </cell>
          <cell r="W202">
            <v>0</v>
          </cell>
          <cell r="X202">
            <v>1314.2</v>
          </cell>
          <cell r="Y202">
            <v>834.7</v>
          </cell>
          <cell r="Z202">
            <v>479.5</v>
          </cell>
        </row>
        <row r="203">
          <cell r="A203">
            <v>2436111004</v>
          </cell>
          <cell r="B203">
            <v>34</v>
          </cell>
          <cell r="C203">
            <v>495</v>
          </cell>
          <cell r="D203">
            <v>11</v>
          </cell>
          <cell r="E203">
            <v>25</v>
          </cell>
          <cell r="F203">
            <v>7</v>
          </cell>
          <cell r="G203">
            <v>0</v>
          </cell>
          <cell r="H203">
            <v>0</v>
          </cell>
          <cell r="I203">
            <v>3</v>
          </cell>
          <cell r="J203">
            <v>0</v>
          </cell>
          <cell r="K203">
            <v>10</v>
          </cell>
          <cell r="L203">
            <v>0</v>
          </cell>
          <cell r="M203">
            <v>2436111004</v>
          </cell>
          <cell r="N203">
            <v>970</v>
          </cell>
          <cell r="O203">
            <v>0</v>
          </cell>
          <cell r="P203">
            <v>34</v>
          </cell>
          <cell r="Q203">
            <v>495</v>
          </cell>
          <cell r="R203">
            <v>11</v>
          </cell>
          <cell r="S203">
            <v>25</v>
          </cell>
          <cell r="T203">
            <v>565</v>
          </cell>
          <cell r="U203">
            <v>10</v>
          </cell>
          <cell r="V203">
            <v>0</v>
          </cell>
          <cell r="W203">
            <v>0</v>
          </cell>
          <cell r="X203">
            <v>1150.5999999999999</v>
          </cell>
          <cell r="Y203">
            <v>437.1</v>
          </cell>
          <cell r="Z203">
            <v>713.5</v>
          </cell>
        </row>
        <row r="204">
          <cell r="A204">
            <v>2436111013</v>
          </cell>
          <cell r="B204">
            <v>0</v>
          </cell>
          <cell r="C204">
            <v>219</v>
          </cell>
          <cell r="D204">
            <v>8</v>
          </cell>
          <cell r="E204">
            <v>601</v>
          </cell>
          <cell r="F204">
            <v>61</v>
          </cell>
          <cell r="G204">
            <v>0</v>
          </cell>
          <cell r="H204">
            <v>0</v>
          </cell>
          <cell r="I204">
            <v>96</v>
          </cell>
          <cell r="J204">
            <v>0</v>
          </cell>
          <cell r="K204">
            <v>157</v>
          </cell>
          <cell r="L204">
            <v>0</v>
          </cell>
          <cell r="M204">
            <v>2436111013</v>
          </cell>
          <cell r="N204">
            <v>2658</v>
          </cell>
          <cell r="O204">
            <v>0</v>
          </cell>
          <cell r="P204">
            <v>0</v>
          </cell>
          <cell r="Q204">
            <v>219</v>
          </cell>
          <cell r="R204">
            <v>8</v>
          </cell>
          <cell r="S204">
            <v>601</v>
          </cell>
          <cell r="T204">
            <v>828</v>
          </cell>
          <cell r="U204">
            <v>157</v>
          </cell>
          <cell r="V204">
            <v>0</v>
          </cell>
          <cell r="W204">
            <v>0</v>
          </cell>
          <cell r="X204">
            <v>2363.8000000000002</v>
          </cell>
          <cell r="Y204">
            <v>1689.05</v>
          </cell>
          <cell r="Z204">
            <v>674.75</v>
          </cell>
        </row>
        <row r="205">
          <cell r="A205">
            <v>2436111011</v>
          </cell>
          <cell r="B205">
            <v>0</v>
          </cell>
          <cell r="C205">
            <v>319</v>
          </cell>
          <cell r="D205">
            <v>9</v>
          </cell>
          <cell r="E205">
            <v>774</v>
          </cell>
          <cell r="F205">
            <v>131</v>
          </cell>
          <cell r="G205">
            <v>1</v>
          </cell>
          <cell r="H205">
            <v>3</v>
          </cell>
          <cell r="I205">
            <v>73</v>
          </cell>
          <cell r="J205">
            <v>0</v>
          </cell>
          <cell r="K205">
            <v>208</v>
          </cell>
          <cell r="L205">
            <v>0</v>
          </cell>
          <cell r="M205">
            <v>2436111011</v>
          </cell>
          <cell r="N205">
            <v>3428</v>
          </cell>
          <cell r="O205">
            <v>0</v>
          </cell>
          <cell r="P205">
            <v>0</v>
          </cell>
          <cell r="Q205">
            <v>319</v>
          </cell>
          <cell r="R205">
            <v>9</v>
          </cell>
          <cell r="S205">
            <v>774</v>
          </cell>
          <cell r="T205">
            <v>1102</v>
          </cell>
          <cell r="U205">
            <v>208</v>
          </cell>
          <cell r="V205">
            <v>0</v>
          </cell>
          <cell r="W205">
            <v>0</v>
          </cell>
          <cell r="X205">
            <v>3085.4</v>
          </cell>
          <cell r="Y205">
            <v>2177.79</v>
          </cell>
          <cell r="Z205">
            <v>907.61</v>
          </cell>
        </row>
        <row r="206">
          <cell r="A206">
            <v>2436111010</v>
          </cell>
          <cell r="B206">
            <v>0</v>
          </cell>
          <cell r="C206">
            <v>36</v>
          </cell>
          <cell r="D206">
            <v>1</v>
          </cell>
          <cell r="E206">
            <v>117</v>
          </cell>
          <cell r="F206">
            <v>47</v>
          </cell>
          <cell r="G206">
            <v>1</v>
          </cell>
          <cell r="H206">
            <v>2</v>
          </cell>
          <cell r="I206">
            <v>31</v>
          </cell>
          <cell r="J206">
            <v>0</v>
          </cell>
          <cell r="K206">
            <v>81</v>
          </cell>
          <cell r="L206">
            <v>0</v>
          </cell>
          <cell r="M206">
            <v>2436111010</v>
          </cell>
          <cell r="N206">
            <v>555</v>
          </cell>
          <cell r="O206">
            <v>0</v>
          </cell>
          <cell r="P206">
            <v>0</v>
          </cell>
          <cell r="Q206">
            <v>36</v>
          </cell>
          <cell r="R206">
            <v>1</v>
          </cell>
          <cell r="S206">
            <v>117</v>
          </cell>
          <cell r="T206">
            <v>154</v>
          </cell>
          <cell r="U206">
            <v>81</v>
          </cell>
          <cell r="V206">
            <v>0</v>
          </cell>
          <cell r="W206">
            <v>0</v>
          </cell>
          <cell r="X206">
            <v>495.8</v>
          </cell>
          <cell r="Y206">
            <v>353.82</v>
          </cell>
          <cell r="Z206">
            <v>141.97999999999999</v>
          </cell>
        </row>
        <row r="207">
          <cell r="A207">
            <v>2436111021</v>
          </cell>
          <cell r="B207">
            <v>2</v>
          </cell>
          <cell r="C207">
            <v>152</v>
          </cell>
          <cell r="D207">
            <v>2</v>
          </cell>
          <cell r="E207">
            <v>321</v>
          </cell>
          <cell r="F207">
            <v>56</v>
          </cell>
          <cell r="G207">
            <v>0</v>
          </cell>
          <cell r="H207">
            <v>0</v>
          </cell>
          <cell r="I207">
            <v>26</v>
          </cell>
          <cell r="J207">
            <v>0</v>
          </cell>
          <cell r="K207">
            <v>82</v>
          </cell>
          <cell r="L207">
            <v>0</v>
          </cell>
          <cell r="M207">
            <v>2436111021</v>
          </cell>
          <cell r="N207">
            <v>977</v>
          </cell>
          <cell r="O207">
            <v>0</v>
          </cell>
          <cell r="P207">
            <v>2</v>
          </cell>
          <cell r="Q207">
            <v>152</v>
          </cell>
          <cell r="R207">
            <v>2</v>
          </cell>
          <cell r="S207">
            <v>321</v>
          </cell>
          <cell r="T207">
            <v>477</v>
          </cell>
          <cell r="U207">
            <v>82</v>
          </cell>
          <cell r="V207">
            <v>30</v>
          </cell>
          <cell r="W207">
            <v>0</v>
          </cell>
          <cell r="X207">
            <v>1061.8</v>
          </cell>
          <cell r="Y207">
            <v>464.55</v>
          </cell>
          <cell r="Z207">
            <v>597.25</v>
          </cell>
        </row>
        <row r="208">
          <cell r="A208">
            <v>2436111018</v>
          </cell>
          <cell r="B208">
            <v>15</v>
          </cell>
          <cell r="C208">
            <v>232</v>
          </cell>
          <cell r="D208">
            <v>4</v>
          </cell>
          <cell r="E208">
            <v>305</v>
          </cell>
          <cell r="F208">
            <v>5</v>
          </cell>
          <cell r="G208">
            <v>0</v>
          </cell>
          <cell r="H208">
            <v>0</v>
          </cell>
          <cell r="I208">
            <v>14</v>
          </cell>
          <cell r="J208">
            <v>0</v>
          </cell>
          <cell r="K208">
            <v>19</v>
          </cell>
          <cell r="L208">
            <v>0</v>
          </cell>
          <cell r="M208">
            <v>2436111018</v>
          </cell>
          <cell r="N208">
            <v>993</v>
          </cell>
          <cell r="O208">
            <v>0</v>
          </cell>
          <cell r="P208">
            <v>15</v>
          </cell>
          <cell r="Q208">
            <v>232</v>
          </cell>
          <cell r="R208">
            <v>4</v>
          </cell>
          <cell r="S208">
            <v>305</v>
          </cell>
          <cell r="T208">
            <v>556</v>
          </cell>
          <cell r="U208">
            <v>19</v>
          </cell>
          <cell r="V208">
            <v>30</v>
          </cell>
          <cell r="W208">
            <v>0</v>
          </cell>
          <cell r="X208">
            <v>1130.5999999999999</v>
          </cell>
          <cell r="Y208">
            <v>739.76</v>
          </cell>
          <cell r="Z208">
            <v>390.84</v>
          </cell>
        </row>
        <row r="209">
          <cell r="A209">
            <v>2436111014</v>
          </cell>
          <cell r="B209">
            <v>6</v>
          </cell>
          <cell r="C209">
            <v>144</v>
          </cell>
          <cell r="D209">
            <v>4</v>
          </cell>
          <cell r="E209">
            <v>535</v>
          </cell>
          <cell r="F209">
            <v>18</v>
          </cell>
          <cell r="G209">
            <v>0</v>
          </cell>
          <cell r="H209">
            <v>1</v>
          </cell>
          <cell r="I209">
            <v>7</v>
          </cell>
          <cell r="J209">
            <v>0</v>
          </cell>
          <cell r="K209">
            <v>26</v>
          </cell>
          <cell r="L209">
            <v>0</v>
          </cell>
          <cell r="M209">
            <v>2436111014</v>
          </cell>
          <cell r="N209">
            <v>1076</v>
          </cell>
          <cell r="O209">
            <v>0</v>
          </cell>
          <cell r="P209">
            <v>6</v>
          </cell>
          <cell r="Q209">
            <v>144</v>
          </cell>
          <cell r="R209">
            <v>4</v>
          </cell>
          <cell r="S209">
            <v>535</v>
          </cell>
          <cell r="T209">
            <v>689</v>
          </cell>
          <cell r="U209">
            <v>26</v>
          </cell>
          <cell r="V209">
            <v>75</v>
          </cell>
          <cell r="W209">
            <v>0</v>
          </cell>
          <cell r="X209">
            <v>1313.4</v>
          </cell>
          <cell r="Y209">
            <v>486.33</v>
          </cell>
          <cell r="Z209">
            <v>827.07</v>
          </cell>
        </row>
        <row r="210">
          <cell r="A210">
            <v>2436111016</v>
          </cell>
          <cell r="B210">
            <v>7</v>
          </cell>
          <cell r="C210">
            <v>123</v>
          </cell>
          <cell r="D210">
            <v>5</v>
          </cell>
          <cell r="E210">
            <v>365</v>
          </cell>
          <cell r="F210">
            <v>40</v>
          </cell>
          <cell r="G210">
            <v>0</v>
          </cell>
          <cell r="H210">
            <v>0</v>
          </cell>
          <cell r="I210">
            <v>7</v>
          </cell>
          <cell r="J210">
            <v>0</v>
          </cell>
          <cell r="K210">
            <v>47</v>
          </cell>
          <cell r="L210">
            <v>0</v>
          </cell>
          <cell r="M210">
            <v>2436111016</v>
          </cell>
          <cell r="N210">
            <v>1082</v>
          </cell>
          <cell r="O210">
            <v>0</v>
          </cell>
          <cell r="P210">
            <v>7</v>
          </cell>
          <cell r="Q210">
            <v>123</v>
          </cell>
          <cell r="R210">
            <v>5</v>
          </cell>
          <cell r="S210">
            <v>365</v>
          </cell>
          <cell r="T210">
            <v>500</v>
          </cell>
          <cell r="U210">
            <v>47</v>
          </cell>
          <cell r="V210">
            <v>15</v>
          </cell>
          <cell r="W210">
            <v>0</v>
          </cell>
          <cell r="X210">
            <v>1110.4000000000001</v>
          </cell>
          <cell r="Y210">
            <v>314.23</v>
          </cell>
          <cell r="Z210">
            <v>796.17</v>
          </cell>
        </row>
        <row r="211">
          <cell r="A211">
            <v>2436111017</v>
          </cell>
          <cell r="B211">
            <v>4</v>
          </cell>
          <cell r="C211">
            <v>76</v>
          </cell>
          <cell r="D211">
            <v>1</v>
          </cell>
          <cell r="E211">
            <v>672</v>
          </cell>
          <cell r="F211">
            <v>43</v>
          </cell>
          <cell r="G211">
            <v>0</v>
          </cell>
          <cell r="H211">
            <v>0</v>
          </cell>
          <cell r="I211">
            <v>16</v>
          </cell>
          <cell r="J211">
            <v>0</v>
          </cell>
          <cell r="K211">
            <v>59</v>
          </cell>
          <cell r="L211">
            <v>0</v>
          </cell>
          <cell r="M211">
            <v>2436111017</v>
          </cell>
          <cell r="N211">
            <v>1220</v>
          </cell>
          <cell r="O211">
            <v>0</v>
          </cell>
          <cell r="P211">
            <v>4</v>
          </cell>
          <cell r="Q211">
            <v>76</v>
          </cell>
          <cell r="R211">
            <v>1</v>
          </cell>
          <cell r="S211">
            <v>672</v>
          </cell>
          <cell r="T211">
            <v>753</v>
          </cell>
          <cell r="U211">
            <v>59</v>
          </cell>
          <cell r="V211">
            <v>45</v>
          </cell>
          <cell r="W211">
            <v>0</v>
          </cell>
          <cell r="X211">
            <v>1419.8</v>
          </cell>
          <cell r="Y211">
            <v>782.55</v>
          </cell>
          <cell r="Z211">
            <v>637.25</v>
          </cell>
        </row>
        <row r="212">
          <cell r="A212">
            <v>2436111019</v>
          </cell>
          <cell r="B212">
            <v>2</v>
          </cell>
          <cell r="C212">
            <v>55</v>
          </cell>
          <cell r="D212">
            <v>0</v>
          </cell>
          <cell r="E212">
            <v>862</v>
          </cell>
          <cell r="F212">
            <v>58</v>
          </cell>
          <cell r="G212">
            <v>0</v>
          </cell>
          <cell r="H212">
            <v>1</v>
          </cell>
          <cell r="I212">
            <v>11</v>
          </cell>
          <cell r="J212">
            <v>0</v>
          </cell>
          <cell r="K212">
            <v>70</v>
          </cell>
          <cell r="L212">
            <v>0</v>
          </cell>
          <cell r="M212">
            <v>2436111019</v>
          </cell>
          <cell r="N212">
            <v>1310</v>
          </cell>
          <cell r="O212">
            <v>0</v>
          </cell>
          <cell r="P212">
            <v>2</v>
          </cell>
          <cell r="Q212">
            <v>55</v>
          </cell>
          <cell r="R212">
            <v>0</v>
          </cell>
          <cell r="S212">
            <v>862</v>
          </cell>
          <cell r="T212">
            <v>919</v>
          </cell>
          <cell r="U212">
            <v>70</v>
          </cell>
          <cell r="V212">
            <v>45</v>
          </cell>
          <cell r="W212">
            <v>0</v>
          </cell>
          <cell r="X212">
            <v>1606</v>
          </cell>
          <cell r="Y212">
            <v>735.5</v>
          </cell>
          <cell r="Z212">
            <v>870.5</v>
          </cell>
        </row>
        <row r="213">
          <cell r="A213">
            <v>2437113001</v>
          </cell>
          <cell r="B213">
            <v>41</v>
          </cell>
          <cell r="C213">
            <v>625</v>
          </cell>
          <cell r="D213">
            <v>16</v>
          </cell>
          <cell r="E213">
            <v>597</v>
          </cell>
          <cell r="F213">
            <v>207</v>
          </cell>
          <cell r="G213">
            <v>0</v>
          </cell>
          <cell r="H213">
            <v>34</v>
          </cell>
          <cell r="I213">
            <v>47</v>
          </cell>
          <cell r="J213">
            <v>0</v>
          </cell>
          <cell r="K213">
            <v>288</v>
          </cell>
          <cell r="L213">
            <v>0</v>
          </cell>
          <cell r="M213">
            <v>2437113001</v>
          </cell>
          <cell r="N213">
            <v>3079</v>
          </cell>
          <cell r="O213">
            <v>0</v>
          </cell>
          <cell r="P213">
            <v>41</v>
          </cell>
          <cell r="Q213">
            <v>625</v>
          </cell>
          <cell r="R213">
            <v>16</v>
          </cell>
          <cell r="S213">
            <v>597</v>
          </cell>
          <cell r="T213">
            <v>1279</v>
          </cell>
          <cell r="U213">
            <v>288</v>
          </cell>
          <cell r="V213">
            <v>45</v>
          </cell>
          <cell r="W213">
            <v>0</v>
          </cell>
          <cell r="X213">
            <v>3172.2</v>
          </cell>
          <cell r="Y213">
            <v>2244.59</v>
          </cell>
          <cell r="Z213">
            <v>927.61</v>
          </cell>
        </row>
        <row r="214">
          <cell r="A214">
            <v>2437111006</v>
          </cell>
          <cell r="B214">
            <v>22</v>
          </cell>
          <cell r="C214">
            <v>501</v>
          </cell>
          <cell r="D214">
            <v>11</v>
          </cell>
          <cell r="E214">
            <v>273</v>
          </cell>
          <cell r="F214">
            <v>67</v>
          </cell>
          <cell r="G214">
            <v>0</v>
          </cell>
          <cell r="H214">
            <v>7</v>
          </cell>
          <cell r="I214">
            <v>22</v>
          </cell>
          <cell r="J214">
            <v>0</v>
          </cell>
          <cell r="K214">
            <v>96</v>
          </cell>
          <cell r="L214">
            <v>0</v>
          </cell>
          <cell r="M214">
            <v>2437111006</v>
          </cell>
          <cell r="N214">
            <v>1817</v>
          </cell>
          <cell r="O214">
            <v>0</v>
          </cell>
          <cell r="P214">
            <v>22</v>
          </cell>
          <cell r="Q214">
            <v>501</v>
          </cell>
          <cell r="R214">
            <v>11</v>
          </cell>
          <cell r="S214">
            <v>273</v>
          </cell>
          <cell r="T214">
            <v>807</v>
          </cell>
          <cell r="U214">
            <v>96</v>
          </cell>
          <cell r="V214">
            <v>15</v>
          </cell>
          <cell r="W214">
            <v>0</v>
          </cell>
          <cell r="X214">
            <v>1898.2</v>
          </cell>
          <cell r="Y214">
            <v>1723.99</v>
          </cell>
          <cell r="Z214">
            <v>174.21</v>
          </cell>
        </row>
        <row r="215">
          <cell r="A215">
            <v>2437111007</v>
          </cell>
          <cell r="B215">
            <v>0</v>
          </cell>
          <cell r="C215">
            <v>36</v>
          </cell>
          <cell r="D215">
            <v>0</v>
          </cell>
          <cell r="E215">
            <v>116</v>
          </cell>
          <cell r="F215">
            <v>4</v>
          </cell>
          <cell r="G215">
            <v>0</v>
          </cell>
          <cell r="H215">
            <v>0</v>
          </cell>
          <cell r="I215">
            <v>3</v>
          </cell>
          <cell r="J215">
            <v>0</v>
          </cell>
          <cell r="K215">
            <v>7</v>
          </cell>
          <cell r="L215">
            <v>0</v>
          </cell>
          <cell r="M215">
            <v>2437111007</v>
          </cell>
          <cell r="N215">
            <v>340</v>
          </cell>
          <cell r="O215">
            <v>0</v>
          </cell>
          <cell r="P215">
            <v>0</v>
          </cell>
          <cell r="Q215">
            <v>36</v>
          </cell>
          <cell r="R215">
            <v>0</v>
          </cell>
          <cell r="S215">
            <v>116</v>
          </cell>
          <cell r="T215">
            <v>152</v>
          </cell>
          <cell r="U215">
            <v>7</v>
          </cell>
          <cell r="V215">
            <v>15</v>
          </cell>
          <cell r="W215">
            <v>0</v>
          </cell>
          <cell r="X215">
            <v>350.6</v>
          </cell>
          <cell r="Y215">
            <v>235.8</v>
          </cell>
          <cell r="Z215">
            <v>114.8</v>
          </cell>
        </row>
        <row r="216">
          <cell r="A216">
            <v>2438111001</v>
          </cell>
          <cell r="B216">
            <v>30</v>
          </cell>
          <cell r="C216">
            <v>700</v>
          </cell>
          <cell r="D216">
            <v>10</v>
          </cell>
          <cell r="E216">
            <v>256</v>
          </cell>
          <cell r="F216">
            <v>49</v>
          </cell>
          <cell r="G216">
            <v>0</v>
          </cell>
          <cell r="H216">
            <v>3</v>
          </cell>
          <cell r="I216">
            <v>16</v>
          </cell>
          <cell r="J216">
            <v>0</v>
          </cell>
          <cell r="K216">
            <v>68</v>
          </cell>
          <cell r="L216">
            <v>0</v>
          </cell>
          <cell r="M216">
            <v>2438111001</v>
          </cell>
          <cell r="N216">
            <v>2223</v>
          </cell>
          <cell r="O216">
            <v>0</v>
          </cell>
          <cell r="P216">
            <v>30</v>
          </cell>
          <cell r="Q216">
            <v>700</v>
          </cell>
          <cell r="R216">
            <v>10</v>
          </cell>
          <cell r="S216">
            <v>256</v>
          </cell>
          <cell r="T216">
            <v>996</v>
          </cell>
          <cell r="U216">
            <v>68</v>
          </cell>
          <cell r="V216">
            <v>50</v>
          </cell>
          <cell r="W216">
            <v>0</v>
          </cell>
          <cell r="X216">
            <v>2359.8000000000002</v>
          </cell>
          <cell r="Y216">
            <v>1863.69</v>
          </cell>
          <cell r="Z216">
            <v>496.11</v>
          </cell>
        </row>
        <row r="217">
          <cell r="A217">
            <v>2438111002</v>
          </cell>
          <cell r="B217">
            <v>13</v>
          </cell>
          <cell r="C217">
            <v>309</v>
          </cell>
          <cell r="D217">
            <v>11</v>
          </cell>
          <cell r="E217">
            <v>394</v>
          </cell>
          <cell r="F217">
            <v>126</v>
          </cell>
          <cell r="G217">
            <v>1</v>
          </cell>
          <cell r="H217">
            <v>17</v>
          </cell>
          <cell r="I217">
            <v>33</v>
          </cell>
          <cell r="J217">
            <v>0</v>
          </cell>
          <cell r="K217">
            <v>177</v>
          </cell>
          <cell r="L217">
            <v>0</v>
          </cell>
          <cell r="M217">
            <v>2438111002</v>
          </cell>
          <cell r="N217">
            <v>1609</v>
          </cell>
          <cell r="O217">
            <v>0</v>
          </cell>
          <cell r="P217">
            <v>13</v>
          </cell>
          <cell r="Q217">
            <v>309</v>
          </cell>
          <cell r="R217">
            <v>11</v>
          </cell>
          <cell r="S217">
            <v>394</v>
          </cell>
          <cell r="T217">
            <v>727</v>
          </cell>
          <cell r="U217">
            <v>177</v>
          </cell>
          <cell r="V217">
            <v>25</v>
          </cell>
          <cell r="W217">
            <v>0</v>
          </cell>
          <cell r="X217">
            <v>1709.8</v>
          </cell>
          <cell r="Y217">
            <v>1251.55</v>
          </cell>
          <cell r="Z217">
            <v>458.25</v>
          </cell>
        </row>
        <row r="218">
          <cell r="A218">
            <v>2438111004</v>
          </cell>
          <cell r="B218">
            <v>3</v>
          </cell>
          <cell r="C218">
            <v>206</v>
          </cell>
          <cell r="D218">
            <v>2</v>
          </cell>
          <cell r="E218">
            <v>323</v>
          </cell>
          <cell r="F218">
            <v>7</v>
          </cell>
          <cell r="G218">
            <v>0</v>
          </cell>
          <cell r="H218">
            <v>0</v>
          </cell>
          <cell r="I218">
            <v>2</v>
          </cell>
          <cell r="J218">
            <v>0</v>
          </cell>
          <cell r="K218">
            <v>9</v>
          </cell>
          <cell r="L218">
            <v>0</v>
          </cell>
          <cell r="M218">
            <v>2438111004</v>
          </cell>
          <cell r="N218">
            <v>1067</v>
          </cell>
          <cell r="O218">
            <v>0</v>
          </cell>
          <cell r="P218">
            <v>3</v>
          </cell>
          <cell r="Q218">
            <v>206</v>
          </cell>
          <cell r="R218">
            <v>2</v>
          </cell>
          <cell r="S218">
            <v>323</v>
          </cell>
          <cell r="T218">
            <v>534</v>
          </cell>
          <cell r="U218">
            <v>9</v>
          </cell>
          <cell r="V218">
            <v>45</v>
          </cell>
          <cell r="W218">
            <v>0</v>
          </cell>
          <cell r="X218">
            <v>1158.4000000000001</v>
          </cell>
          <cell r="Y218">
            <v>948.36</v>
          </cell>
          <cell r="Z218">
            <v>210.04</v>
          </cell>
        </row>
        <row r="219">
          <cell r="A219">
            <v>2422111006</v>
          </cell>
          <cell r="B219">
            <v>14</v>
          </cell>
          <cell r="C219">
            <v>204</v>
          </cell>
          <cell r="D219">
            <v>11</v>
          </cell>
          <cell r="E219">
            <v>198</v>
          </cell>
          <cell r="F219">
            <v>12</v>
          </cell>
          <cell r="G219">
            <v>0</v>
          </cell>
          <cell r="H219">
            <v>1</v>
          </cell>
          <cell r="I219">
            <v>9</v>
          </cell>
          <cell r="J219">
            <v>0</v>
          </cell>
          <cell r="K219">
            <v>22</v>
          </cell>
          <cell r="L219">
            <v>0</v>
          </cell>
          <cell r="M219">
            <v>2422111006</v>
          </cell>
          <cell r="N219">
            <v>903</v>
          </cell>
          <cell r="O219">
            <v>0</v>
          </cell>
          <cell r="P219">
            <v>14</v>
          </cell>
          <cell r="Q219">
            <v>204</v>
          </cell>
          <cell r="R219">
            <v>11</v>
          </cell>
          <cell r="S219">
            <v>198</v>
          </cell>
          <cell r="T219">
            <v>427</v>
          </cell>
          <cell r="U219">
            <v>22</v>
          </cell>
          <cell r="V219">
            <v>15</v>
          </cell>
          <cell r="W219">
            <v>0</v>
          </cell>
          <cell r="X219">
            <v>953.6</v>
          </cell>
          <cell r="Y219">
            <v>737.84</v>
          </cell>
          <cell r="Z219">
            <v>215.76</v>
          </cell>
        </row>
        <row r="220">
          <cell r="A220">
            <v>2422111003</v>
          </cell>
          <cell r="B220">
            <v>13</v>
          </cell>
          <cell r="C220">
            <v>243</v>
          </cell>
          <cell r="D220">
            <v>5</v>
          </cell>
          <cell r="E220">
            <v>341</v>
          </cell>
          <cell r="F220">
            <v>59</v>
          </cell>
          <cell r="G220">
            <v>0</v>
          </cell>
          <cell r="H220">
            <v>8</v>
          </cell>
          <cell r="I220">
            <v>14</v>
          </cell>
          <cell r="J220">
            <v>0</v>
          </cell>
          <cell r="K220">
            <v>81</v>
          </cell>
          <cell r="L220">
            <v>0</v>
          </cell>
          <cell r="M220">
            <v>2422111003</v>
          </cell>
          <cell r="N220">
            <v>1448</v>
          </cell>
          <cell r="O220">
            <v>0</v>
          </cell>
          <cell r="P220">
            <v>13</v>
          </cell>
          <cell r="Q220">
            <v>243</v>
          </cell>
          <cell r="R220">
            <v>5</v>
          </cell>
          <cell r="S220">
            <v>341</v>
          </cell>
          <cell r="T220">
            <v>602</v>
          </cell>
          <cell r="U220">
            <v>81</v>
          </cell>
          <cell r="V220">
            <v>15</v>
          </cell>
          <cell r="W220">
            <v>0</v>
          </cell>
          <cell r="X220">
            <v>1451.6</v>
          </cell>
          <cell r="Y220">
            <v>901.3</v>
          </cell>
          <cell r="Z220">
            <v>550.29999999999995</v>
          </cell>
        </row>
        <row r="221">
          <cell r="A221">
            <v>2422111010</v>
          </cell>
          <cell r="B221">
            <v>6</v>
          </cell>
          <cell r="C221">
            <v>71</v>
          </cell>
          <cell r="D221">
            <v>3</v>
          </cell>
          <cell r="E221">
            <v>201</v>
          </cell>
          <cell r="F221">
            <v>34</v>
          </cell>
          <cell r="G221">
            <v>0</v>
          </cell>
          <cell r="H221">
            <v>0</v>
          </cell>
          <cell r="I221">
            <v>5</v>
          </cell>
          <cell r="J221">
            <v>0</v>
          </cell>
          <cell r="K221">
            <v>39</v>
          </cell>
          <cell r="L221">
            <v>0</v>
          </cell>
          <cell r="M221">
            <v>2422111010</v>
          </cell>
          <cell r="N221">
            <v>433</v>
          </cell>
          <cell r="O221">
            <v>0</v>
          </cell>
          <cell r="P221">
            <v>6</v>
          </cell>
          <cell r="Q221">
            <v>71</v>
          </cell>
          <cell r="R221">
            <v>3</v>
          </cell>
          <cell r="S221">
            <v>201</v>
          </cell>
          <cell r="T221">
            <v>281</v>
          </cell>
          <cell r="U221">
            <v>39</v>
          </cell>
          <cell r="V221">
            <v>10</v>
          </cell>
          <cell r="W221">
            <v>0</v>
          </cell>
          <cell r="X221">
            <v>526.79999999999995</v>
          </cell>
          <cell r="Y221">
            <v>347.82</v>
          </cell>
          <cell r="Z221">
            <v>178.98</v>
          </cell>
        </row>
        <row r="222">
          <cell r="A222">
            <v>2422111009</v>
          </cell>
          <cell r="B222">
            <v>23</v>
          </cell>
          <cell r="C222">
            <v>347</v>
          </cell>
          <cell r="D222">
            <v>11</v>
          </cell>
          <cell r="E222">
            <v>311</v>
          </cell>
          <cell r="F222">
            <v>101</v>
          </cell>
          <cell r="G222">
            <v>0</v>
          </cell>
          <cell r="H222">
            <v>3</v>
          </cell>
          <cell r="I222">
            <v>7</v>
          </cell>
          <cell r="J222">
            <v>0</v>
          </cell>
          <cell r="K222">
            <v>111</v>
          </cell>
          <cell r="L222">
            <v>0</v>
          </cell>
          <cell r="M222">
            <v>2422111009</v>
          </cell>
          <cell r="N222">
            <v>1467</v>
          </cell>
          <cell r="O222">
            <v>0</v>
          </cell>
          <cell r="P222">
            <v>23</v>
          </cell>
          <cell r="Q222">
            <v>347</v>
          </cell>
          <cell r="R222">
            <v>11</v>
          </cell>
          <cell r="S222">
            <v>311</v>
          </cell>
          <cell r="T222">
            <v>692</v>
          </cell>
          <cell r="U222">
            <v>111</v>
          </cell>
          <cell r="V222">
            <v>20</v>
          </cell>
          <cell r="W222">
            <v>0</v>
          </cell>
          <cell r="X222">
            <v>1576.8</v>
          </cell>
          <cell r="Y222">
            <v>821.35</v>
          </cell>
          <cell r="Z222">
            <v>755.45</v>
          </cell>
        </row>
        <row r="223">
          <cell r="A223">
            <v>2422111012</v>
          </cell>
          <cell r="B223">
            <v>14</v>
          </cell>
          <cell r="C223">
            <v>298</v>
          </cell>
          <cell r="D223">
            <v>11</v>
          </cell>
          <cell r="E223">
            <v>149</v>
          </cell>
          <cell r="F223">
            <v>12</v>
          </cell>
          <cell r="G223">
            <v>1</v>
          </cell>
          <cell r="H223">
            <v>0</v>
          </cell>
          <cell r="I223">
            <v>9</v>
          </cell>
          <cell r="J223">
            <v>0</v>
          </cell>
          <cell r="K223">
            <v>22</v>
          </cell>
          <cell r="L223">
            <v>0</v>
          </cell>
          <cell r="M223">
            <v>2422111012</v>
          </cell>
          <cell r="N223">
            <v>1056</v>
          </cell>
          <cell r="O223">
            <v>0</v>
          </cell>
          <cell r="P223">
            <v>14</v>
          </cell>
          <cell r="Q223">
            <v>298</v>
          </cell>
          <cell r="R223">
            <v>11</v>
          </cell>
          <cell r="S223">
            <v>149</v>
          </cell>
          <cell r="T223">
            <v>472</v>
          </cell>
          <cell r="U223">
            <v>22</v>
          </cell>
          <cell r="V223">
            <v>0</v>
          </cell>
          <cell r="W223">
            <v>0</v>
          </cell>
          <cell r="X223">
            <v>1085.2</v>
          </cell>
          <cell r="Y223">
            <v>1085.2</v>
          </cell>
          <cell r="Z223">
            <v>0</v>
          </cell>
        </row>
        <row r="224">
          <cell r="A224">
            <v>2422111011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2422111011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</row>
        <row r="225">
          <cell r="A225">
            <v>2422111007</v>
          </cell>
          <cell r="B225">
            <v>19</v>
          </cell>
          <cell r="C225">
            <v>322</v>
          </cell>
          <cell r="D225">
            <v>12</v>
          </cell>
          <cell r="E225">
            <v>261</v>
          </cell>
          <cell r="F225">
            <v>137</v>
          </cell>
          <cell r="G225">
            <v>0</v>
          </cell>
          <cell r="H225">
            <v>14</v>
          </cell>
          <cell r="I225">
            <v>23</v>
          </cell>
          <cell r="J225">
            <v>0</v>
          </cell>
          <cell r="K225">
            <v>174</v>
          </cell>
          <cell r="L225">
            <v>0</v>
          </cell>
          <cell r="M225">
            <v>2422111007</v>
          </cell>
          <cell r="N225">
            <v>1431</v>
          </cell>
          <cell r="O225">
            <v>0</v>
          </cell>
          <cell r="P225">
            <v>19</v>
          </cell>
          <cell r="Q225">
            <v>322</v>
          </cell>
          <cell r="R225">
            <v>12</v>
          </cell>
          <cell r="S225">
            <v>261</v>
          </cell>
          <cell r="T225">
            <v>614</v>
          </cell>
          <cell r="U225">
            <v>174</v>
          </cell>
          <cell r="V225">
            <v>30</v>
          </cell>
          <cell r="W225">
            <v>1</v>
          </cell>
          <cell r="X225">
            <v>1523.4</v>
          </cell>
          <cell r="Y225">
            <v>922.77</v>
          </cell>
          <cell r="Z225">
            <v>600.63</v>
          </cell>
        </row>
        <row r="226">
          <cell r="A226">
            <v>2422111005</v>
          </cell>
          <cell r="B226">
            <v>15</v>
          </cell>
          <cell r="C226">
            <v>278</v>
          </cell>
          <cell r="D226">
            <v>5</v>
          </cell>
          <cell r="E226">
            <v>362</v>
          </cell>
          <cell r="F226">
            <v>34</v>
          </cell>
          <cell r="G226">
            <v>0</v>
          </cell>
          <cell r="H226">
            <v>2</v>
          </cell>
          <cell r="I226">
            <v>20</v>
          </cell>
          <cell r="J226">
            <v>0</v>
          </cell>
          <cell r="K226">
            <v>56</v>
          </cell>
          <cell r="L226">
            <v>0</v>
          </cell>
          <cell r="M226">
            <v>2422111005</v>
          </cell>
          <cell r="N226">
            <v>1393</v>
          </cell>
          <cell r="O226">
            <v>0</v>
          </cell>
          <cell r="P226">
            <v>15</v>
          </cell>
          <cell r="Q226">
            <v>278</v>
          </cell>
          <cell r="R226">
            <v>5</v>
          </cell>
          <cell r="S226">
            <v>362</v>
          </cell>
          <cell r="T226">
            <v>660</v>
          </cell>
          <cell r="U226">
            <v>56</v>
          </cell>
          <cell r="V226">
            <v>15</v>
          </cell>
          <cell r="W226">
            <v>0</v>
          </cell>
          <cell r="X226">
            <v>1462.8</v>
          </cell>
          <cell r="Y226">
            <v>769.87</v>
          </cell>
          <cell r="Z226">
            <v>692.93</v>
          </cell>
        </row>
        <row r="227">
          <cell r="A227">
            <v>2422111004</v>
          </cell>
          <cell r="B227">
            <v>8</v>
          </cell>
          <cell r="C227">
            <v>215</v>
          </cell>
          <cell r="D227">
            <v>7</v>
          </cell>
          <cell r="E227">
            <v>168</v>
          </cell>
          <cell r="F227">
            <v>22</v>
          </cell>
          <cell r="G227">
            <v>0</v>
          </cell>
          <cell r="H227">
            <v>6</v>
          </cell>
          <cell r="I227">
            <v>9</v>
          </cell>
          <cell r="J227">
            <v>0</v>
          </cell>
          <cell r="K227">
            <v>37</v>
          </cell>
          <cell r="L227">
            <v>0</v>
          </cell>
          <cell r="M227">
            <v>2422111004</v>
          </cell>
          <cell r="N227">
            <v>995</v>
          </cell>
          <cell r="O227">
            <v>0</v>
          </cell>
          <cell r="P227">
            <v>8</v>
          </cell>
          <cell r="Q227">
            <v>215</v>
          </cell>
          <cell r="R227">
            <v>7</v>
          </cell>
          <cell r="S227">
            <v>168</v>
          </cell>
          <cell r="T227">
            <v>398</v>
          </cell>
          <cell r="U227">
            <v>37</v>
          </cell>
          <cell r="V227">
            <v>15</v>
          </cell>
          <cell r="W227">
            <v>0</v>
          </cell>
          <cell r="X227">
            <v>991.4</v>
          </cell>
          <cell r="Y227">
            <v>564.66999999999996</v>
          </cell>
          <cell r="Z227">
            <v>426.73</v>
          </cell>
        </row>
        <row r="228">
          <cell r="A228">
            <v>2422111008</v>
          </cell>
          <cell r="B228">
            <v>7</v>
          </cell>
          <cell r="C228">
            <v>216</v>
          </cell>
          <cell r="D228">
            <v>4</v>
          </cell>
          <cell r="E228">
            <v>326</v>
          </cell>
          <cell r="F228">
            <v>39</v>
          </cell>
          <cell r="G228">
            <v>0</v>
          </cell>
          <cell r="H228">
            <v>6</v>
          </cell>
          <cell r="I228">
            <v>7</v>
          </cell>
          <cell r="J228">
            <v>0</v>
          </cell>
          <cell r="K228">
            <v>52</v>
          </cell>
          <cell r="L228">
            <v>0</v>
          </cell>
          <cell r="M228">
            <v>2422111008</v>
          </cell>
          <cell r="N228">
            <v>1239</v>
          </cell>
          <cell r="O228">
            <v>0</v>
          </cell>
          <cell r="P228">
            <v>7</v>
          </cell>
          <cell r="Q228">
            <v>216</v>
          </cell>
          <cell r="R228">
            <v>4</v>
          </cell>
          <cell r="S228">
            <v>326</v>
          </cell>
          <cell r="T228">
            <v>553</v>
          </cell>
          <cell r="U228">
            <v>52</v>
          </cell>
          <cell r="V228">
            <v>75</v>
          </cell>
          <cell r="W228">
            <v>0</v>
          </cell>
          <cell r="X228">
            <v>1327.6</v>
          </cell>
          <cell r="Y228">
            <v>991.39</v>
          </cell>
          <cell r="Z228">
            <v>336.21</v>
          </cell>
        </row>
        <row r="229">
          <cell r="A229">
            <v>2423111002</v>
          </cell>
          <cell r="B229">
            <v>7</v>
          </cell>
          <cell r="C229">
            <v>81</v>
          </cell>
          <cell r="D229">
            <v>2</v>
          </cell>
          <cell r="E229">
            <v>470</v>
          </cell>
          <cell r="F229">
            <v>37</v>
          </cell>
          <cell r="G229">
            <v>0</v>
          </cell>
          <cell r="H229">
            <v>8</v>
          </cell>
          <cell r="I229">
            <v>13</v>
          </cell>
          <cell r="J229">
            <v>0</v>
          </cell>
          <cell r="K229">
            <v>58</v>
          </cell>
          <cell r="L229">
            <v>0</v>
          </cell>
          <cell r="M229">
            <v>2423111002</v>
          </cell>
          <cell r="N229">
            <v>921</v>
          </cell>
          <cell r="O229">
            <v>0</v>
          </cell>
          <cell r="P229">
            <v>7</v>
          </cell>
          <cell r="Q229">
            <v>81</v>
          </cell>
          <cell r="R229">
            <v>2</v>
          </cell>
          <cell r="S229">
            <v>470</v>
          </cell>
          <cell r="T229">
            <v>560</v>
          </cell>
          <cell r="U229">
            <v>58</v>
          </cell>
          <cell r="V229">
            <v>80</v>
          </cell>
          <cell r="W229">
            <v>0</v>
          </cell>
          <cell r="X229">
            <v>1122.8</v>
          </cell>
          <cell r="Y229">
            <v>491.46</v>
          </cell>
          <cell r="Z229">
            <v>631.34</v>
          </cell>
        </row>
        <row r="230">
          <cell r="A230">
            <v>2423111003</v>
          </cell>
          <cell r="B230">
            <v>4</v>
          </cell>
          <cell r="C230">
            <v>89</v>
          </cell>
          <cell r="D230">
            <v>3</v>
          </cell>
          <cell r="E230">
            <v>254</v>
          </cell>
          <cell r="F230">
            <v>23</v>
          </cell>
          <cell r="G230">
            <v>0</v>
          </cell>
          <cell r="H230">
            <v>0</v>
          </cell>
          <cell r="I230">
            <v>13</v>
          </cell>
          <cell r="J230">
            <v>0</v>
          </cell>
          <cell r="K230">
            <v>36</v>
          </cell>
          <cell r="L230">
            <v>0</v>
          </cell>
          <cell r="M230">
            <v>2423111003</v>
          </cell>
          <cell r="N230">
            <v>684</v>
          </cell>
          <cell r="O230">
            <v>0</v>
          </cell>
          <cell r="P230">
            <v>4</v>
          </cell>
          <cell r="Q230">
            <v>89</v>
          </cell>
          <cell r="R230">
            <v>3</v>
          </cell>
          <cell r="S230">
            <v>254</v>
          </cell>
          <cell r="T230">
            <v>350</v>
          </cell>
          <cell r="U230">
            <v>36</v>
          </cell>
          <cell r="V230">
            <v>100</v>
          </cell>
          <cell r="W230">
            <v>0</v>
          </cell>
          <cell r="X230">
            <v>824.2</v>
          </cell>
          <cell r="Y230">
            <v>363.3</v>
          </cell>
          <cell r="Z230">
            <v>460.9</v>
          </cell>
        </row>
        <row r="231">
          <cell r="A231">
            <v>2423111005</v>
          </cell>
          <cell r="B231">
            <v>1</v>
          </cell>
          <cell r="C231">
            <v>47</v>
          </cell>
          <cell r="D231">
            <v>0</v>
          </cell>
          <cell r="E231">
            <v>264</v>
          </cell>
          <cell r="F231">
            <v>22</v>
          </cell>
          <cell r="G231">
            <v>0</v>
          </cell>
          <cell r="H231">
            <v>0</v>
          </cell>
          <cell r="I231">
            <v>4</v>
          </cell>
          <cell r="J231">
            <v>0</v>
          </cell>
          <cell r="K231">
            <v>26</v>
          </cell>
          <cell r="L231">
            <v>0</v>
          </cell>
          <cell r="M231">
            <v>2423111005</v>
          </cell>
          <cell r="N231">
            <v>528</v>
          </cell>
          <cell r="O231">
            <v>0</v>
          </cell>
          <cell r="P231">
            <v>1</v>
          </cell>
          <cell r="Q231">
            <v>47</v>
          </cell>
          <cell r="R231">
            <v>0</v>
          </cell>
          <cell r="S231">
            <v>264</v>
          </cell>
          <cell r="T231">
            <v>312</v>
          </cell>
          <cell r="U231">
            <v>26</v>
          </cell>
          <cell r="V231">
            <v>100</v>
          </cell>
          <cell r="W231">
            <v>0</v>
          </cell>
          <cell r="X231">
            <v>686.6</v>
          </cell>
          <cell r="Y231">
            <v>379.35</v>
          </cell>
          <cell r="Z231">
            <v>307.25</v>
          </cell>
        </row>
        <row r="232">
          <cell r="A232">
            <v>2423111004</v>
          </cell>
          <cell r="B232">
            <v>2</v>
          </cell>
          <cell r="C232">
            <v>24</v>
          </cell>
          <cell r="D232">
            <v>2</v>
          </cell>
          <cell r="E232">
            <v>353</v>
          </cell>
          <cell r="F232">
            <v>23</v>
          </cell>
          <cell r="G232">
            <v>0</v>
          </cell>
          <cell r="H232">
            <v>0</v>
          </cell>
          <cell r="I232">
            <v>2</v>
          </cell>
          <cell r="J232">
            <v>0</v>
          </cell>
          <cell r="K232">
            <v>25</v>
          </cell>
          <cell r="L232">
            <v>0</v>
          </cell>
          <cell r="M232">
            <v>2423111004</v>
          </cell>
          <cell r="N232">
            <v>627</v>
          </cell>
          <cell r="O232">
            <v>0</v>
          </cell>
          <cell r="P232">
            <v>2</v>
          </cell>
          <cell r="Q232">
            <v>24</v>
          </cell>
          <cell r="R232">
            <v>2</v>
          </cell>
          <cell r="S232">
            <v>353</v>
          </cell>
          <cell r="T232">
            <v>381</v>
          </cell>
          <cell r="U232">
            <v>25</v>
          </cell>
          <cell r="V232">
            <v>45</v>
          </cell>
          <cell r="W232">
            <v>0</v>
          </cell>
          <cell r="X232">
            <v>741.6</v>
          </cell>
          <cell r="Y232">
            <v>248.71</v>
          </cell>
          <cell r="Z232">
            <v>492.89</v>
          </cell>
        </row>
        <row r="233">
          <cell r="A233">
            <v>2423111006</v>
          </cell>
          <cell r="B233">
            <v>5</v>
          </cell>
          <cell r="C233">
            <v>50</v>
          </cell>
          <cell r="D233">
            <v>2</v>
          </cell>
          <cell r="E233">
            <v>324</v>
          </cell>
          <cell r="F233">
            <v>34</v>
          </cell>
          <cell r="G233">
            <v>0</v>
          </cell>
          <cell r="H233">
            <v>3</v>
          </cell>
          <cell r="I233">
            <v>12</v>
          </cell>
          <cell r="J233">
            <v>0</v>
          </cell>
          <cell r="K233">
            <v>49</v>
          </cell>
          <cell r="L233">
            <v>0</v>
          </cell>
          <cell r="M233">
            <v>2423111006</v>
          </cell>
          <cell r="N233">
            <v>675</v>
          </cell>
          <cell r="O233">
            <v>0</v>
          </cell>
          <cell r="P233">
            <v>5</v>
          </cell>
          <cell r="Q233">
            <v>50</v>
          </cell>
          <cell r="R233">
            <v>2</v>
          </cell>
          <cell r="S233">
            <v>324</v>
          </cell>
          <cell r="T233">
            <v>381</v>
          </cell>
          <cell r="U233">
            <v>49</v>
          </cell>
          <cell r="V233">
            <v>100</v>
          </cell>
          <cell r="W233">
            <v>0</v>
          </cell>
          <cell r="X233">
            <v>841.4</v>
          </cell>
          <cell r="Y233">
            <v>337.62</v>
          </cell>
          <cell r="Z233">
            <v>503.78</v>
          </cell>
        </row>
        <row r="234">
          <cell r="A234">
            <v>2424111006</v>
          </cell>
          <cell r="B234">
            <v>10</v>
          </cell>
          <cell r="C234">
            <v>302</v>
          </cell>
          <cell r="D234">
            <v>8</v>
          </cell>
          <cell r="E234">
            <v>554</v>
          </cell>
          <cell r="F234">
            <v>15</v>
          </cell>
          <cell r="G234">
            <v>0</v>
          </cell>
          <cell r="H234">
            <v>3</v>
          </cell>
          <cell r="I234">
            <v>21</v>
          </cell>
          <cell r="J234">
            <v>0</v>
          </cell>
          <cell r="K234">
            <v>39</v>
          </cell>
          <cell r="L234">
            <v>0</v>
          </cell>
          <cell r="M234">
            <v>2424111006</v>
          </cell>
          <cell r="N234">
            <v>1862</v>
          </cell>
          <cell r="O234">
            <v>0</v>
          </cell>
          <cell r="P234">
            <v>10</v>
          </cell>
          <cell r="Q234">
            <v>302</v>
          </cell>
          <cell r="R234">
            <v>8</v>
          </cell>
          <cell r="S234">
            <v>554</v>
          </cell>
          <cell r="T234">
            <v>874</v>
          </cell>
          <cell r="U234">
            <v>39</v>
          </cell>
          <cell r="V234">
            <v>35</v>
          </cell>
          <cell r="W234">
            <v>0</v>
          </cell>
          <cell r="X234">
            <v>1931.4</v>
          </cell>
          <cell r="Y234">
            <v>1099.24</v>
          </cell>
          <cell r="Z234">
            <v>832.16</v>
          </cell>
        </row>
        <row r="235">
          <cell r="A235">
            <v>2424111007</v>
          </cell>
          <cell r="B235">
            <v>20</v>
          </cell>
          <cell r="C235">
            <v>338</v>
          </cell>
          <cell r="D235">
            <v>14</v>
          </cell>
          <cell r="E235">
            <v>278</v>
          </cell>
          <cell r="F235">
            <v>13</v>
          </cell>
          <cell r="G235">
            <v>0</v>
          </cell>
          <cell r="H235">
            <v>2</v>
          </cell>
          <cell r="I235">
            <v>13</v>
          </cell>
          <cell r="J235">
            <v>0</v>
          </cell>
          <cell r="K235">
            <v>28</v>
          </cell>
          <cell r="L235">
            <v>0</v>
          </cell>
          <cell r="M235">
            <v>2424111007</v>
          </cell>
          <cell r="N235">
            <v>1708</v>
          </cell>
          <cell r="O235">
            <v>0</v>
          </cell>
          <cell r="P235">
            <v>20</v>
          </cell>
          <cell r="Q235">
            <v>338</v>
          </cell>
          <cell r="R235">
            <v>14</v>
          </cell>
          <cell r="S235">
            <v>278</v>
          </cell>
          <cell r="T235">
            <v>650</v>
          </cell>
          <cell r="U235">
            <v>28</v>
          </cell>
          <cell r="V235">
            <v>35</v>
          </cell>
          <cell r="W235">
            <v>0</v>
          </cell>
          <cell r="X235">
            <v>1666.6</v>
          </cell>
          <cell r="Y235">
            <v>1539.09</v>
          </cell>
          <cell r="Z235">
            <v>127.51</v>
          </cell>
        </row>
        <row r="236">
          <cell r="A236">
            <v>2424111009</v>
          </cell>
          <cell r="B236">
            <v>11</v>
          </cell>
          <cell r="C236">
            <v>208</v>
          </cell>
          <cell r="D236">
            <v>13</v>
          </cell>
          <cell r="E236">
            <v>197</v>
          </cell>
          <cell r="F236">
            <v>35</v>
          </cell>
          <cell r="G236">
            <v>0</v>
          </cell>
          <cell r="H236">
            <v>10</v>
          </cell>
          <cell r="I236">
            <v>14</v>
          </cell>
          <cell r="J236">
            <v>0</v>
          </cell>
          <cell r="K236">
            <v>59</v>
          </cell>
          <cell r="L236">
            <v>0</v>
          </cell>
          <cell r="M236">
            <v>2424111009</v>
          </cell>
          <cell r="N236">
            <v>926</v>
          </cell>
          <cell r="O236">
            <v>0</v>
          </cell>
          <cell r="P236">
            <v>11</v>
          </cell>
          <cell r="Q236">
            <v>208</v>
          </cell>
          <cell r="R236">
            <v>13</v>
          </cell>
          <cell r="S236">
            <v>197</v>
          </cell>
          <cell r="T236">
            <v>429</v>
          </cell>
          <cell r="U236">
            <v>59</v>
          </cell>
          <cell r="V236">
            <v>15</v>
          </cell>
          <cell r="W236">
            <v>0</v>
          </cell>
          <cell r="X236">
            <v>983.4</v>
          </cell>
          <cell r="Y236">
            <v>724.24</v>
          </cell>
          <cell r="Z236">
            <v>259.16000000000003</v>
          </cell>
        </row>
        <row r="237">
          <cell r="A237">
            <v>2424111002</v>
          </cell>
          <cell r="B237">
            <v>14</v>
          </cell>
          <cell r="C237">
            <v>318</v>
          </cell>
          <cell r="D237">
            <v>11</v>
          </cell>
          <cell r="E237">
            <v>308</v>
          </cell>
          <cell r="F237">
            <v>55</v>
          </cell>
          <cell r="G237">
            <v>0</v>
          </cell>
          <cell r="H237">
            <v>1</v>
          </cell>
          <cell r="I237">
            <v>12</v>
          </cell>
          <cell r="J237">
            <v>0</v>
          </cell>
          <cell r="K237">
            <v>68</v>
          </cell>
          <cell r="L237">
            <v>0</v>
          </cell>
          <cell r="M237">
            <v>2424111002</v>
          </cell>
          <cell r="N237">
            <v>1513</v>
          </cell>
          <cell r="O237">
            <v>0</v>
          </cell>
          <cell r="P237">
            <v>14</v>
          </cell>
          <cell r="Q237">
            <v>318</v>
          </cell>
          <cell r="R237">
            <v>11</v>
          </cell>
          <cell r="S237">
            <v>308</v>
          </cell>
          <cell r="T237">
            <v>651</v>
          </cell>
          <cell r="U237">
            <v>68</v>
          </cell>
          <cell r="V237">
            <v>0</v>
          </cell>
          <cell r="W237">
            <v>0</v>
          </cell>
          <cell r="X237">
            <v>1525</v>
          </cell>
          <cell r="Y237">
            <v>587.46</v>
          </cell>
          <cell r="Z237">
            <v>937.54</v>
          </cell>
        </row>
        <row r="238">
          <cell r="A238">
            <v>2424111011</v>
          </cell>
          <cell r="B238">
            <v>8</v>
          </cell>
          <cell r="C238">
            <v>182</v>
          </cell>
          <cell r="D238">
            <v>6</v>
          </cell>
          <cell r="E238">
            <v>140</v>
          </cell>
          <cell r="F238">
            <v>105</v>
          </cell>
          <cell r="G238">
            <v>0</v>
          </cell>
          <cell r="H238">
            <v>15</v>
          </cell>
          <cell r="I238">
            <v>16</v>
          </cell>
          <cell r="J238">
            <v>1</v>
          </cell>
          <cell r="K238">
            <v>137</v>
          </cell>
          <cell r="L238">
            <v>0</v>
          </cell>
          <cell r="M238">
            <v>2424111011</v>
          </cell>
          <cell r="N238">
            <v>846</v>
          </cell>
          <cell r="O238">
            <v>0</v>
          </cell>
          <cell r="P238">
            <v>8</v>
          </cell>
          <cell r="Q238">
            <v>182</v>
          </cell>
          <cell r="R238">
            <v>6</v>
          </cell>
          <cell r="S238">
            <v>140</v>
          </cell>
          <cell r="T238">
            <v>336</v>
          </cell>
          <cell r="U238">
            <v>137</v>
          </cell>
          <cell r="V238">
            <v>50</v>
          </cell>
          <cell r="W238">
            <v>0</v>
          </cell>
          <cell r="X238">
            <v>920.8</v>
          </cell>
          <cell r="Y238">
            <v>810.38</v>
          </cell>
          <cell r="Z238">
            <v>110.42</v>
          </cell>
        </row>
        <row r="239">
          <cell r="A239">
            <v>2424111005</v>
          </cell>
          <cell r="B239">
            <v>13</v>
          </cell>
          <cell r="C239">
            <v>330</v>
          </cell>
          <cell r="D239">
            <v>10</v>
          </cell>
          <cell r="E239">
            <v>299</v>
          </cell>
          <cell r="F239">
            <v>49</v>
          </cell>
          <cell r="G239">
            <v>0</v>
          </cell>
          <cell r="H239">
            <v>10</v>
          </cell>
          <cell r="I239">
            <v>47</v>
          </cell>
          <cell r="J239">
            <v>0</v>
          </cell>
          <cell r="K239">
            <v>106</v>
          </cell>
          <cell r="L239">
            <v>0</v>
          </cell>
          <cell r="M239">
            <v>2424111005</v>
          </cell>
          <cell r="N239">
            <v>1511</v>
          </cell>
          <cell r="O239">
            <v>0</v>
          </cell>
          <cell r="P239">
            <v>13</v>
          </cell>
          <cell r="Q239">
            <v>330</v>
          </cell>
          <cell r="R239">
            <v>10</v>
          </cell>
          <cell r="S239">
            <v>299</v>
          </cell>
          <cell r="T239">
            <v>652</v>
          </cell>
          <cell r="U239">
            <v>106</v>
          </cell>
          <cell r="V239">
            <v>0</v>
          </cell>
          <cell r="W239">
            <v>0</v>
          </cell>
          <cell r="X239">
            <v>1541.8</v>
          </cell>
          <cell r="Y239">
            <v>1541.8</v>
          </cell>
          <cell r="Z239">
            <v>0</v>
          </cell>
        </row>
        <row r="240">
          <cell r="A240">
            <v>2424111001</v>
          </cell>
          <cell r="B240">
            <v>14</v>
          </cell>
          <cell r="C240">
            <v>244</v>
          </cell>
          <cell r="D240">
            <v>10</v>
          </cell>
          <cell r="E240">
            <v>334</v>
          </cell>
          <cell r="F240">
            <v>65</v>
          </cell>
          <cell r="G240">
            <v>0</v>
          </cell>
          <cell r="H240">
            <v>15</v>
          </cell>
          <cell r="I240">
            <v>22</v>
          </cell>
          <cell r="J240">
            <v>1</v>
          </cell>
          <cell r="K240">
            <v>103</v>
          </cell>
          <cell r="L240">
            <v>0</v>
          </cell>
          <cell r="M240">
            <v>2424111001</v>
          </cell>
          <cell r="N240">
            <v>1372</v>
          </cell>
          <cell r="O240">
            <v>0</v>
          </cell>
          <cell r="P240">
            <v>14</v>
          </cell>
          <cell r="Q240">
            <v>244</v>
          </cell>
          <cell r="R240">
            <v>10</v>
          </cell>
          <cell r="S240">
            <v>334</v>
          </cell>
          <cell r="T240">
            <v>602</v>
          </cell>
          <cell r="U240">
            <v>103</v>
          </cell>
          <cell r="V240">
            <v>30</v>
          </cell>
          <cell r="W240">
            <v>0</v>
          </cell>
          <cell r="X240">
            <v>1430.4</v>
          </cell>
          <cell r="Y240">
            <v>778.46</v>
          </cell>
          <cell r="Z240">
            <v>651.94000000000005</v>
          </cell>
        </row>
        <row r="241">
          <cell r="A241">
            <v>2424111004</v>
          </cell>
          <cell r="B241">
            <v>15</v>
          </cell>
          <cell r="C241">
            <v>458</v>
          </cell>
          <cell r="D241">
            <v>11</v>
          </cell>
          <cell r="E241">
            <v>370</v>
          </cell>
          <cell r="F241">
            <v>46</v>
          </cell>
          <cell r="G241">
            <v>0</v>
          </cell>
          <cell r="H241">
            <v>15</v>
          </cell>
          <cell r="I241">
            <v>15</v>
          </cell>
          <cell r="J241">
            <v>0</v>
          </cell>
          <cell r="K241">
            <v>76</v>
          </cell>
          <cell r="L241">
            <v>0</v>
          </cell>
          <cell r="M241">
            <v>2424111004</v>
          </cell>
          <cell r="N241">
            <v>2026</v>
          </cell>
          <cell r="O241">
            <v>0</v>
          </cell>
          <cell r="P241">
            <v>15</v>
          </cell>
          <cell r="Q241">
            <v>458</v>
          </cell>
          <cell r="R241">
            <v>11</v>
          </cell>
          <cell r="S241">
            <v>370</v>
          </cell>
          <cell r="T241">
            <v>854</v>
          </cell>
          <cell r="U241">
            <v>76</v>
          </cell>
          <cell r="V241">
            <v>40</v>
          </cell>
          <cell r="W241">
            <v>0</v>
          </cell>
          <cell r="X241">
            <v>2066.8000000000002</v>
          </cell>
          <cell r="Y241">
            <v>1606.15</v>
          </cell>
          <cell r="Z241">
            <v>460.65</v>
          </cell>
        </row>
        <row r="242">
          <cell r="A242">
            <v>2424111008</v>
          </cell>
          <cell r="B242">
            <v>18</v>
          </cell>
          <cell r="C242">
            <v>397</v>
          </cell>
          <cell r="D242">
            <v>7</v>
          </cell>
          <cell r="E242">
            <v>291</v>
          </cell>
          <cell r="F242">
            <v>37</v>
          </cell>
          <cell r="G242">
            <v>0</v>
          </cell>
          <cell r="H242">
            <v>5</v>
          </cell>
          <cell r="I242">
            <v>17</v>
          </cell>
          <cell r="J242">
            <v>0</v>
          </cell>
          <cell r="K242">
            <v>59</v>
          </cell>
          <cell r="L242">
            <v>0</v>
          </cell>
          <cell r="M242">
            <v>2424111008</v>
          </cell>
          <cell r="N242">
            <v>1663</v>
          </cell>
          <cell r="O242">
            <v>0</v>
          </cell>
          <cell r="P242">
            <v>18</v>
          </cell>
          <cell r="Q242">
            <v>397</v>
          </cell>
          <cell r="R242">
            <v>7</v>
          </cell>
          <cell r="S242">
            <v>291</v>
          </cell>
          <cell r="T242">
            <v>713</v>
          </cell>
          <cell r="U242">
            <v>59</v>
          </cell>
          <cell r="V242">
            <v>25</v>
          </cell>
          <cell r="W242">
            <v>0</v>
          </cell>
          <cell r="X242">
            <v>1703.4</v>
          </cell>
          <cell r="Y242">
            <v>717.35</v>
          </cell>
          <cell r="Z242">
            <v>986.05</v>
          </cell>
        </row>
        <row r="243">
          <cell r="A243">
            <v>2424111003</v>
          </cell>
          <cell r="B243">
            <v>4</v>
          </cell>
          <cell r="C243">
            <v>88</v>
          </cell>
          <cell r="D243">
            <v>0</v>
          </cell>
          <cell r="E243">
            <v>235</v>
          </cell>
          <cell r="F243">
            <v>12</v>
          </cell>
          <cell r="G243">
            <v>0</v>
          </cell>
          <cell r="H243">
            <v>3</v>
          </cell>
          <cell r="I243">
            <v>11</v>
          </cell>
          <cell r="J243">
            <v>0</v>
          </cell>
          <cell r="K243">
            <v>26</v>
          </cell>
          <cell r="L243">
            <v>0</v>
          </cell>
          <cell r="M243">
            <v>2424111003</v>
          </cell>
          <cell r="N243">
            <v>739</v>
          </cell>
          <cell r="O243">
            <v>0</v>
          </cell>
          <cell r="P243">
            <v>4</v>
          </cell>
          <cell r="Q243">
            <v>88</v>
          </cell>
          <cell r="R243">
            <v>0</v>
          </cell>
          <cell r="S243">
            <v>235</v>
          </cell>
          <cell r="T243">
            <v>327</v>
          </cell>
          <cell r="U243">
            <v>26</v>
          </cell>
          <cell r="V243">
            <v>0</v>
          </cell>
          <cell r="W243">
            <v>0</v>
          </cell>
          <cell r="X243">
            <v>734.6</v>
          </cell>
          <cell r="Y243">
            <v>423.07</v>
          </cell>
          <cell r="Z243">
            <v>311.52999999999997</v>
          </cell>
        </row>
        <row r="244">
          <cell r="A244">
            <v>2404111003</v>
          </cell>
          <cell r="B244">
            <v>10</v>
          </cell>
          <cell r="C244">
            <v>109</v>
          </cell>
          <cell r="D244">
            <v>1</v>
          </cell>
          <cell r="E244">
            <v>548</v>
          </cell>
          <cell r="F244">
            <v>33</v>
          </cell>
          <cell r="G244">
            <v>0</v>
          </cell>
          <cell r="H244">
            <v>1</v>
          </cell>
          <cell r="I244">
            <v>20</v>
          </cell>
          <cell r="J244">
            <v>0</v>
          </cell>
          <cell r="K244">
            <v>54</v>
          </cell>
          <cell r="L244">
            <v>0</v>
          </cell>
          <cell r="M244">
            <v>2404111003</v>
          </cell>
          <cell r="N244">
            <v>1108</v>
          </cell>
          <cell r="O244">
            <v>0</v>
          </cell>
          <cell r="P244">
            <v>10</v>
          </cell>
          <cell r="Q244">
            <v>109</v>
          </cell>
          <cell r="R244">
            <v>1</v>
          </cell>
          <cell r="S244">
            <v>548</v>
          </cell>
          <cell r="T244">
            <v>668</v>
          </cell>
          <cell r="U244">
            <v>54</v>
          </cell>
          <cell r="V244">
            <v>75</v>
          </cell>
          <cell r="W244">
            <v>0</v>
          </cell>
          <cell r="X244">
            <v>1321.6</v>
          </cell>
          <cell r="Y244">
            <v>520.35</v>
          </cell>
          <cell r="Z244">
            <v>801.25</v>
          </cell>
        </row>
        <row r="245">
          <cell r="A245">
            <v>2404111006</v>
          </cell>
          <cell r="B245">
            <v>19</v>
          </cell>
          <cell r="C245">
            <v>308</v>
          </cell>
          <cell r="D245">
            <v>6</v>
          </cell>
          <cell r="E245">
            <v>435</v>
          </cell>
          <cell r="F245">
            <v>64</v>
          </cell>
          <cell r="G245">
            <v>3</v>
          </cell>
          <cell r="H245">
            <v>1</v>
          </cell>
          <cell r="I245">
            <v>27</v>
          </cell>
          <cell r="J245">
            <v>0</v>
          </cell>
          <cell r="K245">
            <v>95</v>
          </cell>
          <cell r="L245">
            <v>0</v>
          </cell>
          <cell r="M245">
            <v>2404111006</v>
          </cell>
          <cell r="N245">
            <v>1523</v>
          </cell>
          <cell r="O245">
            <v>0</v>
          </cell>
          <cell r="P245">
            <v>19</v>
          </cell>
          <cell r="Q245">
            <v>308</v>
          </cell>
          <cell r="R245">
            <v>6</v>
          </cell>
          <cell r="S245">
            <v>435</v>
          </cell>
          <cell r="T245">
            <v>768</v>
          </cell>
          <cell r="U245">
            <v>95</v>
          </cell>
          <cell r="V245">
            <v>30</v>
          </cell>
          <cell r="W245">
            <v>0</v>
          </cell>
          <cell r="X245">
            <v>1665.4</v>
          </cell>
          <cell r="Y245">
            <v>628.9</v>
          </cell>
          <cell r="Z245">
            <v>1036.5</v>
          </cell>
        </row>
        <row r="246">
          <cell r="A246">
            <v>2404111004</v>
          </cell>
          <cell r="B246">
            <v>1</v>
          </cell>
          <cell r="C246">
            <v>56</v>
          </cell>
          <cell r="D246">
            <v>3</v>
          </cell>
          <cell r="E246">
            <v>434</v>
          </cell>
          <cell r="F246">
            <v>43</v>
          </cell>
          <cell r="G246">
            <v>0</v>
          </cell>
          <cell r="H246">
            <v>1</v>
          </cell>
          <cell r="I246">
            <v>20</v>
          </cell>
          <cell r="J246">
            <v>0</v>
          </cell>
          <cell r="K246">
            <v>64</v>
          </cell>
          <cell r="L246">
            <v>0</v>
          </cell>
          <cell r="M246">
            <v>2404111004</v>
          </cell>
          <cell r="N246">
            <v>850</v>
          </cell>
          <cell r="O246">
            <v>0</v>
          </cell>
          <cell r="P246">
            <v>1</v>
          </cell>
          <cell r="Q246">
            <v>56</v>
          </cell>
          <cell r="R246">
            <v>3</v>
          </cell>
          <cell r="S246">
            <v>434</v>
          </cell>
          <cell r="T246">
            <v>494</v>
          </cell>
          <cell r="U246">
            <v>64</v>
          </cell>
          <cell r="V246">
            <v>100</v>
          </cell>
          <cell r="W246">
            <v>0</v>
          </cell>
          <cell r="X246">
            <v>1042.4000000000001</v>
          </cell>
          <cell r="Y246">
            <v>523.15</v>
          </cell>
          <cell r="Z246">
            <v>519.25</v>
          </cell>
        </row>
        <row r="247">
          <cell r="A247">
            <v>2404111007</v>
          </cell>
          <cell r="B247">
            <v>2</v>
          </cell>
          <cell r="C247">
            <v>118</v>
          </cell>
          <cell r="D247">
            <v>2</v>
          </cell>
          <cell r="E247">
            <v>602</v>
          </cell>
          <cell r="F247">
            <v>82</v>
          </cell>
          <cell r="G247">
            <v>0</v>
          </cell>
          <cell r="H247">
            <v>8</v>
          </cell>
          <cell r="I247">
            <v>11</v>
          </cell>
          <cell r="J247">
            <v>0</v>
          </cell>
          <cell r="K247">
            <v>101</v>
          </cell>
          <cell r="L247">
            <v>0</v>
          </cell>
          <cell r="M247">
            <v>2404111007</v>
          </cell>
          <cell r="N247">
            <v>1269</v>
          </cell>
          <cell r="O247">
            <v>0</v>
          </cell>
          <cell r="P247">
            <v>2</v>
          </cell>
          <cell r="Q247">
            <v>118</v>
          </cell>
          <cell r="R247">
            <v>2</v>
          </cell>
          <cell r="S247">
            <v>602</v>
          </cell>
          <cell r="T247">
            <v>724</v>
          </cell>
          <cell r="U247">
            <v>101</v>
          </cell>
          <cell r="V247">
            <v>90</v>
          </cell>
          <cell r="W247">
            <v>0</v>
          </cell>
          <cell r="X247">
            <v>1495.4</v>
          </cell>
          <cell r="Y247">
            <v>537.9</v>
          </cell>
          <cell r="Z247">
            <v>957.5</v>
          </cell>
        </row>
        <row r="248">
          <cell r="A248">
            <v>2404111014</v>
          </cell>
          <cell r="B248">
            <v>3</v>
          </cell>
          <cell r="C248">
            <v>100</v>
          </cell>
          <cell r="D248">
            <v>0</v>
          </cell>
          <cell r="E248">
            <v>338</v>
          </cell>
          <cell r="F248">
            <v>56</v>
          </cell>
          <cell r="G248">
            <v>2</v>
          </cell>
          <cell r="H248">
            <v>0</v>
          </cell>
          <cell r="I248">
            <v>4</v>
          </cell>
          <cell r="J248">
            <v>0</v>
          </cell>
          <cell r="K248">
            <v>62</v>
          </cell>
          <cell r="L248">
            <v>0</v>
          </cell>
          <cell r="M248">
            <v>2404111014</v>
          </cell>
          <cell r="N248">
            <v>857</v>
          </cell>
          <cell r="O248">
            <v>0</v>
          </cell>
          <cell r="P248">
            <v>3</v>
          </cell>
          <cell r="Q248">
            <v>100</v>
          </cell>
          <cell r="R248">
            <v>0</v>
          </cell>
          <cell r="S248">
            <v>338</v>
          </cell>
          <cell r="T248">
            <v>441</v>
          </cell>
          <cell r="U248">
            <v>62</v>
          </cell>
          <cell r="V248">
            <v>25</v>
          </cell>
          <cell r="W248">
            <v>0</v>
          </cell>
          <cell r="X248">
            <v>938</v>
          </cell>
          <cell r="Y248">
            <v>516.01</v>
          </cell>
          <cell r="Z248">
            <v>421.99</v>
          </cell>
        </row>
        <row r="249">
          <cell r="A249">
            <v>2404111009</v>
          </cell>
          <cell r="B249">
            <v>4</v>
          </cell>
          <cell r="C249">
            <v>93</v>
          </cell>
          <cell r="D249">
            <v>3</v>
          </cell>
          <cell r="E249">
            <v>361</v>
          </cell>
          <cell r="F249">
            <v>22</v>
          </cell>
          <cell r="G249">
            <v>0</v>
          </cell>
          <cell r="H249">
            <v>0</v>
          </cell>
          <cell r="I249">
            <v>9</v>
          </cell>
          <cell r="J249">
            <v>0</v>
          </cell>
          <cell r="K249">
            <v>31</v>
          </cell>
          <cell r="L249">
            <v>0</v>
          </cell>
          <cell r="M249">
            <v>2404111009</v>
          </cell>
          <cell r="N249">
            <v>791</v>
          </cell>
          <cell r="O249">
            <v>0</v>
          </cell>
          <cell r="P249">
            <v>4</v>
          </cell>
          <cell r="Q249">
            <v>93</v>
          </cell>
          <cell r="R249">
            <v>3</v>
          </cell>
          <cell r="S249">
            <v>361</v>
          </cell>
          <cell r="T249">
            <v>461</v>
          </cell>
          <cell r="U249">
            <v>31</v>
          </cell>
          <cell r="V249">
            <v>45</v>
          </cell>
          <cell r="W249">
            <v>0</v>
          </cell>
          <cell r="X249">
            <v>921</v>
          </cell>
          <cell r="Y249">
            <v>164.5</v>
          </cell>
          <cell r="Z249">
            <v>756.5</v>
          </cell>
        </row>
        <row r="250">
          <cell r="A250">
            <v>2404111001</v>
          </cell>
          <cell r="B250">
            <v>7</v>
          </cell>
          <cell r="C250">
            <v>180</v>
          </cell>
          <cell r="D250">
            <v>4</v>
          </cell>
          <cell r="E250">
            <v>335</v>
          </cell>
          <cell r="F250">
            <v>35</v>
          </cell>
          <cell r="G250">
            <v>0</v>
          </cell>
          <cell r="H250">
            <v>0</v>
          </cell>
          <cell r="I250">
            <v>26</v>
          </cell>
          <cell r="J250">
            <v>0</v>
          </cell>
          <cell r="K250">
            <v>61</v>
          </cell>
          <cell r="L250">
            <v>0</v>
          </cell>
          <cell r="M250">
            <v>2404111001</v>
          </cell>
          <cell r="N250">
            <v>1011</v>
          </cell>
          <cell r="O250">
            <v>0</v>
          </cell>
          <cell r="P250">
            <v>7</v>
          </cell>
          <cell r="Q250">
            <v>180</v>
          </cell>
          <cell r="R250">
            <v>4</v>
          </cell>
          <cell r="S250">
            <v>335</v>
          </cell>
          <cell r="T250">
            <v>526</v>
          </cell>
          <cell r="U250">
            <v>61</v>
          </cell>
          <cell r="V250">
            <v>15</v>
          </cell>
          <cell r="W250">
            <v>0</v>
          </cell>
          <cell r="X250">
            <v>1105.5999999999999</v>
          </cell>
          <cell r="Y250">
            <v>388.25</v>
          </cell>
          <cell r="Z250">
            <v>717.35</v>
          </cell>
        </row>
        <row r="251">
          <cell r="A251">
            <v>2404111002</v>
          </cell>
          <cell r="B251">
            <v>1</v>
          </cell>
          <cell r="C251">
            <v>46</v>
          </cell>
          <cell r="D251">
            <v>0</v>
          </cell>
          <cell r="E251">
            <v>186</v>
          </cell>
          <cell r="F251">
            <v>14</v>
          </cell>
          <cell r="G251">
            <v>0</v>
          </cell>
          <cell r="H251">
            <v>1</v>
          </cell>
          <cell r="I251">
            <v>17</v>
          </cell>
          <cell r="J251">
            <v>0</v>
          </cell>
          <cell r="K251">
            <v>32</v>
          </cell>
          <cell r="L251">
            <v>0</v>
          </cell>
          <cell r="M251">
            <v>2404111002</v>
          </cell>
          <cell r="N251">
            <v>461</v>
          </cell>
          <cell r="O251">
            <v>0</v>
          </cell>
          <cell r="P251">
            <v>1</v>
          </cell>
          <cell r="Q251">
            <v>46</v>
          </cell>
          <cell r="R251">
            <v>0</v>
          </cell>
          <cell r="S251">
            <v>186</v>
          </cell>
          <cell r="T251">
            <v>233</v>
          </cell>
          <cell r="U251">
            <v>32</v>
          </cell>
          <cell r="V251">
            <v>20</v>
          </cell>
          <cell r="W251">
            <v>0</v>
          </cell>
          <cell r="X251">
            <v>505.4</v>
          </cell>
          <cell r="Y251">
            <v>377.17</v>
          </cell>
          <cell r="Z251">
            <v>128.22999999999999</v>
          </cell>
        </row>
        <row r="252">
          <cell r="A252">
            <v>2404111008</v>
          </cell>
          <cell r="B252">
            <v>16</v>
          </cell>
          <cell r="C252">
            <v>421</v>
          </cell>
          <cell r="D252">
            <v>9</v>
          </cell>
          <cell r="E252">
            <v>404</v>
          </cell>
          <cell r="F252">
            <v>30</v>
          </cell>
          <cell r="G252">
            <v>0</v>
          </cell>
          <cell r="H252">
            <v>1</v>
          </cell>
          <cell r="I252">
            <v>30</v>
          </cell>
          <cell r="J252">
            <v>0</v>
          </cell>
          <cell r="K252">
            <v>61</v>
          </cell>
          <cell r="L252">
            <v>0</v>
          </cell>
          <cell r="M252">
            <v>2404111008</v>
          </cell>
          <cell r="N252">
            <v>1644</v>
          </cell>
          <cell r="O252">
            <v>0</v>
          </cell>
          <cell r="P252">
            <v>16</v>
          </cell>
          <cell r="Q252">
            <v>421</v>
          </cell>
          <cell r="R252">
            <v>9</v>
          </cell>
          <cell r="S252">
            <v>404</v>
          </cell>
          <cell r="T252">
            <v>850</v>
          </cell>
          <cell r="U252">
            <v>61</v>
          </cell>
          <cell r="V252">
            <v>30</v>
          </cell>
          <cell r="W252">
            <v>0</v>
          </cell>
          <cell r="X252">
            <v>1811.4</v>
          </cell>
          <cell r="Y252">
            <v>891.79</v>
          </cell>
          <cell r="Z252">
            <v>919.61</v>
          </cell>
        </row>
        <row r="253">
          <cell r="A253">
            <v>2407111011</v>
          </cell>
          <cell r="B253">
            <v>7</v>
          </cell>
          <cell r="C253">
            <v>152</v>
          </cell>
          <cell r="D253">
            <v>2</v>
          </cell>
          <cell r="E253">
            <v>428</v>
          </cell>
          <cell r="F253">
            <v>20</v>
          </cell>
          <cell r="G253">
            <v>0</v>
          </cell>
          <cell r="H253">
            <v>4</v>
          </cell>
          <cell r="I253">
            <v>46</v>
          </cell>
          <cell r="J253">
            <v>0</v>
          </cell>
          <cell r="K253">
            <v>70</v>
          </cell>
          <cell r="L253">
            <v>0</v>
          </cell>
          <cell r="M253">
            <v>2407111011</v>
          </cell>
          <cell r="N253">
            <v>2115</v>
          </cell>
          <cell r="O253">
            <v>0</v>
          </cell>
          <cell r="P253">
            <v>7</v>
          </cell>
          <cell r="Q253">
            <v>152</v>
          </cell>
          <cell r="R253">
            <v>2</v>
          </cell>
          <cell r="S253">
            <v>428</v>
          </cell>
          <cell r="T253">
            <v>589</v>
          </cell>
          <cell r="U253">
            <v>70</v>
          </cell>
          <cell r="V253">
            <v>0</v>
          </cell>
          <cell r="W253">
            <v>0</v>
          </cell>
          <cell r="X253">
            <v>1801.4</v>
          </cell>
          <cell r="Y253">
            <v>1467.19</v>
          </cell>
          <cell r="Z253">
            <v>334.21</v>
          </cell>
        </row>
        <row r="254">
          <cell r="A254">
            <v>2407111023</v>
          </cell>
          <cell r="B254">
            <v>14</v>
          </cell>
          <cell r="C254">
            <v>125</v>
          </cell>
          <cell r="D254">
            <v>4</v>
          </cell>
          <cell r="E254">
            <v>130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2407111023</v>
          </cell>
          <cell r="N254">
            <v>837</v>
          </cell>
          <cell r="O254">
            <v>0</v>
          </cell>
          <cell r="P254">
            <v>14</v>
          </cell>
          <cell r="Q254">
            <v>125</v>
          </cell>
          <cell r="R254">
            <v>4</v>
          </cell>
          <cell r="S254">
            <v>130</v>
          </cell>
          <cell r="T254">
            <v>273</v>
          </cell>
          <cell r="U254">
            <v>0</v>
          </cell>
          <cell r="V254">
            <v>0</v>
          </cell>
          <cell r="W254">
            <v>0</v>
          </cell>
          <cell r="X254">
            <v>751.2</v>
          </cell>
          <cell r="Y254">
            <v>325.52</v>
          </cell>
          <cell r="Z254">
            <v>0</v>
          </cell>
        </row>
        <row r="255">
          <cell r="A255">
            <v>2407111008</v>
          </cell>
          <cell r="B255">
            <v>9</v>
          </cell>
          <cell r="C255">
            <v>239</v>
          </cell>
          <cell r="D255">
            <v>5</v>
          </cell>
          <cell r="E255">
            <v>461</v>
          </cell>
          <cell r="F255">
            <v>59</v>
          </cell>
          <cell r="G255">
            <v>3</v>
          </cell>
          <cell r="H255">
            <v>5</v>
          </cell>
          <cell r="I255">
            <v>60</v>
          </cell>
          <cell r="J255">
            <v>0</v>
          </cell>
          <cell r="K255">
            <v>127</v>
          </cell>
          <cell r="L255">
            <v>0</v>
          </cell>
          <cell r="M255">
            <v>2407111008</v>
          </cell>
          <cell r="N255">
            <v>2250</v>
          </cell>
          <cell r="O255">
            <v>0</v>
          </cell>
          <cell r="P255">
            <v>9</v>
          </cell>
          <cell r="Q255">
            <v>239</v>
          </cell>
          <cell r="R255">
            <v>5</v>
          </cell>
          <cell r="S255">
            <v>461</v>
          </cell>
          <cell r="T255">
            <v>714</v>
          </cell>
          <cell r="U255">
            <v>127</v>
          </cell>
          <cell r="V255">
            <v>0</v>
          </cell>
          <cell r="W255">
            <v>0</v>
          </cell>
          <cell r="X255">
            <v>2023.4</v>
          </cell>
          <cell r="Y255">
            <v>2023.4</v>
          </cell>
          <cell r="Z255">
            <v>0</v>
          </cell>
        </row>
        <row r="256">
          <cell r="A256">
            <v>2407111009</v>
          </cell>
          <cell r="B256">
            <v>17</v>
          </cell>
          <cell r="C256">
            <v>316</v>
          </cell>
          <cell r="D256">
            <v>10</v>
          </cell>
          <cell r="E256">
            <v>268</v>
          </cell>
          <cell r="F256">
            <v>19</v>
          </cell>
          <cell r="G256">
            <v>0</v>
          </cell>
          <cell r="H256">
            <v>1</v>
          </cell>
          <cell r="I256">
            <v>22</v>
          </cell>
          <cell r="J256">
            <v>0</v>
          </cell>
          <cell r="K256">
            <v>42</v>
          </cell>
          <cell r="L256">
            <v>0</v>
          </cell>
          <cell r="M256">
            <v>2407111009</v>
          </cell>
          <cell r="N256">
            <v>1715</v>
          </cell>
          <cell r="O256">
            <v>0</v>
          </cell>
          <cell r="P256">
            <v>17</v>
          </cell>
          <cell r="Q256">
            <v>316</v>
          </cell>
          <cell r="R256">
            <v>10</v>
          </cell>
          <cell r="S256">
            <v>268</v>
          </cell>
          <cell r="T256">
            <v>611</v>
          </cell>
          <cell r="U256">
            <v>42</v>
          </cell>
          <cell r="V256">
            <v>0</v>
          </cell>
          <cell r="W256">
            <v>0</v>
          </cell>
          <cell r="X256">
            <v>1604.6</v>
          </cell>
          <cell r="Y256">
            <v>1469.71</v>
          </cell>
          <cell r="Z256">
            <v>134.88999999999999</v>
          </cell>
        </row>
        <row r="257">
          <cell r="A257">
            <v>2407111010</v>
          </cell>
          <cell r="B257">
            <v>28</v>
          </cell>
          <cell r="C257">
            <v>964</v>
          </cell>
          <cell r="D257">
            <v>5</v>
          </cell>
          <cell r="E257">
            <v>141</v>
          </cell>
          <cell r="F257">
            <v>31</v>
          </cell>
          <cell r="G257">
            <v>0</v>
          </cell>
          <cell r="H257">
            <v>6</v>
          </cell>
          <cell r="I257">
            <v>17</v>
          </cell>
          <cell r="J257">
            <v>0</v>
          </cell>
          <cell r="K257">
            <v>54</v>
          </cell>
          <cell r="L257">
            <v>0</v>
          </cell>
          <cell r="M257">
            <v>2407111010</v>
          </cell>
          <cell r="N257">
            <v>2016</v>
          </cell>
          <cell r="O257">
            <v>0</v>
          </cell>
          <cell r="P257">
            <v>28</v>
          </cell>
          <cell r="Q257">
            <v>964</v>
          </cell>
          <cell r="R257">
            <v>5</v>
          </cell>
          <cell r="S257">
            <v>141</v>
          </cell>
          <cell r="T257">
            <v>1138</v>
          </cell>
          <cell r="U257">
            <v>54</v>
          </cell>
          <cell r="V257">
            <v>0</v>
          </cell>
          <cell r="W257">
            <v>0</v>
          </cell>
          <cell r="X257">
            <v>2345.6</v>
          </cell>
          <cell r="Y257">
            <v>1592.36</v>
          </cell>
          <cell r="Z257">
            <v>753.24</v>
          </cell>
        </row>
        <row r="258">
          <cell r="A258">
            <v>2407111021</v>
          </cell>
          <cell r="B258">
            <v>9</v>
          </cell>
          <cell r="C258">
            <v>171</v>
          </cell>
          <cell r="D258">
            <v>13</v>
          </cell>
          <cell r="E258">
            <v>189</v>
          </cell>
          <cell r="F258">
            <v>2</v>
          </cell>
          <cell r="G258">
            <v>0</v>
          </cell>
          <cell r="H258">
            <v>0</v>
          </cell>
          <cell r="I258">
            <v>19</v>
          </cell>
          <cell r="J258">
            <v>0</v>
          </cell>
          <cell r="K258">
            <v>21</v>
          </cell>
          <cell r="L258">
            <v>0</v>
          </cell>
          <cell r="M258">
            <v>2407111021</v>
          </cell>
          <cell r="N258">
            <v>1167</v>
          </cell>
          <cell r="O258">
            <v>0</v>
          </cell>
          <cell r="P258">
            <v>9</v>
          </cell>
          <cell r="Q258">
            <v>171</v>
          </cell>
          <cell r="R258">
            <v>13</v>
          </cell>
          <cell r="S258">
            <v>189</v>
          </cell>
          <cell r="T258">
            <v>382</v>
          </cell>
          <cell r="U258">
            <v>21</v>
          </cell>
          <cell r="V258">
            <v>0</v>
          </cell>
          <cell r="W258">
            <v>0</v>
          </cell>
          <cell r="X258">
            <v>1052</v>
          </cell>
          <cell r="Y258">
            <v>305.39999999999998</v>
          </cell>
          <cell r="Z258">
            <v>115.4</v>
          </cell>
        </row>
        <row r="259">
          <cell r="A259">
            <v>2407111005</v>
          </cell>
          <cell r="B259">
            <v>4</v>
          </cell>
          <cell r="C259">
            <v>134</v>
          </cell>
          <cell r="D259">
            <v>1</v>
          </cell>
          <cell r="E259">
            <v>207</v>
          </cell>
          <cell r="F259">
            <v>9</v>
          </cell>
          <cell r="G259">
            <v>0</v>
          </cell>
          <cell r="H259">
            <v>0</v>
          </cell>
          <cell r="I259">
            <v>16</v>
          </cell>
          <cell r="J259">
            <v>0</v>
          </cell>
          <cell r="K259">
            <v>25</v>
          </cell>
          <cell r="L259">
            <v>0</v>
          </cell>
          <cell r="M259">
            <v>2407111005</v>
          </cell>
          <cell r="N259">
            <v>897</v>
          </cell>
          <cell r="O259">
            <v>0</v>
          </cell>
          <cell r="P259">
            <v>4</v>
          </cell>
          <cell r="Q259">
            <v>134</v>
          </cell>
          <cell r="R259">
            <v>1</v>
          </cell>
          <cell r="S259">
            <v>207</v>
          </cell>
          <cell r="T259">
            <v>346</v>
          </cell>
          <cell r="U259">
            <v>25</v>
          </cell>
          <cell r="V259">
            <v>30</v>
          </cell>
          <cell r="W259">
            <v>0</v>
          </cell>
          <cell r="X259">
            <v>883.4</v>
          </cell>
          <cell r="Y259">
            <v>435.83</v>
          </cell>
          <cell r="Z259">
            <v>447.57</v>
          </cell>
        </row>
        <row r="260">
          <cell r="A260">
            <v>2407111022</v>
          </cell>
          <cell r="B260">
            <v>1</v>
          </cell>
          <cell r="C260">
            <v>60</v>
          </cell>
          <cell r="D260">
            <v>0</v>
          </cell>
          <cell r="E260">
            <v>301</v>
          </cell>
          <cell r="F260">
            <v>147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147</v>
          </cell>
          <cell r="L260">
            <v>0</v>
          </cell>
          <cell r="M260">
            <v>2407111022</v>
          </cell>
          <cell r="N260">
            <v>716</v>
          </cell>
          <cell r="O260">
            <v>0</v>
          </cell>
          <cell r="P260">
            <v>1</v>
          </cell>
          <cell r="Q260">
            <v>60</v>
          </cell>
          <cell r="R260">
            <v>0</v>
          </cell>
          <cell r="S260">
            <v>301</v>
          </cell>
          <cell r="T260">
            <v>362</v>
          </cell>
          <cell r="U260">
            <v>147</v>
          </cell>
          <cell r="V260">
            <v>100</v>
          </cell>
          <cell r="W260">
            <v>0</v>
          </cell>
          <cell r="X260">
            <v>890.4</v>
          </cell>
          <cell r="Y260">
            <v>723.67</v>
          </cell>
          <cell r="Z260">
            <v>166.73</v>
          </cell>
        </row>
        <row r="261">
          <cell r="A261">
            <v>2407111013</v>
          </cell>
          <cell r="B261">
            <v>3</v>
          </cell>
          <cell r="C261">
            <v>186</v>
          </cell>
          <cell r="D261">
            <v>4</v>
          </cell>
          <cell r="E261">
            <v>545</v>
          </cell>
          <cell r="F261">
            <v>57</v>
          </cell>
          <cell r="G261">
            <v>0</v>
          </cell>
          <cell r="H261">
            <v>0</v>
          </cell>
          <cell r="I261">
            <v>12</v>
          </cell>
          <cell r="J261">
            <v>0</v>
          </cell>
          <cell r="K261">
            <v>69</v>
          </cell>
          <cell r="L261">
            <v>0</v>
          </cell>
          <cell r="M261">
            <v>2407111013</v>
          </cell>
          <cell r="N261">
            <v>1650</v>
          </cell>
          <cell r="O261">
            <v>0</v>
          </cell>
          <cell r="P261">
            <v>3</v>
          </cell>
          <cell r="Q261">
            <v>186</v>
          </cell>
          <cell r="R261">
            <v>4</v>
          </cell>
          <cell r="S261">
            <v>545</v>
          </cell>
          <cell r="T261">
            <v>738</v>
          </cell>
          <cell r="U261">
            <v>69</v>
          </cell>
          <cell r="V261">
            <v>90</v>
          </cell>
          <cell r="W261">
            <v>0</v>
          </cell>
          <cell r="X261">
            <v>1736.4</v>
          </cell>
          <cell r="Y261">
            <v>822.37</v>
          </cell>
          <cell r="Z261">
            <v>914.03</v>
          </cell>
        </row>
        <row r="262">
          <cell r="A262">
            <v>2407111006</v>
          </cell>
          <cell r="B262">
            <v>11</v>
          </cell>
          <cell r="C262">
            <v>238</v>
          </cell>
          <cell r="D262">
            <v>2</v>
          </cell>
          <cell r="E262">
            <v>642</v>
          </cell>
          <cell r="F262">
            <v>15</v>
          </cell>
          <cell r="G262">
            <v>0</v>
          </cell>
          <cell r="H262">
            <v>0</v>
          </cell>
          <cell r="I262">
            <v>22</v>
          </cell>
          <cell r="J262">
            <v>0</v>
          </cell>
          <cell r="K262">
            <v>37</v>
          </cell>
          <cell r="L262">
            <v>0</v>
          </cell>
          <cell r="M262">
            <v>2407111006</v>
          </cell>
          <cell r="N262">
            <v>1703</v>
          </cell>
          <cell r="O262">
            <v>0</v>
          </cell>
          <cell r="P262">
            <v>11</v>
          </cell>
          <cell r="Q262">
            <v>238</v>
          </cell>
          <cell r="R262">
            <v>2</v>
          </cell>
          <cell r="S262">
            <v>642</v>
          </cell>
          <cell r="T262">
            <v>893</v>
          </cell>
          <cell r="U262">
            <v>37</v>
          </cell>
          <cell r="V262">
            <v>60</v>
          </cell>
          <cell r="W262">
            <v>0</v>
          </cell>
          <cell r="X262">
            <v>1863</v>
          </cell>
          <cell r="Y262">
            <v>761.14</v>
          </cell>
          <cell r="Z262">
            <v>1101.8599999999999</v>
          </cell>
        </row>
        <row r="263">
          <cell r="A263">
            <v>2407111016</v>
          </cell>
          <cell r="B263">
            <v>3</v>
          </cell>
          <cell r="C263">
            <v>114</v>
          </cell>
          <cell r="D263">
            <v>3</v>
          </cell>
          <cell r="E263">
            <v>471</v>
          </cell>
          <cell r="F263">
            <v>1</v>
          </cell>
          <cell r="G263">
            <v>0</v>
          </cell>
          <cell r="H263">
            <v>0</v>
          </cell>
          <cell r="I263">
            <v>6</v>
          </cell>
          <cell r="J263">
            <v>0</v>
          </cell>
          <cell r="K263">
            <v>7</v>
          </cell>
          <cell r="L263">
            <v>0</v>
          </cell>
          <cell r="M263">
            <v>2407111016</v>
          </cell>
          <cell r="N263">
            <v>1202</v>
          </cell>
          <cell r="O263">
            <v>0</v>
          </cell>
          <cell r="P263">
            <v>3</v>
          </cell>
          <cell r="Q263">
            <v>114</v>
          </cell>
          <cell r="R263">
            <v>3</v>
          </cell>
          <cell r="S263">
            <v>471</v>
          </cell>
          <cell r="T263">
            <v>591</v>
          </cell>
          <cell r="U263">
            <v>7</v>
          </cell>
          <cell r="V263">
            <v>75</v>
          </cell>
          <cell r="W263">
            <v>0</v>
          </cell>
          <cell r="X263">
            <v>1295.8</v>
          </cell>
          <cell r="Y263">
            <v>535.70000000000005</v>
          </cell>
          <cell r="Z263">
            <v>760.1</v>
          </cell>
        </row>
        <row r="264">
          <cell r="A264">
            <v>2427111030</v>
          </cell>
          <cell r="B264">
            <v>3</v>
          </cell>
          <cell r="C264">
            <v>30</v>
          </cell>
          <cell r="D264">
            <v>4</v>
          </cell>
          <cell r="E264">
            <v>324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2427111030</v>
          </cell>
          <cell r="N264">
            <v>612</v>
          </cell>
          <cell r="O264">
            <v>0</v>
          </cell>
          <cell r="P264">
            <v>3</v>
          </cell>
          <cell r="Q264">
            <v>30</v>
          </cell>
          <cell r="R264">
            <v>4</v>
          </cell>
          <cell r="S264">
            <v>324</v>
          </cell>
          <cell r="T264">
            <v>361</v>
          </cell>
          <cell r="U264">
            <v>0</v>
          </cell>
          <cell r="V264">
            <v>120</v>
          </cell>
          <cell r="W264">
            <v>0</v>
          </cell>
          <cell r="X264">
            <v>783.2</v>
          </cell>
          <cell r="Y264">
            <v>126.32</v>
          </cell>
          <cell r="Z264">
            <v>0</v>
          </cell>
        </row>
        <row r="265">
          <cell r="A265">
            <v>2431111047</v>
          </cell>
          <cell r="B265">
            <v>10</v>
          </cell>
          <cell r="C265">
            <v>259</v>
          </cell>
          <cell r="D265">
            <v>0</v>
          </cell>
          <cell r="E265">
            <v>110</v>
          </cell>
          <cell r="F265">
            <v>23</v>
          </cell>
          <cell r="G265">
            <v>1</v>
          </cell>
          <cell r="H265">
            <v>0</v>
          </cell>
          <cell r="I265">
            <v>6</v>
          </cell>
          <cell r="J265">
            <v>0</v>
          </cell>
          <cell r="K265">
            <v>30</v>
          </cell>
          <cell r="L265">
            <v>0</v>
          </cell>
          <cell r="M265">
            <v>2431111047</v>
          </cell>
          <cell r="N265">
            <v>1319</v>
          </cell>
          <cell r="O265">
            <v>0</v>
          </cell>
          <cell r="P265">
            <v>10</v>
          </cell>
          <cell r="Q265">
            <v>259</v>
          </cell>
          <cell r="R265">
            <v>0</v>
          </cell>
          <cell r="S265">
            <v>110</v>
          </cell>
          <cell r="T265">
            <v>379</v>
          </cell>
          <cell r="U265">
            <v>30</v>
          </cell>
          <cell r="V265">
            <v>0</v>
          </cell>
          <cell r="W265">
            <v>0</v>
          </cell>
          <cell r="X265">
            <v>1162.4000000000001</v>
          </cell>
          <cell r="Y265">
            <v>1075.6400000000001</v>
          </cell>
          <cell r="Z265">
            <v>86.76</v>
          </cell>
        </row>
        <row r="266">
          <cell r="A266">
            <v>2431111129</v>
          </cell>
          <cell r="B266">
            <v>1</v>
          </cell>
          <cell r="C266">
            <v>252</v>
          </cell>
          <cell r="D266">
            <v>6</v>
          </cell>
          <cell r="E266">
            <v>461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2431111129</v>
          </cell>
          <cell r="N266">
            <v>1369</v>
          </cell>
          <cell r="O266">
            <v>0</v>
          </cell>
          <cell r="P266">
            <v>1</v>
          </cell>
          <cell r="Q266">
            <v>252</v>
          </cell>
          <cell r="R266">
            <v>6</v>
          </cell>
          <cell r="S266">
            <v>461</v>
          </cell>
          <cell r="T266">
            <v>720</v>
          </cell>
          <cell r="U266">
            <v>0</v>
          </cell>
          <cell r="V266">
            <v>75</v>
          </cell>
          <cell r="W266">
            <v>0</v>
          </cell>
          <cell r="X266">
            <v>1523.2</v>
          </cell>
          <cell r="Y266">
            <v>849.07</v>
          </cell>
          <cell r="Z266">
            <v>674.13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Y268">
            <v>339332.11</v>
          </cell>
          <cell r="Z268">
            <v>246909.66999999987</v>
          </cell>
          <cell r="AA268">
            <v>91287.06</v>
          </cell>
        </row>
        <row r="270">
          <cell r="L270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pesif_JP_11"/>
      <sheetName val="ПИМП-ЗП_11"/>
      <sheetName val="kl_udr_12"/>
      <sheetName val="kl_12"/>
      <sheetName val="spesif_JP_12"/>
      <sheetName val="ПИМП-ЗП_12"/>
      <sheetName val="ПИМП_12"/>
      <sheetName val="opl"/>
    </sheetNames>
    <sheetDataSet>
      <sheetData sheetId="0"/>
      <sheetData sheetId="1"/>
      <sheetData sheetId="2"/>
      <sheetData sheetId="3"/>
      <sheetData sheetId="4"/>
      <sheetData sheetId="5">
        <row r="4">
          <cell r="A4">
            <v>2431111097</v>
          </cell>
          <cell r="B4">
            <v>1049</v>
          </cell>
          <cell r="C4">
            <v>0</v>
          </cell>
          <cell r="D4">
            <v>0</v>
          </cell>
          <cell r="E4">
            <v>138</v>
          </cell>
          <cell r="F4">
            <v>4</v>
          </cell>
          <cell r="G4">
            <v>128</v>
          </cell>
          <cell r="H4">
            <v>270</v>
          </cell>
          <cell r="I4">
            <v>112</v>
          </cell>
          <cell r="J4">
            <v>0</v>
          </cell>
          <cell r="K4">
            <v>0</v>
          </cell>
          <cell r="L4">
            <v>917.8</v>
          </cell>
          <cell r="M4">
            <v>924.48</v>
          </cell>
          <cell r="N4">
            <v>6.68</v>
          </cell>
          <cell r="O4">
            <v>0</v>
          </cell>
          <cell r="P4">
            <v>2431111097</v>
          </cell>
          <cell r="Q4">
            <v>0</v>
          </cell>
          <cell r="R4">
            <v>138</v>
          </cell>
          <cell r="S4">
            <v>4</v>
          </cell>
          <cell r="T4">
            <v>128</v>
          </cell>
          <cell r="U4">
            <v>84</v>
          </cell>
          <cell r="V4">
            <v>0</v>
          </cell>
          <cell r="W4">
            <v>9</v>
          </cell>
          <cell r="X4">
            <v>19</v>
          </cell>
          <cell r="Y4">
            <v>0</v>
          </cell>
          <cell r="Z4">
            <v>112</v>
          </cell>
        </row>
        <row r="5">
          <cell r="A5">
            <v>2431111038</v>
          </cell>
          <cell r="B5">
            <v>1647</v>
          </cell>
          <cell r="C5">
            <v>0</v>
          </cell>
          <cell r="D5">
            <v>0</v>
          </cell>
          <cell r="E5">
            <v>253</v>
          </cell>
          <cell r="F5">
            <v>1</v>
          </cell>
          <cell r="G5">
            <v>113</v>
          </cell>
          <cell r="H5">
            <v>367</v>
          </cell>
          <cell r="I5">
            <v>11</v>
          </cell>
          <cell r="J5">
            <v>0</v>
          </cell>
          <cell r="K5">
            <v>0</v>
          </cell>
          <cell r="L5">
            <v>1336.8</v>
          </cell>
          <cell r="M5">
            <v>624.53</v>
          </cell>
          <cell r="N5">
            <v>-712.27</v>
          </cell>
          <cell r="O5">
            <v>0</v>
          </cell>
          <cell r="P5">
            <v>2431111038</v>
          </cell>
          <cell r="Q5">
            <v>0</v>
          </cell>
          <cell r="R5">
            <v>253</v>
          </cell>
          <cell r="S5">
            <v>1</v>
          </cell>
          <cell r="T5">
            <v>113</v>
          </cell>
          <cell r="U5">
            <v>6</v>
          </cell>
          <cell r="V5">
            <v>0</v>
          </cell>
          <cell r="W5">
            <v>1</v>
          </cell>
          <cell r="X5">
            <v>4</v>
          </cell>
          <cell r="Y5">
            <v>0</v>
          </cell>
          <cell r="Z5">
            <v>11</v>
          </cell>
        </row>
        <row r="6">
          <cell r="A6">
            <v>2431111060</v>
          </cell>
          <cell r="B6">
            <v>1340</v>
          </cell>
          <cell r="C6">
            <v>0</v>
          </cell>
          <cell r="D6">
            <v>5</v>
          </cell>
          <cell r="E6">
            <v>184</v>
          </cell>
          <cell r="F6">
            <v>5</v>
          </cell>
          <cell r="G6">
            <v>195</v>
          </cell>
          <cell r="H6">
            <v>389</v>
          </cell>
          <cell r="I6">
            <v>105</v>
          </cell>
          <cell r="J6">
            <v>0</v>
          </cell>
          <cell r="K6">
            <v>0</v>
          </cell>
          <cell r="L6">
            <v>1196</v>
          </cell>
          <cell r="M6">
            <v>1239.98</v>
          </cell>
          <cell r="N6">
            <v>43.98</v>
          </cell>
          <cell r="O6">
            <v>0</v>
          </cell>
          <cell r="P6">
            <v>2431111060</v>
          </cell>
          <cell r="Q6">
            <v>5</v>
          </cell>
          <cell r="R6">
            <v>184</v>
          </cell>
          <cell r="S6">
            <v>5</v>
          </cell>
          <cell r="T6">
            <v>195</v>
          </cell>
          <cell r="U6">
            <v>79</v>
          </cell>
          <cell r="V6">
            <v>0</v>
          </cell>
          <cell r="W6">
            <v>11</v>
          </cell>
          <cell r="X6">
            <v>15</v>
          </cell>
          <cell r="Y6">
            <v>0</v>
          </cell>
          <cell r="Z6">
            <v>105</v>
          </cell>
        </row>
        <row r="7">
          <cell r="A7">
            <v>2431111046</v>
          </cell>
          <cell r="B7">
            <v>1244</v>
          </cell>
          <cell r="C7">
            <v>0</v>
          </cell>
          <cell r="D7">
            <v>0</v>
          </cell>
          <cell r="E7">
            <v>175</v>
          </cell>
          <cell r="F7">
            <v>4</v>
          </cell>
          <cell r="G7">
            <v>140</v>
          </cell>
          <cell r="H7">
            <v>319</v>
          </cell>
          <cell r="I7">
            <v>337</v>
          </cell>
          <cell r="J7">
            <v>0</v>
          </cell>
          <cell r="K7">
            <v>0</v>
          </cell>
          <cell r="L7">
            <v>1171.4000000000001</v>
          </cell>
          <cell r="M7">
            <v>2275.4</v>
          </cell>
          <cell r="N7">
            <v>1104</v>
          </cell>
          <cell r="O7">
            <v>0</v>
          </cell>
          <cell r="P7">
            <v>2431111046</v>
          </cell>
          <cell r="Q7">
            <v>0</v>
          </cell>
          <cell r="R7">
            <v>175</v>
          </cell>
          <cell r="S7">
            <v>4</v>
          </cell>
          <cell r="T7">
            <v>140</v>
          </cell>
          <cell r="U7">
            <v>227</v>
          </cell>
          <cell r="V7">
            <v>0</v>
          </cell>
          <cell r="W7">
            <v>59</v>
          </cell>
          <cell r="X7">
            <v>51</v>
          </cell>
          <cell r="Y7">
            <v>0</v>
          </cell>
          <cell r="Z7">
            <v>337</v>
          </cell>
        </row>
        <row r="8">
          <cell r="A8">
            <v>2431111132</v>
          </cell>
          <cell r="B8">
            <v>437</v>
          </cell>
          <cell r="C8">
            <v>0</v>
          </cell>
          <cell r="D8">
            <v>0</v>
          </cell>
          <cell r="E8">
            <v>48</v>
          </cell>
          <cell r="F8">
            <v>1</v>
          </cell>
          <cell r="G8">
            <v>50</v>
          </cell>
          <cell r="H8">
            <v>99</v>
          </cell>
          <cell r="I8">
            <v>38</v>
          </cell>
          <cell r="J8">
            <v>0</v>
          </cell>
          <cell r="K8">
            <v>0</v>
          </cell>
          <cell r="L8">
            <v>366.2</v>
          </cell>
          <cell r="M8">
            <v>478.2</v>
          </cell>
          <cell r="N8">
            <v>112</v>
          </cell>
          <cell r="O8">
            <v>0</v>
          </cell>
          <cell r="P8">
            <v>2431111132</v>
          </cell>
          <cell r="Q8">
            <v>0</v>
          </cell>
          <cell r="R8">
            <v>48</v>
          </cell>
          <cell r="S8">
            <v>1</v>
          </cell>
          <cell r="T8">
            <v>50</v>
          </cell>
          <cell r="U8">
            <v>33</v>
          </cell>
          <cell r="V8">
            <v>0</v>
          </cell>
          <cell r="W8">
            <v>1</v>
          </cell>
          <cell r="X8">
            <v>4</v>
          </cell>
          <cell r="Y8">
            <v>0</v>
          </cell>
          <cell r="Z8">
            <v>38</v>
          </cell>
        </row>
        <row r="9">
          <cell r="A9">
            <v>2431111010</v>
          </cell>
          <cell r="B9">
            <v>1679</v>
          </cell>
          <cell r="C9">
            <v>0</v>
          </cell>
          <cell r="D9">
            <v>0</v>
          </cell>
          <cell r="E9">
            <v>165</v>
          </cell>
          <cell r="F9">
            <v>16</v>
          </cell>
          <cell r="G9">
            <v>220</v>
          </cell>
          <cell r="H9">
            <v>401</v>
          </cell>
          <cell r="I9">
            <v>130</v>
          </cell>
          <cell r="J9">
            <v>0</v>
          </cell>
          <cell r="K9">
            <v>0</v>
          </cell>
          <cell r="L9">
            <v>1413.2</v>
          </cell>
          <cell r="M9">
            <v>2573.79</v>
          </cell>
          <cell r="N9">
            <v>1160.5899999999999</v>
          </cell>
          <cell r="O9">
            <v>0</v>
          </cell>
          <cell r="P9">
            <v>2431111010</v>
          </cell>
          <cell r="Q9">
            <v>0</v>
          </cell>
          <cell r="R9">
            <v>165</v>
          </cell>
          <cell r="S9">
            <v>16</v>
          </cell>
          <cell r="T9">
            <v>220</v>
          </cell>
          <cell r="U9">
            <v>84</v>
          </cell>
          <cell r="V9">
            <v>0</v>
          </cell>
          <cell r="W9">
            <v>5</v>
          </cell>
          <cell r="X9">
            <v>41</v>
          </cell>
          <cell r="Y9">
            <v>0</v>
          </cell>
          <cell r="Z9">
            <v>130</v>
          </cell>
        </row>
        <row r="10">
          <cell r="A10">
            <v>2431111030</v>
          </cell>
          <cell r="B10">
            <v>2325</v>
          </cell>
          <cell r="C10">
            <v>0</v>
          </cell>
          <cell r="D10">
            <v>0</v>
          </cell>
          <cell r="E10">
            <v>217</v>
          </cell>
          <cell r="F10">
            <v>7</v>
          </cell>
          <cell r="G10">
            <v>343</v>
          </cell>
          <cell r="H10">
            <v>567</v>
          </cell>
          <cell r="I10">
            <v>43</v>
          </cell>
          <cell r="J10">
            <v>0</v>
          </cell>
          <cell r="K10">
            <v>0</v>
          </cell>
          <cell r="L10">
            <v>1909.2</v>
          </cell>
          <cell r="M10">
            <v>3067.38</v>
          </cell>
          <cell r="N10">
            <v>1158.18</v>
          </cell>
          <cell r="O10">
            <v>0</v>
          </cell>
          <cell r="P10">
            <v>2431111030</v>
          </cell>
          <cell r="Q10">
            <v>0</v>
          </cell>
          <cell r="R10">
            <v>217</v>
          </cell>
          <cell r="S10">
            <v>7</v>
          </cell>
          <cell r="T10">
            <v>343</v>
          </cell>
          <cell r="U10">
            <v>25</v>
          </cell>
          <cell r="V10">
            <v>0</v>
          </cell>
          <cell r="W10">
            <v>3</v>
          </cell>
          <cell r="X10">
            <v>15</v>
          </cell>
          <cell r="Y10">
            <v>0</v>
          </cell>
          <cell r="Z10">
            <v>43</v>
          </cell>
        </row>
        <row r="11">
          <cell r="A11">
            <v>2431111040</v>
          </cell>
          <cell r="B11">
            <v>1170</v>
          </cell>
          <cell r="C11">
            <v>0</v>
          </cell>
          <cell r="D11">
            <v>63</v>
          </cell>
          <cell r="E11">
            <v>412</v>
          </cell>
          <cell r="F11">
            <v>3</v>
          </cell>
          <cell r="G11">
            <v>32</v>
          </cell>
          <cell r="H11">
            <v>510</v>
          </cell>
          <cell r="I11">
            <v>6</v>
          </cell>
          <cell r="J11">
            <v>0</v>
          </cell>
          <cell r="K11">
            <v>0</v>
          </cell>
          <cell r="L11">
            <v>1220</v>
          </cell>
          <cell r="M11">
            <v>1403.75</v>
          </cell>
          <cell r="N11">
            <v>183.75</v>
          </cell>
          <cell r="O11">
            <v>0</v>
          </cell>
          <cell r="P11">
            <v>2431111040</v>
          </cell>
          <cell r="Q11">
            <v>63</v>
          </cell>
          <cell r="R11">
            <v>412</v>
          </cell>
          <cell r="S11">
            <v>3</v>
          </cell>
          <cell r="T11">
            <v>32</v>
          </cell>
          <cell r="U11">
            <v>4</v>
          </cell>
          <cell r="V11">
            <v>0</v>
          </cell>
          <cell r="W11">
            <v>1</v>
          </cell>
          <cell r="X11">
            <v>1</v>
          </cell>
          <cell r="Y11">
            <v>0</v>
          </cell>
          <cell r="Z11">
            <v>6</v>
          </cell>
        </row>
        <row r="12">
          <cell r="A12">
            <v>2431111135</v>
          </cell>
          <cell r="B12">
            <v>1008</v>
          </cell>
          <cell r="C12">
            <v>0</v>
          </cell>
          <cell r="D12">
            <v>3</v>
          </cell>
          <cell r="E12">
            <v>133</v>
          </cell>
          <cell r="F12">
            <v>3</v>
          </cell>
          <cell r="G12">
            <v>147</v>
          </cell>
          <cell r="H12">
            <v>286</v>
          </cell>
          <cell r="I12">
            <v>129</v>
          </cell>
          <cell r="J12">
            <v>0</v>
          </cell>
          <cell r="K12">
            <v>0</v>
          </cell>
          <cell r="L12">
            <v>913</v>
          </cell>
          <cell r="M12">
            <v>1237</v>
          </cell>
          <cell r="N12">
            <v>324</v>
          </cell>
          <cell r="O12">
            <v>0</v>
          </cell>
          <cell r="P12">
            <v>2431111135</v>
          </cell>
          <cell r="Q12">
            <v>3</v>
          </cell>
          <cell r="R12">
            <v>133</v>
          </cell>
          <cell r="S12">
            <v>3</v>
          </cell>
          <cell r="T12">
            <v>147</v>
          </cell>
          <cell r="U12">
            <v>96</v>
          </cell>
          <cell r="V12">
            <v>2</v>
          </cell>
          <cell r="W12">
            <v>13</v>
          </cell>
          <cell r="X12">
            <v>18</v>
          </cell>
          <cell r="Y12">
            <v>0</v>
          </cell>
          <cell r="Z12">
            <v>129</v>
          </cell>
        </row>
        <row r="13">
          <cell r="A13">
            <v>2431111020</v>
          </cell>
          <cell r="B13">
            <v>1184</v>
          </cell>
          <cell r="C13">
            <v>0</v>
          </cell>
          <cell r="D13">
            <v>3</v>
          </cell>
          <cell r="E13">
            <v>140</v>
          </cell>
          <cell r="F13">
            <v>3</v>
          </cell>
          <cell r="G13">
            <v>306</v>
          </cell>
          <cell r="H13">
            <v>452</v>
          </cell>
          <cell r="I13">
            <v>19</v>
          </cell>
          <cell r="J13">
            <v>0</v>
          </cell>
          <cell r="K13">
            <v>0</v>
          </cell>
          <cell r="L13">
            <v>1108.8</v>
          </cell>
          <cell r="M13">
            <v>2425.0500000000002</v>
          </cell>
          <cell r="N13">
            <v>1316.25</v>
          </cell>
          <cell r="O13">
            <v>0</v>
          </cell>
          <cell r="P13">
            <v>2431111020</v>
          </cell>
          <cell r="Q13">
            <v>3</v>
          </cell>
          <cell r="R13">
            <v>140</v>
          </cell>
          <cell r="S13">
            <v>3</v>
          </cell>
          <cell r="T13">
            <v>306</v>
          </cell>
          <cell r="U13">
            <v>11</v>
          </cell>
          <cell r="V13">
            <v>0</v>
          </cell>
          <cell r="W13">
            <v>0</v>
          </cell>
          <cell r="X13">
            <v>8</v>
          </cell>
          <cell r="Y13">
            <v>0</v>
          </cell>
          <cell r="Z13">
            <v>19</v>
          </cell>
        </row>
        <row r="14">
          <cell r="A14">
            <v>2431111036</v>
          </cell>
          <cell r="B14">
            <v>2051</v>
          </cell>
          <cell r="C14">
            <v>0</v>
          </cell>
          <cell r="D14">
            <v>105</v>
          </cell>
          <cell r="E14">
            <v>892</v>
          </cell>
          <cell r="F14">
            <v>20</v>
          </cell>
          <cell r="G14">
            <v>34</v>
          </cell>
          <cell r="H14">
            <v>1051</v>
          </cell>
          <cell r="I14">
            <v>94</v>
          </cell>
          <cell r="J14">
            <v>15</v>
          </cell>
          <cell r="K14">
            <v>0</v>
          </cell>
          <cell r="L14">
            <v>2344.4</v>
          </cell>
          <cell r="M14">
            <v>1823.19</v>
          </cell>
          <cell r="N14">
            <v>-521.21</v>
          </cell>
          <cell r="O14">
            <v>0</v>
          </cell>
          <cell r="P14">
            <v>2431111036</v>
          </cell>
          <cell r="Q14">
            <v>105</v>
          </cell>
          <cell r="R14">
            <v>892</v>
          </cell>
          <cell r="S14">
            <v>20</v>
          </cell>
          <cell r="T14">
            <v>34</v>
          </cell>
          <cell r="U14">
            <v>59</v>
          </cell>
          <cell r="V14">
            <v>0</v>
          </cell>
          <cell r="W14">
            <v>25</v>
          </cell>
          <cell r="X14">
            <v>10</v>
          </cell>
          <cell r="Y14">
            <v>0</v>
          </cell>
          <cell r="Z14">
            <v>94</v>
          </cell>
        </row>
        <row r="15">
          <cell r="A15">
            <v>2431111031</v>
          </cell>
          <cell r="B15">
            <v>1735</v>
          </cell>
          <cell r="C15">
            <v>0</v>
          </cell>
          <cell r="D15">
            <v>60</v>
          </cell>
          <cell r="E15">
            <v>510</v>
          </cell>
          <cell r="F15">
            <v>4</v>
          </cell>
          <cell r="G15">
            <v>66</v>
          </cell>
          <cell r="H15">
            <v>640</v>
          </cell>
          <cell r="I15">
            <v>73</v>
          </cell>
          <cell r="J15">
            <v>0</v>
          </cell>
          <cell r="K15">
            <v>0</v>
          </cell>
          <cell r="L15">
            <v>1708.2</v>
          </cell>
          <cell r="M15">
            <v>2402.0100000000002</v>
          </cell>
          <cell r="N15">
            <v>693.81</v>
          </cell>
          <cell r="O15">
            <v>0</v>
          </cell>
          <cell r="P15">
            <v>2431111031</v>
          </cell>
          <cell r="Q15">
            <v>60</v>
          </cell>
          <cell r="R15">
            <v>510</v>
          </cell>
          <cell r="S15">
            <v>4</v>
          </cell>
          <cell r="T15">
            <v>66</v>
          </cell>
          <cell r="U15">
            <v>56</v>
          </cell>
          <cell r="V15">
            <v>0</v>
          </cell>
          <cell r="W15">
            <v>9</v>
          </cell>
          <cell r="X15">
            <v>8</v>
          </cell>
          <cell r="Y15">
            <v>0</v>
          </cell>
          <cell r="Z15">
            <v>73</v>
          </cell>
        </row>
        <row r="16">
          <cell r="A16">
            <v>2431111057</v>
          </cell>
          <cell r="B16">
            <v>893</v>
          </cell>
          <cell r="C16">
            <v>0</v>
          </cell>
          <cell r="D16">
            <v>17</v>
          </cell>
          <cell r="E16">
            <v>396</v>
          </cell>
          <cell r="F16">
            <v>4</v>
          </cell>
          <cell r="G16">
            <v>22</v>
          </cell>
          <cell r="H16">
            <v>439</v>
          </cell>
          <cell r="I16">
            <v>67</v>
          </cell>
          <cell r="J16">
            <v>0</v>
          </cell>
          <cell r="K16">
            <v>0</v>
          </cell>
          <cell r="L16">
            <v>999.8</v>
          </cell>
          <cell r="M16">
            <v>829.58</v>
          </cell>
          <cell r="N16">
            <v>-170.22</v>
          </cell>
          <cell r="O16">
            <v>0</v>
          </cell>
          <cell r="P16">
            <v>2431111057</v>
          </cell>
          <cell r="Q16">
            <v>17</v>
          </cell>
          <cell r="R16">
            <v>396</v>
          </cell>
          <cell r="S16">
            <v>4</v>
          </cell>
          <cell r="T16">
            <v>22</v>
          </cell>
          <cell r="U16">
            <v>28</v>
          </cell>
          <cell r="V16">
            <v>0</v>
          </cell>
          <cell r="W16">
            <v>34</v>
          </cell>
          <cell r="X16">
            <v>5</v>
          </cell>
          <cell r="Y16">
            <v>0</v>
          </cell>
          <cell r="Z16">
            <v>67</v>
          </cell>
        </row>
        <row r="17">
          <cell r="A17">
            <v>2431111051</v>
          </cell>
          <cell r="B17">
            <v>1824</v>
          </cell>
          <cell r="C17">
            <v>0</v>
          </cell>
          <cell r="D17">
            <v>0</v>
          </cell>
          <cell r="E17">
            <v>171</v>
          </cell>
          <cell r="F17">
            <v>4</v>
          </cell>
          <cell r="G17">
            <v>515</v>
          </cell>
          <cell r="H17">
            <v>690</v>
          </cell>
          <cell r="I17">
            <v>249</v>
          </cell>
          <cell r="J17">
            <v>0</v>
          </cell>
          <cell r="K17">
            <v>0</v>
          </cell>
          <cell r="L17">
            <v>1780.2</v>
          </cell>
          <cell r="M17">
            <v>3217.6</v>
          </cell>
          <cell r="N17">
            <v>1437.4</v>
          </cell>
          <cell r="O17">
            <v>0</v>
          </cell>
          <cell r="P17">
            <v>2431111051</v>
          </cell>
          <cell r="Q17">
            <v>0</v>
          </cell>
          <cell r="R17">
            <v>171</v>
          </cell>
          <cell r="S17">
            <v>4</v>
          </cell>
          <cell r="T17">
            <v>515</v>
          </cell>
          <cell r="U17">
            <v>133</v>
          </cell>
          <cell r="V17">
            <v>0</v>
          </cell>
          <cell r="W17">
            <v>24</v>
          </cell>
          <cell r="X17">
            <v>92</v>
          </cell>
          <cell r="Y17">
            <v>0</v>
          </cell>
          <cell r="Z17">
            <v>249</v>
          </cell>
        </row>
        <row r="18">
          <cell r="A18">
            <v>2431111050</v>
          </cell>
          <cell r="B18">
            <v>730</v>
          </cell>
          <cell r="C18">
            <v>0</v>
          </cell>
          <cell r="D18">
            <v>0</v>
          </cell>
          <cell r="E18">
            <v>99</v>
          </cell>
          <cell r="F18">
            <v>3</v>
          </cell>
          <cell r="G18">
            <v>105</v>
          </cell>
          <cell r="H18">
            <v>207</v>
          </cell>
          <cell r="I18">
            <v>76</v>
          </cell>
          <cell r="J18">
            <v>0</v>
          </cell>
          <cell r="K18">
            <v>0</v>
          </cell>
          <cell r="L18">
            <v>653.79999999999995</v>
          </cell>
          <cell r="M18">
            <v>784.04</v>
          </cell>
          <cell r="N18">
            <v>130.24</v>
          </cell>
          <cell r="O18">
            <v>0</v>
          </cell>
          <cell r="P18">
            <v>2431111050</v>
          </cell>
          <cell r="Q18">
            <v>0</v>
          </cell>
          <cell r="R18">
            <v>99</v>
          </cell>
          <cell r="S18">
            <v>3</v>
          </cell>
          <cell r="T18">
            <v>105</v>
          </cell>
          <cell r="U18">
            <v>66</v>
          </cell>
          <cell r="V18">
            <v>0</v>
          </cell>
          <cell r="W18">
            <v>2</v>
          </cell>
          <cell r="X18">
            <v>8</v>
          </cell>
          <cell r="Y18">
            <v>0</v>
          </cell>
          <cell r="Z18">
            <v>76</v>
          </cell>
        </row>
        <row r="19">
          <cell r="A19">
            <v>2431111094</v>
          </cell>
          <cell r="B19">
            <v>1737</v>
          </cell>
          <cell r="C19">
            <v>0</v>
          </cell>
          <cell r="D19">
            <v>0</v>
          </cell>
          <cell r="E19">
            <v>135</v>
          </cell>
          <cell r="F19">
            <v>3</v>
          </cell>
          <cell r="G19">
            <v>338</v>
          </cell>
          <cell r="H19">
            <v>476</v>
          </cell>
          <cell r="I19">
            <v>105</v>
          </cell>
          <cell r="J19">
            <v>0</v>
          </cell>
          <cell r="K19">
            <v>0</v>
          </cell>
          <cell r="L19">
            <v>1492</v>
          </cell>
          <cell r="M19">
            <v>3276.85</v>
          </cell>
          <cell r="N19">
            <v>1784.85</v>
          </cell>
          <cell r="O19">
            <v>0</v>
          </cell>
          <cell r="P19">
            <v>2431111094</v>
          </cell>
          <cell r="Q19">
            <v>0</v>
          </cell>
          <cell r="R19">
            <v>135</v>
          </cell>
          <cell r="S19">
            <v>3</v>
          </cell>
          <cell r="T19">
            <v>338</v>
          </cell>
          <cell r="U19">
            <v>81</v>
          </cell>
          <cell r="V19">
            <v>0</v>
          </cell>
          <cell r="W19">
            <v>0</v>
          </cell>
          <cell r="X19">
            <v>24</v>
          </cell>
          <cell r="Y19">
            <v>0</v>
          </cell>
          <cell r="Z19">
            <v>105</v>
          </cell>
        </row>
        <row r="20">
          <cell r="A20">
            <v>2431111029</v>
          </cell>
          <cell r="B20">
            <v>1305</v>
          </cell>
          <cell r="C20">
            <v>0</v>
          </cell>
          <cell r="D20">
            <v>40</v>
          </cell>
          <cell r="E20">
            <v>548</v>
          </cell>
          <cell r="F20">
            <v>4</v>
          </cell>
          <cell r="G20">
            <v>36</v>
          </cell>
          <cell r="H20">
            <v>628</v>
          </cell>
          <cell r="I20">
            <v>40</v>
          </cell>
          <cell r="J20">
            <v>0</v>
          </cell>
          <cell r="K20">
            <v>0</v>
          </cell>
          <cell r="L20">
            <v>1427</v>
          </cell>
          <cell r="M20">
            <v>1559.46</v>
          </cell>
          <cell r="N20">
            <v>132.46</v>
          </cell>
          <cell r="O20">
            <v>0</v>
          </cell>
          <cell r="P20">
            <v>2431111029</v>
          </cell>
          <cell r="Q20">
            <v>40</v>
          </cell>
          <cell r="R20">
            <v>548</v>
          </cell>
          <cell r="S20">
            <v>4</v>
          </cell>
          <cell r="T20">
            <v>36</v>
          </cell>
          <cell r="U20">
            <v>22</v>
          </cell>
          <cell r="V20">
            <v>0</v>
          </cell>
          <cell r="W20">
            <v>9</v>
          </cell>
          <cell r="X20">
            <v>9</v>
          </cell>
          <cell r="Y20">
            <v>0</v>
          </cell>
          <cell r="Z20">
            <v>40</v>
          </cell>
        </row>
        <row r="21">
          <cell r="A21">
            <v>2431111087</v>
          </cell>
          <cell r="B21">
            <v>978</v>
          </cell>
          <cell r="C21">
            <v>0</v>
          </cell>
          <cell r="D21">
            <v>0</v>
          </cell>
          <cell r="E21">
            <v>154</v>
          </cell>
          <cell r="F21">
            <v>5</v>
          </cell>
          <cell r="G21">
            <v>142</v>
          </cell>
          <cell r="H21">
            <v>301</v>
          </cell>
          <cell r="I21">
            <v>25</v>
          </cell>
          <cell r="J21">
            <v>0</v>
          </cell>
          <cell r="K21">
            <v>0</v>
          </cell>
          <cell r="L21">
            <v>868.4</v>
          </cell>
          <cell r="M21">
            <v>1217.3800000000001</v>
          </cell>
          <cell r="N21">
            <v>348.98</v>
          </cell>
          <cell r="O21">
            <v>0</v>
          </cell>
          <cell r="P21">
            <v>2431111087</v>
          </cell>
          <cell r="Q21">
            <v>0</v>
          </cell>
          <cell r="R21">
            <v>154</v>
          </cell>
          <cell r="S21">
            <v>5</v>
          </cell>
          <cell r="T21">
            <v>142</v>
          </cell>
          <cell r="U21">
            <v>15</v>
          </cell>
          <cell r="V21">
            <v>1</v>
          </cell>
          <cell r="W21">
            <v>1</v>
          </cell>
          <cell r="X21">
            <v>8</v>
          </cell>
          <cell r="Y21">
            <v>0</v>
          </cell>
          <cell r="Z21">
            <v>25</v>
          </cell>
        </row>
        <row r="22">
          <cell r="A22">
            <v>2431111116</v>
          </cell>
          <cell r="B22">
            <v>949</v>
          </cell>
          <cell r="C22">
            <v>0</v>
          </cell>
          <cell r="D22">
            <v>0</v>
          </cell>
          <cell r="E22">
            <v>144</v>
          </cell>
          <cell r="F22">
            <v>5</v>
          </cell>
          <cell r="G22">
            <v>95</v>
          </cell>
          <cell r="H22">
            <v>244</v>
          </cell>
          <cell r="I22">
            <v>107</v>
          </cell>
          <cell r="J22">
            <v>0</v>
          </cell>
          <cell r="K22">
            <v>0</v>
          </cell>
          <cell r="L22">
            <v>836.2</v>
          </cell>
          <cell r="M22">
            <v>1303.96</v>
          </cell>
          <cell r="N22">
            <v>467.76</v>
          </cell>
          <cell r="O22">
            <v>0</v>
          </cell>
          <cell r="P22">
            <v>2431111116</v>
          </cell>
          <cell r="Q22">
            <v>0</v>
          </cell>
          <cell r="R22">
            <v>144</v>
          </cell>
          <cell r="S22">
            <v>5</v>
          </cell>
          <cell r="T22">
            <v>95</v>
          </cell>
          <cell r="U22">
            <v>93</v>
          </cell>
          <cell r="V22">
            <v>0</v>
          </cell>
          <cell r="W22">
            <v>5</v>
          </cell>
          <cell r="X22">
            <v>9</v>
          </cell>
          <cell r="Y22">
            <v>0</v>
          </cell>
          <cell r="Z22">
            <v>107</v>
          </cell>
        </row>
        <row r="23">
          <cell r="A23">
            <v>2431111064</v>
          </cell>
          <cell r="B23">
            <v>1070</v>
          </cell>
          <cell r="C23">
            <v>0</v>
          </cell>
          <cell r="D23">
            <v>0</v>
          </cell>
          <cell r="E23">
            <v>135</v>
          </cell>
          <cell r="F23">
            <v>2</v>
          </cell>
          <cell r="G23">
            <v>166</v>
          </cell>
          <cell r="H23">
            <v>303</v>
          </cell>
          <cell r="I23">
            <v>44</v>
          </cell>
          <cell r="J23">
            <v>0</v>
          </cell>
          <cell r="K23">
            <v>0</v>
          </cell>
          <cell r="L23">
            <v>929</v>
          </cell>
          <cell r="M23">
            <v>1808.61</v>
          </cell>
          <cell r="N23">
            <v>879.61</v>
          </cell>
          <cell r="O23">
            <v>0</v>
          </cell>
          <cell r="P23">
            <v>2431111064</v>
          </cell>
          <cell r="Q23">
            <v>0</v>
          </cell>
          <cell r="R23">
            <v>135</v>
          </cell>
          <cell r="S23">
            <v>2</v>
          </cell>
          <cell r="T23">
            <v>166</v>
          </cell>
          <cell r="U23">
            <v>11</v>
          </cell>
          <cell r="V23">
            <v>1</v>
          </cell>
          <cell r="W23">
            <v>13</v>
          </cell>
          <cell r="X23">
            <v>19</v>
          </cell>
          <cell r="Y23">
            <v>0</v>
          </cell>
          <cell r="Z23">
            <v>44</v>
          </cell>
        </row>
        <row r="24">
          <cell r="A24">
            <v>2431111022</v>
          </cell>
          <cell r="B24">
            <v>2092</v>
          </cell>
          <cell r="C24">
            <v>0</v>
          </cell>
          <cell r="D24">
            <v>49</v>
          </cell>
          <cell r="E24">
            <v>650</v>
          </cell>
          <cell r="F24">
            <v>2</v>
          </cell>
          <cell r="G24">
            <v>235</v>
          </cell>
          <cell r="H24">
            <v>936</v>
          </cell>
          <cell r="I24">
            <v>109</v>
          </cell>
          <cell r="J24">
            <v>0</v>
          </cell>
          <cell r="K24">
            <v>2</v>
          </cell>
          <cell r="L24">
            <v>2201.1999999999998</v>
          </cell>
          <cell r="M24">
            <v>4714.32</v>
          </cell>
          <cell r="N24">
            <v>2513.12</v>
          </cell>
          <cell r="O24">
            <v>0</v>
          </cell>
          <cell r="P24">
            <v>2431111022</v>
          </cell>
          <cell r="Q24">
            <v>49</v>
          </cell>
          <cell r="R24">
            <v>650</v>
          </cell>
          <cell r="S24">
            <v>2</v>
          </cell>
          <cell r="T24">
            <v>235</v>
          </cell>
          <cell r="U24">
            <v>71</v>
          </cell>
          <cell r="V24">
            <v>0</v>
          </cell>
          <cell r="W24">
            <v>19</v>
          </cell>
          <cell r="X24">
            <v>19</v>
          </cell>
          <cell r="Y24">
            <v>0</v>
          </cell>
          <cell r="Z24">
            <v>109</v>
          </cell>
        </row>
        <row r="25">
          <cell r="A25">
            <v>2431111096</v>
          </cell>
          <cell r="B25">
            <v>532</v>
          </cell>
          <cell r="C25">
            <v>0</v>
          </cell>
          <cell r="D25">
            <v>5</v>
          </cell>
          <cell r="E25">
            <v>119</v>
          </cell>
          <cell r="F25">
            <v>0</v>
          </cell>
          <cell r="G25">
            <v>96</v>
          </cell>
          <cell r="H25">
            <v>220</v>
          </cell>
          <cell r="I25">
            <v>65</v>
          </cell>
          <cell r="J25">
            <v>0</v>
          </cell>
          <cell r="K25">
            <v>0</v>
          </cell>
          <cell r="L25">
            <v>547</v>
          </cell>
          <cell r="M25">
            <v>736.79</v>
          </cell>
          <cell r="N25">
            <v>189.79</v>
          </cell>
          <cell r="O25">
            <v>0</v>
          </cell>
          <cell r="P25">
            <v>2431111096</v>
          </cell>
          <cell r="Q25">
            <v>5</v>
          </cell>
          <cell r="R25">
            <v>119</v>
          </cell>
          <cell r="S25">
            <v>0</v>
          </cell>
          <cell r="T25">
            <v>96</v>
          </cell>
          <cell r="U25">
            <v>50</v>
          </cell>
          <cell r="V25">
            <v>0</v>
          </cell>
          <cell r="W25">
            <v>6</v>
          </cell>
          <cell r="X25">
            <v>9</v>
          </cell>
          <cell r="Y25">
            <v>0</v>
          </cell>
          <cell r="Z25">
            <v>65</v>
          </cell>
        </row>
        <row r="26">
          <cell r="A26">
            <v>2431111077</v>
          </cell>
          <cell r="B26">
            <v>899</v>
          </cell>
          <cell r="C26">
            <v>0</v>
          </cell>
          <cell r="D26">
            <v>0</v>
          </cell>
          <cell r="E26">
            <v>68</v>
          </cell>
          <cell r="F26">
            <v>0</v>
          </cell>
          <cell r="G26">
            <v>267</v>
          </cell>
          <cell r="H26">
            <v>335</v>
          </cell>
          <cell r="I26">
            <v>143</v>
          </cell>
          <cell r="J26">
            <v>0</v>
          </cell>
          <cell r="K26">
            <v>0</v>
          </cell>
          <cell r="L26">
            <v>878.2</v>
          </cell>
          <cell r="M26">
            <v>1725.54</v>
          </cell>
          <cell r="N26">
            <v>847.34</v>
          </cell>
          <cell r="O26">
            <v>0</v>
          </cell>
          <cell r="P26">
            <v>2431111077</v>
          </cell>
          <cell r="Q26">
            <v>0</v>
          </cell>
          <cell r="R26">
            <v>68</v>
          </cell>
          <cell r="S26">
            <v>0</v>
          </cell>
          <cell r="T26">
            <v>267</v>
          </cell>
          <cell r="U26">
            <v>99</v>
          </cell>
          <cell r="V26">
            <v>5</v>
          </cell>
          <cell r="W26">
            <v>15</v>
          </cell>
          <cell r="X26">
            <v>24</v>
          </cell>
          <cell r="Y26">
            <v>0</v>
          </cell>
          <cell r="Z26">
            <v>143</v>
          </cell>
        </row>
        <row r="27">
          <cell r="A27">
            <v>2431111007</v>
          </cell>
          <cell r="B27">
            <v>2607</v>
          </cell>
          <cell r="C27">
            <v>0</v>
          </cell>
          <cell r="D27">
            <v>0</v>
          </cell>
          <cell r="E27">
            <v>136</v>
          </cell>
          <cell r="F27">
            <v>1</v>
          </cell>
          <cell r="G27">
            <v>1111</v>
          </cell>
          <cell r="H27">
            <v>1248</v>
          </cell>
          <cell r="I27">
            <v>88</v>
          </cell>
          <cell r="J27">
            <v>0</v>
          </cell>
          <cell r="K27">
            <v>0</v>
          </cell>
          <cell r="L27">
            <v>2625</v>
          </cell>
          <cell r="M27">
            <v>3538.67</v>
          </cell>
          <cell r="N27">
            <v>913.67</v>
          </cell>
          <cell r="O27">
            <v>0</v>
          </cell>
          <cell r="P27">
            <v>2431111007</v>
          </cell>
          <cell r="Q27">
            <v>0</v>
          </cell>
          <cell r="R27">
            <v>136</v>
          </cell>
          <cell r="S27">
            <v>1</v>
          </cell>
          <cell r="T27">
            <v>1111</v>
          </cell>
          <cell r="U27">
            <v>53</v>
          </cell>
          <cell r="V27">
            <v>0</v>
          </cell>
          <cell r="W27">
            <v>3</v>
          </cell>
          <cell r="X27">
            <v>32</v>
          </cell>
          <cell r="Y27">
            <v>0</v>
          </cell>
          <cell r="Z27">
            <v>88</v>
          </cell>
        </row>
        <row r="28">
          <cell r="A28">
            <v>2431111091</v>
          </cell>
          <cell r="B28">
            <v>1236</v>
          </cell>
          <cell r="C28">
            <v>0</v>
          </cell>
          <cell r="D28">
            <v>0</v>
          </cell>
          <cell r="E28">
            <v>165</v>
          </cell>
          <cell r="F28">
            <v>7</v>
          </cell>
          <cell r="G28">
            <v>198</v>
          </cell>
          <cell r="H28">
            <v>370</v>
          </cell>
          <cell r="I28">
            <v>56</v>
          </cell>
          <cell r="J28">
            <v>0</v>
          </cell>
          <cell r="K28">
            <v>0</v>
          </cell>
          <cell r="L28">
            <v>1093</v>
          </cell>
          <cell r="M28">
            <v>2412.42</v>
          </cell>
          <cell r="N28">
            <v>1319.42</v>
          </cell>
          <cell r="O28">
            <v>0</v>
          </cell>
          <cell r="P28">
            <v>2431111091</v>
          </cell>
          <cell r="Q28">
            <v>0</v>
          </cell>
          <cell r="R28">
            <v>165</v>
          </cell>
          <cell r="S28">
            <v>7</v>
          </cell>
          <cell r="T28">
            <v>198</v>
          </cell>
          <cell r="U28">
            <v>41</v>
          </cell>
          <cell r="V28">
            <v>0</v>
          </cell>
          <cell r="W28">
            <v>1</v>
          </cell>
          <cell r="X28">
            <v>14</v>
          </cell>
          <cell r="Y28">
            <v>0</v>
          </cell>
          <cell r="Z28">
            <v>56</v>
          </cell>
        </row>
        <row r="29">
          <cell r="A29">
            <v>2431111139</v>
          </cell>
          <cell r="B29">
            <v>911</v>
          </cell>
          <cell r="C29">
            <v>0</v>
          </cell>
          <cell r="D29">
            <v>15</v>
          </cell>
          <cell r="E29">
            <v>325</v>
          </cell>
          <cell r="F29">
            <v>8</v>
          </cell>
          <cell r="G29">
            <v>61</v>
          </cell>
          <cell r="H29">
            <v>409</v>
          </cell>
          <cell r="I29">
            <v>41</v>
          </cell>
          <cell r="J29">
            <v>0</v>
          </cell>
          <cell r="K29">
            <v>0</v>
          </cell>
          <cell r="L29">
            <v>961.2</v>
          </cell>
          <cell r="M29">
            <v>927.04</v>
          </cell>
          <cell r="N29">
            <v>-34.159999999999997</v>
          </cell>
          <cell r="O29">
            <v>0</v>
          </cell>
          <cell r="P29">
            <v>2431111139</v>
          </cell>
          <cell r="Q29">
            <v>15</v>
          </cell>
          <cell r="R29">
            <v>325</v>
          </cell>
          <cell r="S29">
            <v>8</v>
          </cell>
          <cell r="T29">
            <v>61</v>
          </cell>
          <cell r="U29">
            <v>29</v>
          </cell>
          <cell r="V29">
            <v>0</v>
          </cell>
          <cell r="W29">
            <v>2</v>
          </cell>
          <cell r="X29">
            <v>10</v>
          </cell>
          <cell r="Y29">
            <v>0</v>
          </cell>
          <cell r="Z29">
            <v>41</v>
          </cell>
        </row>
        <row r="30">
          <cell r="A30">
            <v>2431111016</v>
          </cell>
          <cell r="B30">
            <v>1054</v>
          </cell>
          <cell r="C30">
            <v>0</v>
          </cell>
          <cell r="D30">
            <v>0</v>
          </cell>
          <cell r="E30">
            <v>187</v>
          </cell>
          <cell r="F30">
            <v>20</v>
          </cell>
          <cell r="G30">
            <v>95</v>
          </cell>
          <cell r="H30">
            <v>302</v>
          </cell>
          <cell r="I30">
            <v>32</v>
          </cell>
          <cell r="J30">
            <v>20</v>
          </cell>
          <cell r="K30">
            <v>0</v>
          </cell>
          <cell r="L30">
            <v>944.2</v>
          </cell>
          <cell r="M30">
            <v>2146.38</v>
          </cell>
          <cell r="N30">
            <v>1202.18</v>
          </cell>
          <cell r="O30">
            <v>0</v>
          </cell>
          <cell r="P30">
            <v>2431111016</v>
          </cell>
          <cell r="Q30">
            <v>0</v>
          </cell>
          <cell r="R30">
            <v>187</v>
          </cell>
          <cell r="S30">
            <v>20</v>
          </cell>
          <cell r="T30">
            <v>95</v>
          </cell>
          <cell r="U30">
            <v>24</v>
          </cell>
          <cell r="V30">
            <v>1</v>
          </cell>
          <cell r="W30">
            <v>5</v>
          </cell>
          <cell r="X30">
            <v>2</v>
          </cell>
          <cell r="Y30">
            <v>0</v>
          </cell>
          <cell r="Z30">
            <v>32</v>
          </cell>
        </row>
        <row r="31">
          <cell r="A31">
            <v>2431111092</v>
          </cell>
          <cell r="B31">
            <v>917</v>
          </cell>
          <cell r="C31">
            <v>0</v>
          </cell>
          <cell r="D31">
            <v>0</v>
          </cell>
          <cell r="E31">
            <v>167</v>
          </cell>
          <cell r="F31">
            <v>0</v>
          </cell>
          <cell r="G31">
            <v>90</v>
          </cell>
          <cell r="H31">
            <v>257</v>
          </cell>
          <cell r="I31">
            <v>8</v>
          </cell>
          <cell r="J31">
            <v>0</v>
          </cell>
          <cell r="K31">
            <v>0</v>
          </cell>
          <cell r="L31">
            <v>792.4</v>
          </cell>
          <cell r="M31">
            <v>1739.08</v>
          </cell>
          <cell r="N31">
            <v>946.68</v>
          </cell>
          <cell r="O31">
            <v>0</v>
          </cell>
          <cell r="P31">
            <v>2431111092</v>
          </cell>
          <cell r="Q31">
            <v>0</v>
          </cell>
          <cell r="R31">
            <v>167</v>
          </cell>
          <cell r="S31">
            <v>0</v>
          </cell>
          <cell r="T31">
            <v>90</v>
          </cell>
          <cell r="U31">
            <v>4</v>
          </cell>
          <cell r="V31">
            <v>0</v>
          </cell>
          <cell r="W31">
            <v>1</v>
          </cell>
          <cell r="X31">
            <v>3</v>
          </cell>
          <cell r="Y31">
            <v>0</v>
          </cell>
          <cell r="Z31">
            <v>8</v>
          </cell>
        </row>
        <row r="32">
          <cell r="A32">
            <v>2431111076</v>
          </cell>
          <cell r="B32">
            <v>1791</v>
          </cell>
          <cell r="C32">
            <v>0</v>
          </cell>
          <cell r="D32">
            <v>0</v>
          </cell>
          <cell r="E32">
            <v>132</v>
          </cell>
          <cell r="F32">
            <v>2</v>
          </cell>
          <cell r="G32">
            <v>338</v>
          </cell>
          <cell r="H32">
            <v>472</v>
          </cell>
          <cell r="I32">
            <v>137</v>
          </cell>
          <cell r="J32">
            <v>0</v>
          </cell>
          <cell r="K32">
            <v>0</v>
          </cell>
          <cell r="L32">
            <v>1533.4</v>
          </cell>
          <cell r="M32">
            <v>907.74</v>
          </cell>
          <cell r="N32">
            <v>-625.66</v>
          </cell>
          <cell r="O32">
            <v>0</v>
          </cell>
          <cell r="P32">
            <v>2431111076</v>
          </cell>
          <cell r="Q32">
            <v>0</v>
          </cell>
          <cell r="R32">
            <v>132</v>
          </cell>
          <cell r="S32">
            <v>2</v>
          </cell>
          <cell r="T32">
            <v>338</v>
          </cell>
          <cell r="U32">
            <v>78</v>
          </cell>
          <cell r="V32">
            <v>0</v>
          </cell>
          <cell r="W32">
            <v>22</v>
          </cell>
          <cell r="X32">
            <v>37</v>
          </cell>
          <cell r="Y32">
            <v>0</v>
          </cell>
          <cell r="Z32">
            <v>137</v>
          </cell>
        </row>
        <row r="33">
          <cell r="A33">
            <v>2431111131</v>
          </cell>
          <cell r="B33">
            <v>1318</v>
          </cell>
          <cell r="C33">
            <v>0</v>
          </cell>
          <cell r="D33">
            <v>12</v>
          </cell>
          <cell r="E33">
            <v>287</v>
          </cell>
          <cell r="F33">
            <v>6</v>
          </cell>
          <cell r="G33">
            <v>120</v>
          </cell>
          <cell r="H33">
            <v>425</v>
          </cell>
          <cell r="I33">
            <v>235</v>
          </cell>
          <cell r="J33">
            <v>0</v>
          </cell>
          <cell r="K33">
            <v>0</v>
          </cell>
          <cell r="L33">
            <v>1287</v>
          </cell>
          <cell r="M33">
            <v>1440.44</v>
          </cell>
          <cell r="N33">
            <v>153.44</v>
          </cell>
          <cell r="O33">
            <v>0</v>
          </cell>
          <cell r="P33">
            <v>2431111131</v>
          </cell>
          <cell r="Q33">
            <v>12</v>
          </cell>
          <cell r="R33">
            <v>287</v>
          </cell>
          <cell r="S33">
            <v>6</v>
          </cell>
          <cell r="T33">
            <v>120</v>
          </cell>
          <cell r="U33">
            <v>164</v>
          </cell>
          <cell r="V33">
            <v>0</v>
          </cell>
          <cell r="W33">
            <v>32</v>
          </cell>
          <cell r="X33">
            <v>39</v>
          </cell>
          <cell r="Y33">
            <v>0</v>
          </cell>
          <cell r="Z33">
            <v>235</v>
          </cell>
        </row>
        <row r="34">
          <cell r="A34">
            <v>2431111063</v>
          </cell>
          <cell r="B34">
            <v>2029</v>
          </cell>
          <cell r="C34">
            <v>0</v>
          </cell>
          <cell r="D34">
            <v>0</v>
          </cell>
          <cell r="E34">
            <v>183</v>
          </cell>
          <cell r="F34">
            <v>6</v>
          </cell>
          <cell r="G34">
            <v>547</v>
          </cell>
          <cell r="H34">
            <v>736</v>
          </cell>
          <cell r="I34">
            <v>84</v>
          </cell>
          <cell r="J34">
            <v>0</v>
          </cell>
          <cell r="K34">
            <v>0</v>
          </cell>
          <cell r="L34">
            <v>1876.4</v>
          </cell>
          <cell r="M34">
            <v>2764.59</v>
          </cell>
          <cell r="N34">
            <v>888.19</v>
          </cell>
          <cell r="O34">
            <v>0</v>
          </cell>
          <cell r="P34">
            <v>2431111063</v>
          </cell>
          <cell r="Q34">
            <v>0</v>
          </cell>
          <cell r="R34">
            <v>183</v>
          </cell>
          <cell r="S34">
            <v>6</v>
          </cell>
          <cell r="T34">
            <v>547</v>
          </cell>
          <cell r="U34">
            <v>48</v>
          </cell>
          <cell r="V34">
            <v>0</v>
          </cell>
          <cell r="W34">
            <v>6</v>
          </cell>
          <cell r="X34">
            <v>30</v>
          </cell>
          <cell r="Y34">
            <v>0</v>
          </cell>
          <cell r="Z34">
            <v>84</v>
          </cell>
        </row>
        <row r="35">
          <cell r="A35">
            <v>2431111074</v>
          </cell>
          <cell r="B35">
            <v>1074</v>
          </cell>
          <cell r="C35">
            <v>0</v>
          </cell>
          <cell r="D35">
            <v>30</v>
          </cell>
          <cell r="E35">
            <v>634</v>
          </cell>
          <cell r="F35">
            <v>3</v>
          </cell>
          <cell r="G35">
            <v>15</v>
          </cell>
          <cell r="H35">
            <v>682</v>
          </cell>
          <cell r="I35">
            <v>18</v>
          </cell>
          <cell r="J35">
            <v>0</v>
          </cell>
          <cell r="K35">
            <v>0</v>
          </cell>
          <cell r="L35">
            <v>1336</v>
          </cell>
          <cell r="M35">
            <v>1255.3599999999999</v>
          </cell>
          <cell r="N35">
            <v>-80.64</v>
          </cell>
          <cell r="O35">
            <v>0</v>
          </cell>
          <cell r="P35">
            <v>2431111074</v>
          </cell>
          <cell r="Q35">
            <v>30</v>
          </cell>
          <cell r="R35">
            <v>634</v>
          </cell>
          <cell r="S35">
            <v>3</v>
          </cell>
          <cell r="T35">
            <v>15</v>
          </cell>
          <cell r="U35">
            <v>13</v>
          </cell>
          <cell r="V35">
            <v>0</v>
          </cell>
          <cell r="W35">
            <v>2</v>
          </cell>
          <cell r="X35">
            <v>3</v>
          </cell>
          <cell r="Y35">
            <v>0</v>
          </cell>
          <cell r="Z35">
            <v>18</v>
          </cell>
        </row>
        <row r="36">
          <cell r="A36">
            <v>2431111124</v>
          </cell>
          <cell r="B36">
            <v>1090</v>
          </cell>
          <cell r="C36">
            <v>0</v>
          </cell>
          <cell r="D36">
            <v>11</v>
          </cell>
          <cell r="E36">
            <v>303</v>
          </cell>
          <cell r="F36">
            <v>6</v>
          </cell>
          <cell r="G36">
            <v>67</v>
          </cell>
          <cell r="H36">
            <v>387</v>
          </cell>
          <cell r="I36">
            <v>16</v>
          </cell>
          <cell r="J36">
            <v>0</v>
          </cell>
          <cell r="K36">
            <v>0</v>
          </cell>
          <cell r="L36">
            <v>1035</v>
          </cell>
          <cell r="M36">
            <v>278.27</v>
          </cell>
          <cell r="N36">
            <v>-756.73</v>
          </cell>
          <cell r="O36">
            <v>0</v>
          </cell>
          <cell r="P36">
            <v>2431111124</v>
          </cell>
          <cell r="Q36">
            <v>11</v>
          </cell>
          <cell r="R36">
            <v>303</v>
          </cell>
          <cell r="S36">
            <v>6</v>
          </cell>
          <cell r="T36">
            <v>67</v>
          </cell>
          <cell r="U36">
            <v>10</v>
          </cell>
          <cell r="V36">
            <v>0</v>
          </cell>
          <cell r="W36">
            <v>3</v>
          </cell>
          <cell r="X36">
            <v>2</v>
          </cell>
          <cell r="Y36">
            <v>1</v>
          </cell>
          <cell r="Z36">
            <v>16</v>
          </cell>
        </row>
        <row r="37">
          <cell r="A37">
            <v>2431111009</v>
          </cell>
          <cell r="B37">
            <v>2527</v>
          </cell>
          <cell r="C37">
            <v>0</v>
          </cell>
          <cell r="D37">
            <v>17</v>
          </cell>
          <cell r="E37">
            <v>641</v>
          </cell>
          <cell r="F37">
            <v>8</v>
          </cell>
          <cell r="G37">
            <v>100</v>
          </cell>
          <cell r="H37">
            <v>766</v>
          </cell>
          <cell r="I37">
            <v>132</v>
          </cell>
          <cell r="J37">
            <v>0</v>
          </cell>
          <cell r="K37">
            <v>0</v>
          </cell>
          <cell r="L37">
            <v>2316.8000000000002</v>
          </cell>
          <cell r="M37">
            <v>2971.73</v>
          </cell>
          <cell r="N37">
            <v>654.92999999999995</v>
          </cell>
          <cell r="O37">
            <v>0</v>
          </cell>
          <cell r="P37">
            <v>2431111009</v>
          </cell>
          <cell r="Q37">
            <v>17</v>
          </cell>
          <cell r="R37">
            <v>641</v>
          </cell>
          <cell r="S37">
            <v>8</v>
          </cell>
          <cell r="T37">
            <v>100</v>
          </cell>
          <cell r="U37">
            <v>93</v>
          </cell>
          <cell r="V37">
            <v>2</v>
          </cell>
          <cell r="W37">
            <v>7</v>
          </cell>
          <cell r="X37">
            <v>30</v>
          </cell>
          <cell r="Y37">
            <v>0</v>
          </cell>
          <cell r="Z37">
            <v>132</v>
          </cell>
        </row>
        <row r="38">
          <cell r="A38">
            <v>2431111144</v>
          </cell>
          <cell r="B38">
            <v>1060</v>
          </cell>
          <cell r="C38">
            <v>0</v>
          </cell>
          <cell r="D38">
            <v>0</v>
          </cell>
          <cell r="E38">
            <v>126</v>
          </cell>
          <cell r="F38">
            <v>5</v>
          </cell>
          <cell r="G38">
            <v>161</v>
          </cell>
          <cell r="H38">
            <v>292</v>
          </cell>
          <cell r="I38">
            <v>39</v>
          </cell>
          <cell r="J38">
            <v>0</v>
          </cell>
          <cell r="K38">
            <v>0</v>
          </cell>
          <cell r="L38">
            <v>910.4</v>
          </cell>
          <cell r="M38">
            <v>703.5</v>
          </cell>
          <cell r="N38">
            <v>-206.9</v>
          </cell>
          <cell r="O38">
            <v>0</v>
          </cell>
          <cell r="P38">
            <v>2431111144</v>
          </cell>
          <cell r="Q38">
            <v>0</v>
          </cell>
          <cell r="R38">
            <v>126</v>
          </cell>
          <cell r="S38">
            <v>5</v>
          </cell>
          <cell r="T38">
            <v>161</v>
          </cell>
          <cell r="U38">
            <v>15</v>
          </cell>
          <cell r="V38">
            <v>1</v>
          </cell>
          <cell r="W38">
            <v>4</v>
          </cell>
          <cell r="X38">
            <v>19</v>
          </cell>
          <cell r="Y38">
            <v>0</v>
          </cell>
          <cell r="Z38">
            <v>39</v>
          </cell>
        </row>
        <row r="39">
          <cell r="A39">
            <v>2431111058</v>
          </cell>
          <cell r="B39">
            <v>2335</v>
          </cell>
          <cell r="C39">
            <v>0</v>
          </cell>
          <cell r="D39">
            <v>3</v>
          </cell>
          <cell r="E39">
            <v>228</v>
          </cell>
          <cell r="F39">
            <v>4</v>
          </cell>
          <cell r="G39">
            <v>605</v>
          </cell>
          <cell r="H39">
            <v>840</v>
          </cell>
          <cell r="I39">
            <v>285</v>
          </cell>
          <cell r="J39">
            <v>0</v>
          </cell>
          <cell r="K39">
            <v>0</v>
          </cell>
          <cell r="L39">
            <v>2233.8000000000002</v>
          </cell>
          <cell r="M39">
            <v>2091.64</v>
          </cell>
          <cell r="N39">
            <v>-142.16</v>
          </cell>
          <cell r="O39">
            <v>0</v>
          </cell>
          <cell r="P39">
            <v>2431111058</v>
          </cell>
          <cell r="Q39">
            <v>3</v>
          </cell>
          <cell r="R39">
            <v>228</v>
          </cell>
          <cell r="S39">
            <v>4</v>
          </cell>
          <cell r="T39">
            <v>605</v>
          </cell>
          <cell r="U39">
            <v>200</v>
          </cell>
          <cell r="V39">
            <v>0</v>
          </cell>
          <cell r="W39">
            <v>18</v>
          </cell>
          <cell r="X39">
            <v>67</v>
          </cell>
          <cell r="Y39">
            <v>0</v>
          </cell>
          <cell r="Z39">
            <v>285</v>
          </cell>
        </row>
        <row r="40">
          <cell r="A40">
            <v>2431111006</v>
          </cell>
          <cell r="B40">
            <v>1131</v>
          </cell>
          <cell r="C40">
            <v>0</v>
          </cell>
          <cell r="D40">
            <v>6</v>
          </cell>
          <cell r="E40">
            <v>207</v>
          </cell>
          <cell r="F40">
            <v>3</v>
          </cell>
          <cell r="G40">
            <v>63</v>
          </cell>
          <cell r="H40">
            <v>279</v>
          </cell>
          <cell r="I40">
            <v>18</v>
          </cell>
          <cell r="J40">
            <v>0</v>
          </cell>
          <cell r="K40">
            <v>0</v>
          </cell>
          <cell r="L40">
            <v>952.8</v>
          </cell>
          <cell r="M40">
            <v>1195.42</v>
          </cell>
          <cell r="N40">
            <v>242.62</v>
          </cell>
          <cell r="O40">
            <v>0</v>
          </cell>
          <cell r="P40">
            <v>2431111006</v>
          </cell>
          <cell r="Q40">
            <v>6</v>
          </cell>
          <cell r="R40">
            <v>207</v>
          </cell>
          <cell r="S40">
            <v>3</v>
          </cell>
          <cell r="T40">
            <v>63</v>
          </cell>
          <cell r="U40">
            <v>12</v>
          </cell>
          <cell r="V40">
            <v>0</v>
          </cell>
          <cell r="W40">
            <v>1</v>
          </cell>
          <cell r="X40">
            <v>5</v>
          </cell>
          <cell r="Y40">
            <v>0</v>
          </cell>
          <cell r="Z40">
            <v>18</v>
          </cell>
        </row>
        <row r="41">
          <cell r="A41">
            <v>2431111023</v>
          </cell>
          <cell r="B41">
            <v>1123</v>
          </cell>
          <cell r="C41">
            <v>0</v>
          </cell>
          <cell r="D41">
            <v>45</v>
          </cell>
          <cell r="E41">
            <v>607</v>
          </cell>
          <cell r="F41">
            <v>5</v>
          </cell>
          <cell r="G41">
            <v>14</v>
          </cell>
          <cell r="H41">
            <v>671</v>
          </cell>
          <cell r="I41">
            <v>27</v>
          </cell>
          <cell r="J41">
            <v>0</v>
          </cell>
          <cell r="K41">
            <v>0</v>
          </cell>
          <cell r="L41">
            <v>1360.8</v>
          </cell>
          <cell r="M41">
            <v>506.26</v>
          </cell>
          <cell r="N41">
            <v>-854.54</v>
          </cell>
          <cell r="O41">
            <v>0</v>
          </cell>
          <cell r="P41">
            <v>2431111023</v>
          </cell>
          <cell r="Q41">
            <v>45</v>
          </cell>
          <cell r="R41">
            <v>607</v>
          </cell>
          <cell r="S41">
            <v>5</v>
          </cell>
          <cell r="T41">
            <v>14</v>
          </cell>
          <cell r="U41">
            <v>11</v>
          </cell>
          <cell r="V41">
            <v>0</v>
          </cell>
          <cell r="W41">
            <v>13</v>
          </cell>
          <cell r="X41">
            <v>3</v>
          </cell>
          <cell r="Y41">
            <v>0</v>
          </cell>
          <cell r="Z41">
            <v>27</v>
          </cell>
        </row>
        <row r="42">
          <cell r="A42">
            <v>2431111143</v>
          </cell>
          <cell r="B42">
            <v>866</v>
          </cell>
          <cell r="C42">
            <v>0</v>
          </cell>
          <cell r="D42">
            <v>3</v>
          </cell>
          <cell r="E42">
            <v>208</v>
          </cell>
          <cell r="F42">
            <v>4</v>
          </cell>
          <cell r="G42">
            <v>41</v>
          </cell>
          <cell r="H42">
            <v>256</v>
          </cell>
          <cell r="I42">
            <v>27</v>
          </cell>
          <cell r="J42">
            <v>0</v>
          </cell>
          <cell r="K42">
            <v>0</v>
          </cell>
          <cell r="L42">
            <v>778</v>
          </cell>
          <cell r="M42">
            <v>774.4</v>
          </cell>
          <cell r="N42">
            <v>-3.6</v>
          </cell>
          <cell r="O42">
            <v>0</v>
          </cell>
          <cell r="P42">
            <v>2431111143</v>
          </cell>
          <cell r="Q42">
            <v>3</v>
          </cell>
          <cell r="R42">
            <v>208</v>
          </cell>
          <cell r="S42">
            <v>4</v>
          </cell>
          <cell r="T42">
            <v>41</v>
          </cell>
          <cell r="U42">
            <v>23</v>
          </cell>
          <cell r="V42">
            <v>0</v>
          </cell>
          <cell r="W42">
            <v>3</v>
          </cell>
          <cell r="X42">
            <v>1</v>
          </cell>
          <cell r="Y42">
            <v>0</v>
          </cell>
          <cell r="Z42">
            <v>27</v>
          </cell>
        </row>
        <row r="43">
          <cell r="A43">
            <v>2431111019</v>
          </cell>
          <cell r="B43">
            <v>896</v>
          </cell>
          <cell r="C43">
            <v>0</v>
          </cell>
          <cell r="D43">
            <v>0</v>
          </cell>
          <cell r="E43">
            <v>26</v>
          </cell>
          <cell r="F43">
            <v>7</v>
          </cell>
          <cell r="G43">
            <v>10</v>
          </cell>
          <cell r="H43">
            <v>43</v>
          </cell>
          <cell r="I43">
            <v>18</v>
          </cell>
          <cell r="J43">
            <v>0</v>
          </cell>
          <cell r="K43">
            <v>0</v>
          </cell>
          <cell r="L43">
            <v>584.4</v>
          </cell>
          <cell r="M43">
            <v>742.8</v>
          </cell>
          <cell r="N43">
            <v>158.4</v>
          </cell>
          <cell r="O43">
            <v>0</v>
          </cell>
          <cell r="P43">
            <v>2431111019</v>
          </cell>
          <cell r="Q43">
            <v>0</v>
          </cell>
          <cell r="R43">
            <v>26</v>
          </cell>
          <cell r="S43">
            <v>7</v>
          </cell>
          <cell r="T43">
            <v>10</v>
          </cell>
          <cell r="U43">
            <v>7</v>
          </cell>
          <cell r="V43">
            <v>1</v>
          </cell>
          <cell r="W43">
            <v>7</v>
          </cell>
          <cell r="X43">
            <v>2</v>
          </cell>
          <cell r="Y43">
            <v>1</v>
          </cell>
          <cell r="Z43">
            <v>18</v>
          </cell>
        </row>
        <row r="44">
          <cell r="A44">
            <v>2431111065</v>
          </cell>
          <cell r="B44">
            <v>817</v>
          </cell>
          <cell r="C44">
            <v>0</v>
          </cell>
          <cell r="D44">
            <v>24</v>
          </cell>
          <cell r="E44">
            <v>306</v>
          </cell>
          <cell r="F44">
            <v>2</v>
          </cell>
          <cell r="G44">
            <v>25</v>
          </cell>
          <cell r="H44">
            <v>357</v>
          </cell>
          <cell r="I44">
            <v>24</v>
          </cell>
          <cell r="J44">
            <v>0</v>
          </cell>
          <cell r="K44">
            <v>0</v>
          </cell>
          <cell r="L44">
            <v>856.2</v>
          </cell>
          <cell r="M44">
            <v>1374.37</v>
          </cell>
          <cell r="N44">
            <v>518.16999999999996</v>
          </cell>
          <cell r="O44">
            <v>0</v>
          </cell>
          <cell r="P44">
            <v>2431111065</v>
          </cell>
          <cell r="Q44">
            <v>24</v>
          </cell>
          <cell r="R44">
            <v>306</v>
          </cell>
          <cell r="S44">
            <v>2</v>
          </cell>
          <cell r="T44">
            <v>25</v>
          </cell>
          <cell r="U44">
            <v>16</v>
          </cell>
          <cell r="V44">
            <v>0</v>
          </cell>
          <cell r="W44">
            <v>2</v>
          </cell>
          <cell r="X44">
            <v>6</v>
          </cell>
          <cell r="Y44">
            <v>0</v>
          </cell>
          <cell r="Z44">
            <v>24</v>
          </cell>
        </row>
        <row r="45">
          <cell r="A45">
            <v>2431111095</v>
          </cell>
          <cell r="B45">
            <v>2400</v>
          </cell>
          <cell r="C45">
            <v>0</v>
          </cell>
          <cell r="D45">
            <v>0</v>
          </cell>
          <cell r="E45">
            <v>196</v>
          </cell>
          <cell r="F45">
            <v>1</v>
          </cell>
          <cell r="G45">
            <v>462</v>
          </cell>
          <cell r="H45">
            <v>659</v>
          </cell>
          <cell r="I45">
            <v>105</v>
          </cell>
          <cell r="J45">
            <v>0</v>
          </cell>
          <cell r="K45">
            <v>0</v>
          </cell>
          <cell r="L45">
            <v>2048.4</v>
          </cell>
          <cell r="M45">
            <v>3526.1</v>
          </cell>
          <cell r="N45">
            <v>1477.7</v>
          </cell>
          <cell r="O45">
            <v>0</v>
          </cell>
          <cell r="P45">
            <v>2431111095</v>
          </cell>
          <cell r="Q45">
            <v>0</v>
          </cell>
          <cell r="R45">
            <v>196</v>
          </cell>
          <cell r="S45">
            <v>1</v>
          </cell>
          <cell r="T45">
            <v>462</v>
          </cell>
          <cell r="U45">
            <v>82</v>
          </cell>
          <cell r="V45">
            <v>0</v>
          </cell>
          <cell r="W45">
            <v>4</v>
          </cell>
          <cell r="X45">
            <v>19</v>
          </cell>
          <cell r="Y45">
            <v>0</v>
          </cell>
          <cell r="Z45">
            <v>105</v>
          </cell>
        </row>
        <row r="46">
          <cell r="A46">
            <v>2431111002</v>
          </cell>
          <cell r="B46">
            <v>897</v>
          </cell>
          <cell r="C46">
            <v>0</v>
          </cell>
          <cell r="D46">
            <v>0</v>
          </cell>
          <cell r="E46">
            <v>106</v>
          </cell>
          <cell r="F46">
            <v>3</v>
          </cell>
          <cell r="G46">
            <v>54</v>
          </cell>
          <cell r="H46">
            <v>163</v>
          </cell>
          <cell r="I46">
            <v>52</v>
          </cell>
          <cell r="J46">
            <v>0</v>
          </cell>
          <cell r="K46">
            <v>0</v>
          </cell>
          <cell r="L46">
            <v>710.6</v>
          </cell>
          <cell r="M46">
            <v>1162.56</v>
          </cell>
          <cell r="N46">
            <v>451.96</v>
          </cell>
          <cell r="O46">
            <v>0</v>
          </cell>
          <cell r="P46">
            <v>2431111002</v>
          </cell>
          <cell r="Q46">
            <v>0</v>
          </cell>
          <cell r="R46">
            <v>106</v>
          </cell>
          <cell r="S46">
            <v>3</v>
          </cell>
          <cell r="T46">
            <v>54</v>
          </cell>
          <cell r="U46">
            <v>37</v>
          </cell>
          <cell r="V46">
            <v>1</v>
          </cell>
          <cell r="W46">
            <v>2</v>
          </cell>
          <cell r="X46">
            <v>12</v>
          </cell>
          <cell r="Y46">
            <v>0</v>
          </cell>
          <cell r="Z46">
            <v>52</v>
          </cell>
        </row>
        <row r="47">
          <cell r="A47">
            <v>2431111062</v>
          </cell>
          <cell r="B47">
            <v>1231</v>
          </cell>
          <cell r="C47">
            <v>0</v>
          </cell>
          <cell r="D47">
            <v>5</v>
          </cell>
          <cell r="E47">
            <v>178</v>
          </cell>
          <cell r="F47">
            <v>5</v>
          </cell>
          <cell r="G47">
            <v>194</v>
          </cell>
          <cell r="H47">
            <v>382</v>
          </cell>
          <cell r="I47">
            <v>168</v>
          </cell>
          <cell r="J47">
            <v>0</v>
          </cell>
          <cell r="K47">
            <v>0</v>
          </cell>
          <cell r="L47">
            <v>1149</v>
          </cell>
          <cell r="M47">
            <v>819.52</v>
          </cell>
          <cell r="N47">
            <v>-329.48</v>
          </cell>
          <cell r="O47">
            <v>0</v>
          </cell>
          <cell r="P47">
            <v>2431111062</v>
          </cell>
          <cell r="Q47">
            <v>5</v>
          </cell>
          <cell r="R47">
            <v>178</v>
          </cell>
          <cell r="S47">
            <v>5</v>
          </cell>
          <cell r="T47">
            <v>194</v>
          </cell>
          <cell r="U47">
            <v>150</v>
          </cell>
          <cell r="V47">
            <v>2</v>
          </cell>
          <cell r="W47">
            <v>5</v>
          </cell>
          <cell r="X47">
            <v>11</v>
          </cell>
          <cell r="Y47">
            <v>0</v>
          </cell>
          <cell r="Z47">
            <v>168</v>
          </cell>
        </row>
        <row r="48">
          <cell r="A48">
            <v>2431111085</v>
          </cell>
          <cell r="B48">
            <v>1198</v>
          </cell>
          <cell r="C48">
            <v>0</v>
          </cell>
          <cell r="D48">
            <v>0</v>
          </cell>
          <cell r="E48">
            <v>113</v>
          </cell>
          <cell r="F48">
            <v>2</v>
          </cell>
          <cell r="G48">
            <v>288</v>
          </cell>
          <cell r="H48">
            <v>403</v>
          </cell>
          <cell r="I48">
            <v>128</v>
          </cell>
          <cell r="J48">
            <v>0</v>
          </cell>
          <cell r="K48">
            <v>0</v>
          </cell>
          <cell r="L48">
            <v>1115</v>
          </cell>
          <cell r="M48">
            <v>2096.6799999999998</v>
          </cell>
          <cell r="N48">
            <v>981.68</v>
          </cell>
          <cell r="O48">
            <v>0</v>
          </cell>
          <cell r="P48">
            <v>2431111085</v>
          </cell>
          <cell r="Q48">
            <v>0</v>
          </cell>
          <cell r="R48">
            <v>113</v>
          </cell>
          <cell r="S48">
            <v>2</v>
          </cell>
          <cell r="T48">
            <v>288</v>
          </cell>
          <cell r="U48">
            <v>80</v>
          </cell>
          <cell r="V48">
            <v>0</v>
          </cell>
          <cell r="W48">
            <v>10</v>
          </cell>
          <cell r="X48">
            <v>38</v>
          </cell>
          <cell r="Y48">
            <v>0</v>
          </cell>
          <cell r="Z48">
            <v>128</v>
          </cell>
        </row>
        <row r="49">
          <cell r="A49">
            <v>2431111045</v>
          </cell>
          <cell r="B49">
            <v>2078</v>
          </cell>
          <cell r="C49">
            <v>0</v>
          </cell>
          <cell r="D49">
            <v>0</v>
          </cell>
          <cell r="E49">
            <v>242</v>
          </cell>
          <cell r="F49">
            <v>10</v>
          </cell>
          <cell r="G49">
            <v>366</v>
          </cell>
          <cell r="H49">
            <v>618</v>
          </cell>
          <cell r="I49">
            <v>166</v>
          </cell>
          <cell r="J49">
            <v>0</v>
          </cell>
          <cell r="K49">
            <v>0</v>
          </cell>
          <cell r="L49">
            <v>1856</v>
          </cell>
          <cell r="M49">
            <v>2811.94</v>
          </cell>
          <cell r="N49">
            <v>955.94</v>
          </cell>
          <cell r="O49">
            <v>0</v>
          </cell>
          <cell r="P49">
            <v>2431111045</v>
          </cell>
          <cell r="Q49">
            <v>0</v>
          </cell>
          <cell r="R49">
            <v>242</v>
          </cell>
          <cell r="S49">
            <v>10</v>
          </cell>
          <cell r="T49">
            <v>366</v>
          </cell>
          <cell r="U49">
            <v>94</v>
          </cell>
          <cell r="V49">
            <v>0</v>
          </cell>
          <cell r="W49">
            <v>17</v>
          </cell>
          <cell r="X49">
            <v>55</v>
          </cell>
          <cell r="Y49">
            <v>0</v>
          </cell>
          <cell r="Z49">
            <v>166</v>
          </cell>
        </row>
        <row r="50">
          <cell r="A50">
            <v>2431111035</v>
          </cell>
          <cell r="B50">
            <v>1187</v>
          </cell>
          <cell r="C50">
            <v>0</v>
          </cell>
          <cell r="D50">
            <v>27</v>
          </cell>
          <cell r="E50">
            <v>361</v>
          </cell>
          <cell r="F50">
            <v>6</v>
          </cell>
          <cell r="G50">
            <v>46</v>
          </cell>
          <cell r="H50">
            <v>440</v>
          </cell>
          <cell r="I50">
            <v>81</v>
          </cell>
          <cell r="J50">
            <v>0</v>
          </cell>
          <cell r="K50">
            <v>0</v>
          </cell>
          <cell r="L50">
            <v>1179.5999999999999</v>
          </cell>
          <cell r="M50">
            <v>2105.44</v>
          </cell>
          <cell r="N50">
            <v>925.84</v>
          </cell>
          <cell r="O50">
            <v>0</v>
          </cell>
          <cell r="P50">
            <v>2431111035</v>
          </cell>
          <cell r="Q50">
            <v>27</v>
          </cell>
          <cell r="R50">
            <v>361</v>
          </cell>
          <cell r="S50">
            <v>6</v>
          </cell>
          <cell r="T50">
            <v>46</v>
          </cell>
          <cell r="U50">
            <v>65</v>
          </cell>
          <cell r="V50">
            <v>0</v>
          </cell>
          <cell r="W50">
            <v>9</v>
          </cell>
          <cell r="X50">
            <v>7</v>
          </cell>
          <cell r="Y50">
            <v>0</v>
          </cell>
          <cell r="Z50">
            <v>81</v>
          </cell>
        </row>
        <row r="51">
          <cell r="A51">
            <v>2431111044</v>
          </cell>
          <cell r="B51">
            <v>1605</v>
          </cell>
          <cell r="C51">
            <v>0</v>
          </cell>
          <cell r="D51">
            <v>25</v>
          </cell>
          <cell r="E51">
            <v>550</v>
          </cell>
          <cell r="F51">
            <v>9</v>
          </cell>
          <cell r="G51">
            <v>106</v>
          </cell>
          <cell r="H51">
            <v>690</v>
          </cell>
          <cell r="I51">
            <v>77</v>
          </cell>
          <cell r="J51">
            <v>0</v>
          </cell>
          <cell r="K51">
            <v>0</v>
          </cell>
          <cell r="L51">
            <v>1665.8</v>
          </cell>
          <cell r="M51">
            <v>5009.3100000000004</v>
          </cell>
          <cell r="N51">
            <v>3343.51</v>
          </cell>
          <cell r="O51">
            <v>0</v>
          </cell>
          <cell r="P51">
            <v>2431111044</v>
          </cell>
          <cell r="Q51">
            <v>25</v>
          </cell>
          <cell r="R51">
            <v>550</v>
          </cell>
          <cell r="S51">
            <v>9</v>
          </cell>
          <cell r="T51">
            <v>106</v>
          </cell>
          <cell r="U51">
            <v>42</v>
          </cell>
          <cell r="V51">
            <v>0</v>
          </cell>
          <cell r="W51">
            <v>19</v>
          </cell>
          <cell r="X51">
            <v>16</v>
          </cell>
          <cell r="Y51">
            <v>0</v>
          </cell>
          <cell r="Z51">
            <v>77</v>
          </cell>
        </row>
        <row r="52">
          <cell r="A52">
            <v>2431111059</v>
          </cell>
          <cell r="B52">
            <v>1514</v>
          </cell>
          <cell r="C52">
            <v>0</v>
          </cell>
          <cell r="D52">
            <v>0</v>
          </cell>
          <cell r="E52">
            <v>135</v>
          </cell>
          <cell r="F52">
            <v>2</v>
          </cell>
          <cell r="G52">
            <v>465</v>
          </cell>
          <cell r="H52">
            <v>602</v>
          </cell>
          <cell r="I52">
            <v>100</v>
          </cell>
          <cell r="J52">
            <v>0</v>
          </cell>
          <cell r="K52">
            <v>0</v>
          </cell>
          <cell r="L52">
            <v>1457</v>
          </cell>
          <cell r="M52">
            <v>2455.64</v>
          </cell>
          <cell r="N52">
            <v>998.64</v>
          </cell>
          <cell r="O52">
            <v>0</v>
          </cell>
          <cell r="P52">
            <v>2431111059</v>
          </cell>
          <cell r="Q52">
            <v>0</v>
          </cell>
          <cell r="R52">
            <v>135</v>
          </cell>
          <cell r="S52">
            <v>2</v>
          </cell>
          <cell r="T52">
            <v>465</v>
          </cell>
          <cell r="U52">
            <v>52</v>
          </cell>
          <cell r="V52">
            <v>0</v>
          </cell>
          <cell r="W52">
            <v>5</v>
          </cell>
          <cell r="X52">
            <v>43</v>
          </cell>
          <cell r="Y52">
            <v>0</v>
          </cell>
          <cell r="Z52">
            <v>100</v>
          </cell>
        </row>
        <row r="53">
          <cell r="A53">
            <v>2431111067</v>
          </cell>
          <cell r="B53">
            <v>943</v>
          </cell>
          <cell r="C53">
            <v>0</v>
          </cell>
          <cell r="D53">
            <v>0</v>
          </cell>
          <cell r="E53">
            <v>124</v>
          </cell>
          <cell r="F53">
            <v>3</v>
          </cell>
          <cell r="G53">
            <v>168</v>
          </cell>
          <cell r="H53">
            <v>295</v>
          </cell>
          <cell r="I53">
            <v>122</v>
          </cell>
          <cell r="J53">
            <v>0</v>
          </cell>
          <cell r="K53">
            <v>0</v>
          </cell>
          <cell r="L53">
            <v>875.4</v>
          </cell>
          <cell r="M53">
            <v>1162.74</v>
          </cell>
          <cell r="N53">
            <v>287.33999999999997</v>
          </cell>
          <cell r="O53">
            <v>0</v>
          </cell>
          <cell r="P53">
            <v>2431111067</v>
          </cell>
          <cell r="Q53">
            <v>0</v>
          </cell>
          <cell r="R53">
            <v>124</v>
          </cell>
          <cell r="S53">
            <v>3</v>
          </cell>
          <cell r="T53">
            <v>168</v>
          </cell>
          <cell r="U53">
            <v>97</v>
          </cell>
          <cell r="V53">
            <v>0</v>
          </cell>
          <cell r="W53">
            <v>3</v>
          </cell>
          <cell r="X53">
            <v>22</v>
          </cell>
          <cell r="Y53">
            <v>0</v>
          </cell>
          <cell r="Z53">
            <v>122</v>
          </cell>
        </row>
        <row r="54">
          <cell r="A54">
            <v>2431111110</v>
          </cell>
          <cell r="B54">
            <v>565</v>
          </cell>
          <cell r="C54">
            <v>0</v>
          </cell>
          <cell r="D54">
            <v>10</v>
          </cell>
          <cell r="E54">
            <v>220</v>
          </cell>
          <cell r="F54">
            <v>4</v>
          </cell>
          <cell r="G54">
            <v>28</v>
          </cell>
          <cell r="H54">
            <v>262</v>
          </cell>
          <cell r="I54">
            <v>14</v>
          </cell>
          <cell r="J54">
            <v>0</v>
          </cell>
          <cell r="K54">
            <v>0</v>
          </cell>
          <cell r="L54">
            <v>602.20000000000005</v>
          </cell>
          <cell r="M54">
            <v>1242.23</v>
          </cell>
          <cell r="N54">
            <v>640.03</v>
          </cell>
          <cell r="O54">
            <v>0</v>
          </cell>
          <cell r="P54">
            <v>2431111110</v>
          </cell>
          <cell r="Q54">
            <v>10</v>
          </cell>
          <cell r="R54">
            <v>220</v>
          </cell>
          <cell r="S54">
            <v>4</v>
          </cell>
          <cell r="T54">
            <v>28</v>
          </cell>
          <cell r="U54">
            <v>9</v>
          </cell>
          <cell r="V54">
            <v>0</v>
          </cell>
          <cell r="W54">
            <v>1</v>
          </cell>
          <cell r="X54">
            <v>4</v>
          </cell>
          <cell r="Y54">
            <v>0</v>
          </cell>
          <cell r="Z54">
            <v>14</v>
          </cell>
        </row>
        <row r="55">
          <cell r="A55">
            <v>2431111015</v>
          </cell>
          <cell r="B55">
            <v>1164</v>
          </cell>
          <cell r="C55">
            <v>0</v>
          </cell>
          <cell r="D55">
            <v>19</v>
          </cell>
          <cell r="E55">
            <v>484</v>
          </cell>
          <cell r="F55">
            <v>5</v>
          </cell>
          <cell r="G55">
            <v>17</v>
          </cell>
          <cell r="H55">
            <v>525</v>
          </cell>
          <cell r="I55">
            <v>36</v>
          </cell>
          <cell r="J55">
            <v>0</v>
          </cell>
          <cell r="K55">
            <v>0</v>
          </cell>
          <cell r="L55">
            <v>1237.2</v>
          </cell>
          <cell r="M55">
            <v>1501</v>
          </cell>
          <cell r="N55">
            <v>263.8</v>
          </cell>
          <cell r="O55">
            <v>0</v>
          </cell>
          <cell r="P55">
            <v>2431111015</v>
          </cell>
          <cell r="Q55">
            <v>19</v>
          </cell>
          <cell r="R55">
            <v>484</v>
          </cell>
          <cell r="S55">
            <v>5</v>
          </cell>
          <cell r="T55">
            <v>17</v>
          </cell>
          <cell r="U55">
            <v>31</v>
          </cell>
          <cell r="V55">
            <v>1</v>
          </cell>
          <cell r="W55">
            <v>1</v>
          </cell>
          <cell r="X55">
            <v>3</v>
          </cell>
          <cell r="Y55">
            <v>0</v>
          </cell>
          <cell r="Z55">
            <v>36</v>
          </cell>
        </row>
        <row r="56">
          <cell r="A56">
            <v>2431111075</v>
          </cell>
          <cell r="B56">
            <v>1474</v>
          </cell>
          <cell r="C56">
            <v>0</v>
          </cell>
          <cell r="D56">
            <v>0</v>
          </cell>
          <cell r="E56">
            <v>182</v>
          </cell>
          <cell r="F56">
            <v>2</v>
          </cell>
          <cell r="G56">
            <v>157</v>
          </cell>
          <cell r="H56">
            <v>341</v>
          </cell>
          <cell r="I56">
            <v>53</v>
          </cell>
          <cell r="J56">
            <v>0</v>
          </cell>
          <cell r="K56">
            <v>0</v>
          </cell>
          <cell r="L56">
            <v>1214.8</v>
          </cell>
          <cell r="M56">
            <v>2767.58</v>
          </cell>
          <cell r="N56">
            <v>1552.78</v>
          </cell>
          <cell r="O56">
            <v>0</v>
          </cell>
          <cell r="P56">
            <v>2431111075</v>
          </cell>
          <cell r="Q56">
            <v>0</v>
          </cell>
          <cell r="R56">
            <v>182</v>
          </cell>
          <cell r="S56">
            <v>2</v>
          </cell>
          <cell r="T56">
            <v>157</v>
          </cell>
          <cell r="U56">
            <v>31</v>
          </cell>
          <cell r="V56">
            <v>0</v>
          </cell>
          <cell r="W56">
            <v>1</v>
          </cell>
          <cell r="X56">
            <v>21</v>
          </cell>
          <cell r="Y56">
            <v>0</v>
          </cell>
          <cell r="Z56">
            <v>53</v>
          </cell>
        </row>
        <row r="57">
          <cell r="A57">
            <v>2431111070</v>
          </cell>
          <cell r="B57">
            <v>1220</v>
          </cell>
          <cell r="C57">
            <v>0</v>
          </cell>
          <cell r="D57">
            <v>0</v>
          </cell>
          <cell r="E57">
            <v>68</v>
          </cell>
          <cell r="F57">
            <v>0</v>
          </cell>
          <cell r="G57">
            <v>331</v>
          </cell>
          <cell r="H57">
            <v>399</v>
          </cell>
          <cell r="I57">
            <v>122</v>
          </cell>
          <cell r="J57">
            <v>0</v>
          </cell>
          <cell r="K57">
            <v>0</v>
          </cell>
          <cell r="L57">
            <v>1113.5999999999999</v>
          </cell>
          <cell r="M57">
            <v>1668.94</v>
          </cell>
          <cell r="N57">
            <v>555.34</v>
          </cell>
          <cell r="O57">
            <v>0</v>
          </cell>
          <cell r="P57">
            <v>2431111070</v>
          </cell>
          <cell r="Q57">
            <v>0</v>
          </cell>
          <cell r="R57">
            <v>68</v>
          </cell>
          <cell r="S57">
            <v>0</v>
          </cell>
          <cell r="T57">
            <v>331</v>
          </cell>
          <cell r="U57">
            <v>91</v>
          </cell>
          <cell r="V57">
            <v>0</v>
          </cell>
          <cell r="W57">
            <v>10</v>
          </cell>
          <cell r="X57">
            <v>21</v>
          </cell>
          <cell r="Y57">
            <v>0</v>
          </cell>
          <cell r="Z57">
            <v>122</v>
          </cell>
        </row>
        <row r="58">
          <cell r="A58">
            <v>2431111021</v>
          </cell>
          <cell r="B58">
            <v>1331</v>
          </cell>
          <cell r="C58">
            <v>0</v>
          </cell>
          <cell r="D58">
            <v>18</v>
          </cell>
          <cell r="E58">
            <v>579</v>
          </cell>
          <cell r="F58">
            <v>5</v>
          </cell>
          <cell r="G58">
            <v>15</v>
          </cell>
          <cell r="H58">
            <v>617</v>
          </cell>
          <cell r="I58">
            <v>26</v>
          </cell>
          <cell r="J58">
            <v>0</v>
          </cell>
          <cell r="K58">
            <v>0</v>
          </cell>
          <cell r="L58">
            <v>1425.6</v>
          </cell>
          <cell r="M58">
            <v>4057.91</v>
          </cell>
          <cell r="N58">
            <v>2632.31</v>
          </cell>
          <cell r="O58">
            <v>0</v>
          </cell>
          <cell r="P58">
            <v>2431111021</v>
          </cell>
          <cell r="Q58">
            <v>18</v>
          </cell>
          <cell r="R58">
            <v>579</v>
          </cell>
          <cell r="S58">
            <v>5</v>
          </cell>
          <cell r="T58">
            <v>15</v>
          </cell>
          <cell r="U58">
            <v>17</v>
          </cell>
          <cell r="V58">
            <v>0</v>
          </cell>
          <cell r="W58">
            <v>5</v>
          </cell>
          <cell r="X58">
            <v>4</v>
          </cell>
          <cell r="Y58">
            <v>0</v>
          </cell>
          <cell r="Z58">
            <v>26</v>
          </cell>
        </row>
        <row r="59">
          <cell r="A59">
            <v>2431111072</v>
          </cell>
          <cell r="B59">
            <v>1153</v>
          </cell>
          <cell r="C59">
            <v>0</v>
          </cell>
          <cell r="D59">
            <v>0</v>
          </cell>
          <cell r="E59">
            <v>108</v>
          </cell>
          <cell r="F59">
            <v>15</v>
          </cell>
          <cell r="G59">
            <v>215</v>
          </cell>
          <cell r="H59">
            <v>338</v>
          </cell>
          <cell r="I59">
            <v>130</v>
          </cell>
          <cell r="J59">
            <v>0</v>
          </cell>
          <cell r="K59">
            <v>0</v>
          </cell>
          <cell r="L59">
            <v>1035.8</v>
          </cell>
          <cell r="M59">
            <v>1734.94</v>
          </cell>
          <cell r="N59">
            <v>699.14</v>
          </cell>
          <cell r="O59">
            <v>0</v>
          </cell>
          <cell r="P59">
            <v>2431111072</v>
          </cell>
          <cell r="Q59">
            <v>0</v>
          </cell>
          <cell r="R59">
            <v>108</v>
          </cell>
          <cell r="S59">
            <v>15</v>
          </cell>
          <cell r="T59">
            <v>215</v>
          </cell>
          <cell r="U59">
            <v>96</v>
          </cell>
          <cell r="V59">
            <v>3</v>
          </cell>
          <cell r="W59">
            <v>0</v>
          </cell>
          <cell r="X59">
            <v>29</v>
          </cell>
          <cell r="Y59">
            <v>2</v>
          </cell>
          <cell r="Z59">
            <v>130</v>
          </cell>
        </row>
        <row r="60">
          <cell r="A60">
            <v>2431111106</v>
          </cell>
          <cell r="B60">
            <v>1939</v>
          </cell>
          <cell r="C60">
            <v>0</v>
          </cell>
          <cell r="D60">
            <v>46</v>
          </cell>
          <cell r="E60">
            <v>604</v>
          </cell>
          <cell r="F60">
            <v>16</v>
          </cell>
          <cell r="G60">
            <v>102</v>
          </cell>
          <cell r="H60">
            <v>768</v>
          </cell>
          <cell r="I60">
            <v>208</v>
          </cell>
          <cell r="J60">
            <v>0</v>
          </cell>
          <cell r="K60">
            <v>1</v>
          </cell>
          <cell r="L60">
            <v>2002.2</v>
          </cell>
          <cell r="M60">
            <v>2830.71</v>
          </cell>
          <cell r="N60">
            <v>828.51</v>
          </cell>
          <cell r="O60">
            <v>0</v>
          </cell>
          <cell r="P60">
            <v>2431111106</v>
          </cell>
          <cell r="Q60">
            <v>46</v>
          </cell>
          <cell r="R60">
            <v>604</v>
          </cell>
          <cell r="S60">
            <v>16</v>
          </cell>
          <cell r="T60">
            <v>102</v>
          </cell>
          <cell r="U60">
            <v>164</v>
          </cell>
          <cell r="V60">
            <v>0</v>
          </cell>
          <cell r="W60">
            <v>23</v>
          </cell>
          <cell r="X60">
            <v>21</v>
          </cell>
          <cell r="Y60">
            <v>0</v>
          </cell>
          <cell r="Z60">
            <v>208</v>
          </cell>
        </row>
        <row r="61">
          <cell r="A61">
            <v>2431111061</v>
          </cell>
          <cell r="B61">
            <v>1918</v>
          </cell>
          <cell r="C61">
            <v>0</v>
          </cell>
          <cell r="D61">
            <v>3</v>
          </cell>
          <cell r="E61">
            <v>225</v>
          </cell>
          <cell r="F61">
            <v>2</v>
          </cell>
          <cell r="G61">
            <v>393</v>
          </cell>
          <cell r="H61">
            <v>623</v>
          </cell>
          <cell r="I61">
            <v>59</v>
          </cell>
          <cell r="J61">
            <v>0</v>
          </cell>
          <cell r="K61">
            <v>0</v>
          </cell>
          <cell r="L61">
            <v>1719</v>
          </cell>
          <cell r="M61">
            <v>4458.84</v>
          </cell>
          <cell r="N61">
            <v>2739.84</v>
          </cell>
          <cell r="O61">
            <v>0</v>
          </cell>
          <cell r="P61">
            <v>2431111061</v>
          </cell>
          <cell r="Q61">
            <v>3</v>
          </cell>
          <cell r="R61">
            <v>225</v>
          </cell>
          <cell r="S61">
            <v>2</v>
          </cell>
          <cell r="T61">
            <v>393</v>
          </cell>
          <cell r="U61">
            <v>33</v>
          </cell>
          <cell r="V61">
            <v>0</v>
          </cell>
          <cell r="W61">
            <v>5</v>
          </cell>
          <cell r="X61">
            <v>21</v>
          </cell>
          <cell r="Y61">
            <v>0</v>
          </cell>
          <cell r="Z61">
            <v>59</v>
          </cell>
        </row>
        <row r="62">
          <cell r="A62">
            <v>2431111049</v>
          </cell>
          <cell r="B62">
            <v>1943</v>
          </cell>
          <cell r="C62">
            <v>0</v>
          </cell>
          <cell r="D62">
            <v>0</v>
          </cell>
          <cell r="E62">
            <v>219</v>
          </cell>
          <cell r="F62">
            <v>5</v>
          </cell>
          <cell r="G62">
            <v>282</v>
          </cell>
          <cell r="H62">
            <v>506</v>
          </cell>
          <cell r="I62">
            <v>91</v>
          </cell>
          <cell r="J62">
            <v>0</v>
          </cell>
          <cell r="K62">
            <v>0</v>
          </cell>
          <cell r="L62">
            <v>1650.8</v>
          </cell>
          <cell r="M62">
            <v>2183.2600000000002</v>
          </cell>
          <cell r="N62">
            <v>532.46</v>
          </cell>
          <cell r="O62">
            <v>0</v>
          </cell>
          <cell r="P62">
            <v>2431111049</v>
          </cell>
          <cell r="Q62">
            <v>0</v>
          </cell>
          <cell r="R62">
            <v>219</v>
          </cell>
          <cell r="S62">
            <v>5</v>
          </cell>
          <cell r="T62">
            <v>282</v>
          </cell>
          <cell r="U62">
            <v>52</v>
          </cell>
          <cell r="V62">
            <v>0</v>
          </cell>
          <cell r="W62">
            <v>13</v>
          </cell>
          <cell r="X62">
            <v>26</v>
          </cell>
          <cell r="Y62">
            <v>0</v>
          </cell>
          <cell r="Z62">
            <v>91</v>
          </cell>
        </row>
        <row r="63">
          <cell r="A63">
            <v>2431111109</v>
          </cell>
          <cell r="B63">
            <v>1687</v>
          </cell>
          <cell r="C63">
            <v>0</v>
          </cell>
          <cell r="D63">
            <v>1</v>
          </cell>
          <cell r="E63">
            <v>227</v>
          </cell>
          <cell r="F63">
            <v>4</v>
          </cell>
          <cell r="G63">
            <v>162</v>
          </cell>
          <cell r="H63">
            <v>394</v>
          </cell>
          <cell r="I63">
            <v>100</v>
          </cell>
          <cell r="J63">
            <v>0</v>
          </cell>
          <cell r="K63">
            <v>0</v>
          </cell>
          <cell r="L63">
            <v>1413.2</v>
          </cell>
          <cell r="M63">
            <v>468.86</v>
          </cell>
          <cell r="N63">
            <v>-944.34</v>
          </cell>
          <cell r="O63">
            <v>0</v>
          </cell>
          <cell r="P63">
            <v>2431111109</v>
          </cell>
          <cell r="Q63">
            <v>1</v>
          </cell>
          <cell r="R63">
            <v>227</v>
          </cell>
          <cell r="S63">
            <v>4</v>
          </cell>
          <cell r="T63">
            <v>162</v>
          </cell>
          <cell r="U63">
            <v>56</v>
          </cell>
          <cell r="V63">
            <v>0</v>
          </cell>
          <cell r="W63">
            <v>15</v>
          </cell>
          <cell r="X63">
            <v>29</v>
          </cell>
          <cell r="Y63">
            <v>0</v>
          </cell>
          <cell r="Z63">
            <v>100</v>
          </cell>
        </row>
        <row r="64">
          <cell r="A64">
            <v>2431111012</v>
          </cell>
          <cell r="B64">
            <v>1729</v>
          </cell>
          <cell r="C64">
            <v>0</v>
          </cell>
          <cell r="D64">
            <v>0</v>
          </cell>
          <cell r="E64">
            <v>156</v>
          </cell>
          <cell r="F64">
            <v>2</v>
          </cell>
          <cell r="G64">
            <v>234</v>
          </cell>
          <cell r="H64">
            <v>392</v>
          </cell>
          <cell r="I64">
            <v>76</v>
          </cell>
          <cell r="J64">
            <v>0</v>
          </cell>
          <cell r="K64">
            <v>0</v>
          </cell>
          <cell r="L64">
            <v>1412.6</v>
          </cell>
          <cell r="M64">
            <v>2977.83</v>
          </cell>
          <cell r="N64">
            <v>1565.23</v>
          </cell>
          <cell r="O64">
            <v>0</v>
          </cell>
          <cell r="P64">
            <v>2431111012</v>
          </cell>
          <cell r="Q64">
            <v>0</v>
          </cell>
          <cell r="R64">
            <v>156</v>
          </cell>
          <cell r="S64">
            <v>2</v>
          </cell>
          <cell r="T64">
            <v>234</v>
          </cell>
          <cell r="U64">
            <v>46</v>
          </cell>
          <cell r="V64">
            <v>0</v>
          </cell>
          <cell r="W64">
            <v>15</v>
          </cell>
          <cell r="X64">
            <v>15</v>
          </cell>
          <cell r="Y64">
            <v>0</v>
          </cell>
          <cell r="Z64">
            <v>76</v>
          </cell>
        </row>
        <row r="65">
          <cell r="A65">
            <v>2431111122</v>
          </cell>
          <cell r="B65">
            <v>2379</v>
          </cell>
          <cell r="C65">
            <v>0</v>
          </cell>
          <cell r="D65">
            <v>0</v>
          </cell>
          <cell r="E65">
            <v>269</v>
          </cell>
          <cell r="F65">
            <v>2</v>
          </cell>
          <cell r="G65">
            <v>460</v>
          </cell>
          <cell r="H65">
            <v>731</v>
          </cell>
          <cell r="I65">
            <v>276</v>
          </cell>
          <cell r="J65">
            <v>0</v>
          </cell>
          <cell r="K65">
            <v>0</v>
          </cell>
          <cell r="L65">
            <v>2176.4</v>
          </cell>
          <cell r="M65">
            <v>2909.16</v>
          </cell>
          <cell r="N65">
            <v>732.76</v>
          </cell>
          <cell r="O65">
            <v>0</v>
          </cell>
          <cell r="P65">
            <v>2431111122</v>
          </cell>
          <cell r="Q65">
            <v>0</v>
          </cell>
          <cell r="R65">
            <v>269</v>
          </cell>
          <cell r="S65">
            <v>2</v>
          </cell>
          <cell r="T65">
            <v>460</v>
          </cell>
          <cell r="U65">
            <v>205</v>
          </cell>
          <cell r="V65">
            <v>1</v>
          </cell>
          <cell r="W65">
            <v>23</v>
          </cell>
          <cell r="X65">
            <v>47</v>
          </cell>
          <cell r="Y65">
            <v>0</v>
          </cell>
          <cell r="Z65">
            <v>276</v>
          </cell>
        </row>
        <row r="66">
          <cell r="A66">
            <v>2431111001</v>
          </cell>
          <cell r="B66">
            <v>1071</v>
          </cell>
          <cell r="C66">
            <v>0</v>
          </cell>
          <cell r="D66">
            <v>0</v>
          </cell>
          <cell r="E66">
            <v>113</v>
          </cell>
          <cell r="F66">
            <v>2</v>
          </cell>
          <cell r="G66">
            <v>123</v>
          </cell>
          <cell r="H66">
            <v>238</v>
          </cell>
          <cell r="I66">
            <v>174</v>
          </cell>
          <cell r="J66">
            <v>0</v>
          </cell>
          <cell r="K66">
            <v>0</v>
          </cell>
          <cell r="L66">
            <v>925.2</v>
          </cell>
          <cell r="M66">
            <v>1060.18</v>
          </cell>
          <cell r="N66">
            <v>134.97999999999999</v>
          </cell>
          <cell r="O66">
            <v>0</v>
          </cell>
          <cell r="P66">
            <v>2431111001</v>
          </cell>
          <cell r="Q66">
            <v>0</v>
          </cell>
          <cell r="R66">
            <v>113</v>
          </cell>
          <cell r="S66">
            <v>2</v>
          </cell>
          <cell r="T66">
            <v>123</v>
          </cell>
          <cell r="U66">
            <v>145</v>
          </cell>
          <cell r="V66">
            <v>0</v>
          </cell>
          <cell r="W66">
            <v>8</v>
          </cell>
          <cell r="X66">
            <v>21</v>
          </cell>
          <cell r="Y66">
            <v>0</v>
          </cell>
          <cell r="Z66">
            <v>174</v>
          </cell>
        </row>
        <row r="67">
          <cell r="A67">
            <v>2431111121</v>
          </cell>
          <cell r="B67">
            <v>2630</v>
          </cell>
          <cell r="C67">
            <v>0</v>
          </cell>
          <cell r="D67">
            <v>17</v>
          </cell>
          <cell r="E67">
            <v>366</v>
          </cell>
          <cell r="F67">
            <v>5</v>
          </cell>
          <cell r="G67">
            <v>305</v>
          </cell>
          <cell r="H67">
            <v>693</v>
          </cell>
          <cell r="I67">
            <v>123</v>
          </cell>
          <cell r="J67">
            <v>0</v>
          </cell>
          <cell r="K67">
            <v>0</v>
          </cell>
          <cell r="L67">
            <v>2261.6</v>
          </cell>
          <cell r="M67">
            <v>2954.27</v>
          </cell>
          <cell r="N67">
            <v>692.67</v>
          </cell>
          <cell r="O67">
            <v>0</v>
          </cell>
          <cell r="P67">
            <v>2431111121</v>
          </cell>
          <cell r="Q67">
            <v>17</v>
          </cell>
          <cell r="R67">
            <v>366</v>
          </cell>
          <cell r="S67">
            <v>5</v>
          </cell>
          <cell r="T67">
            <v>305</v>
          </cell>
          <cell r="U67">
            <v>69</v>
          </cell>
          <cell r="V67">
            <v>0</v>
          </cell>
          <cell r="W67">
            <v>5</v>
          </cell>
          <cell r="X67">
            <v>49</v>
          </cell>
          <cell r="Y67">
            <v>0</v>
          </cell>
          <cell r="Z67">
            <v>123</v>
          </cell>
        </row>
        <row r="68">
          <cell r="A68">
            <v>2431111047</v>
          </cell>
          <cell r="B68">
            <v>1321</v>
          </cell>
          <cell r="C68">
            <v>0</v>
          </cell>
          <cell r="D68">
            <v>7</v>
          </cell>
          <cell r="E68">
            <v>255</v>
          </cell>
          <cell r="F68">
            <v>8</v>
          </cell>
          <cell r="G68">
            <v>111</v>
          </cell>
          <cell r="H68">
            <v>381</v>
          </cell>
          <cell r="I68">
            <v>30</v>
          </cell>
          <cell r="J68">
            <v>0</v>
          </cell>
          <cell r="K68">
            <v>0</v>
          </cell>
          <cell r="L68">
            <v>1163.2</v>
          </cell>
          <cell r="M68">
            <v>1486.28</v>
          </cell>
          <cell r="N68">
            <v>323.08</v>
          </cell>
          <cell r="O68">
            <v>0</v>
          </cell>
          <cell r="P68">
            <v>2431111047</v>
          </cell>
          <cell r="Q68">
            <v>7</v>
          </cell>
          <cell r="R68">
            <v>255</v>
          </cell>
          <cell r="S68">
            <v>8</v>
          </cell>
          <cell r="T68">
            <v>111</v>
          </cell>
          <cell r="U68">
            <v>23</v>
          </cell>
          <cell r="V68">
            <v>1</v>
          </cell>
          <cell r="W68">
            <v>0</v>
          </cell>
          <cell r="X68">
            <v>6</v>
          </cell>
          <cell r="Y68">
            <v>0</v>
          </cell>
          <cell r="Z68">
            <v>30</v>
          </cell>
        </row>
        <row r="69">
          <cell r="A69">
            <v>2431111088</v>
          </cell>
          <cell r="B69">
            <v>1282</v>
          </cell>
          <cell r="C69">
            <v>0</v>
          </cell>
          <cell r="D69">
            <v>1</v>
          </cell>
          <cell r="E69">
            <v>216</v>
          </cell>
          <cell r="F69">
            <v>8</v>
          </cell>
          <cell r="G69">
            <v>122</v>
          </cell>
          <cell r="H69">
            <v>347</v>
          </cell>
          <cell r="I69">
            <v>38</v>
          </cell>
          <cell r="J69">
            <v>0</v>
          </cell>
          <cell r="K69">
            <v>0</v>
          </cell>
          <cell r="L69">
            <v>1105.5999999999999</v>
          </cell>
          <cell r="M69">
            <v>2524.11</v>
          </cell>
          <cell r="N69">
            <v>1418.51</v>
          </cell>
          <cell r="O69">
            <v>0</v>
          </cell>
          <cell r="P69">
            <v>2431111088</v>
          </cell>
          <cell r="Q69">
            <v>1</v>
          </cell>
          <cell r="R69">
            <v>216</v>
          </cell>
          <cell r="S69">
            <v>8</v>
          </cell>
          <cell r="T69">
            <v>122</v>
          </cell>
          <cell r="U69">
            <v>24</v>
          </cell>
          <cell r="V69">
            <v>0</v>
          </cell>
          <cell r="W69">
            <v>5</v>
          </cell>
          <cell r="X69">
            <v>9</v>
          </cell>
          <cell r="Y69">
            <v>0</v>
          </cell>
          <cell r="Z69">
            <v>38</v>
          </cell>
        </row>
        <row r="70">
          <cell r="A70">
            <v>2431111053</v>
          </cell>
          <cell r="B70">
            <v>1109</v>
          </cell>
          <cell r="C70">
            <v>0</v>
          </cell>
          <cell r="D70">
            <v>34</v>
          </cell>
          <cell r="E70">
            <v>534</v>
          </cell>
          <cell r="F70">
            <v>3</v>
          </cell>
          <cell r="G70">
            <v>24</v>
          </cell>
          <cell r="H70">
            <v>595</v>
          </cell>
          <cell r="I70">
            <v>23</v>
          </cell>
          <cell r="J70">
            <v>0</v>
          </cell>
          <cell r="K70">
            <v>0</v>
          </cell>
          <cell r="L70">
            <v>1271</v>
          </cell>
          <cell r="M70">
            <v>924.56</v>
          </cell>
          <cell r="N70">
            <v>-346.44</v>
          </cell>
          <cell r="O70">
            <v>0</v>
          </cell>
          <cell r="P70">
            <v>2431111053</v>
          </cell>
          <cell r="Q70">
            <v>34</v>
          </cell>
          <cell r="R70">
            <v>534</v>
          </cell>
          <cell r="S70">
            <v>3</v>
          </cell>
          <cell r="T70">
            <v>24</v>
          </cell>
          <cell r="U70">
            <v>17</v>
          </cell>
          <cell r="V70">
            <v>0</v>
          </cell>
          <cell r="W70">
            <v>3</v>
          </cell>
          <cell r="X70">
            <v>3</v>
          </cell>
          <cell r="Y70">
            <v>0</v>
          </cell>
          <cell r="Z70">
            <v>23</v>
          </cell>
        </row>
        <row r="71">
          <cell r="A71">
            <v>2431111066</v>
          </cell>
          <cell r="B71">
            <v>906</v>
          </cell>
          <cell r="C71">
            <v>0</v>
          </cell>
          <cell r="D71">
            <v>36</v>
          </cell>
          <cell r="E71">
            <v>421</v>
          </cell>
          <cell r="F71">
            <v>3</v>
          </cell>
          <cell r="G71">
            <v>24</v>
          </cell>
          <cell r="H71">
            <v>484</v>
          </cell>
          <cell r="I71">
            <v>80</v>
          </cell>
          <cell r="J71">
            <v>0</v>
          </cell>
          <cell r="K71">
            <v>0</v>
          </cell>
          <cell r="L71">
            <v>1061.4000000000001</v>
          </cell>
          <cell r="M71">
            <v>3201.39</v>
          </cell>
          <cell r="N71">
            <v>2139.9899999999998</v>
          </cell>
          <cell r="O71">
            <v>0</v>
          </cell>
          <cell r="P71">
            <v>2431111066</v>
          </cell>
          <cell r="Q71">
            <v>36</v>
          </cell>
          <cell r="R71">
            <v>421</v>
          </cell>
          <cell r="S71">
            <v>3</v>
          </cell>
          <cell r="T71">
            <v>24</v>
          </cell>
          <cell r="U71">
            <v>59</v>
          </cell>
          <cell r="V71">
            <v>0</v>
          </cell>
          <cell r="W71">
            <v>16</v>
          </cell>
          <cell r="X71">
            <v>5</v>
          </cell>
          <cell r="Y71">
            <v>0</v>
          </cell>
          <cell r="Z71">
            <v>80</v>
          </cell>
        </row>
        <row r="72">
          <cell r="A72">
            <v>2431111073</v>
          </cell>
          <cell r="B72">
            <v>1742</v>
          </cell>
          <cell r="C72">
            <v>0</v>
          </cell>
          <cell r="D72">
            <v>0</v>
          </cell>
          <cell r="E72">
            <v>123</v>
          </cell>
          <cell r="F72">
            <v>4</v>
          </cell>
          <cell r="G72">
            <v>384</v>
          </cell>
          <cell r="H72">
            <v>511</v>
          </cell>
          <cell r="I72">
            <v>195</v>
          </cell>
          <cell r="J72">
            <v>0</v>
          </cell>
          <cell r="K72">
            <v>0</v>
          </cell>
          <cell r="L72">
            <v>1556.6</v>
          </cell>
          <cell r="M72">
            <v>1306.72</v>
          </cell>
          <cell r="N72">
            <v>-249.88</v>
          </cell>
          <cell r="O72">
            <v>0</v>
          </cell>
          <cell r="P72">
            <v>2431111073</v>
          </cell>
          <cell r="Q72">
            <v>0</v>
          </cell>
          <cell r="R72">
            <v>123</v>
          </cell>
          <cell r="S72">
            <v>4</v>
          </cell>
          <cell r="T72">
            <v>384</v>
          </cell>
          <cell r="U72">
            <v>131</v>
          </cell>
          <cell r="V72">
            <v>1</v>
          </cell>
          <cell r="W72">
            <v>13</v>
          </cell>
          <cell r="X72">
            <v>50</v>
          </cell>
          <cell r="Y72">
            <v>0</v>
          </cell>
          <cell r="Z72">
            <v>195</v>
          </cell>
        </row>
        <row r="73">
          <cell r="A73">
            <v>2431111093</v>
          </cell>
          <cell r="B73">
            <v>825</v>
          </cell>
          <cell r="C73">
            <v>0</v>
          </cell>
          <cell r="D73">
            <v>0</v>
          </cell>
          <cell r="E73">
            <v>93</v>
          </cell>
          <cell r="F73">
            <v>3</v>
          </cell>
          <cell r="G73">
            <v>70</v>
          </cell>
          <cell r="H73">
            <v>166</v>
          </cell>
          <cell r="I73">
            <v>60</v>
          </cell>
          <cell r="J73">
            <v>0</v>
          </cell>
          <cell r="K73">
            <v>0</v>
          </cell>
          <cell r="L73">
            <v>670.4</v>
          </cell>
          <cell r="M73">
            <v>177.04</v>
          </cell>
          <cell r="N73">
            <v>-493.36</v>
          </cell>
          <cell r="O73">
            <v>0</v>
          </cell>
          <cell r="P73">
            <v>2431111093</v>
          </cell>
          <cell r="Q73">
            <v>0</v>
          </cell>
          <cell r="R73">
            <v>93</v>
          </cell>
          <cell r="S73">
            <v>3</v>
          </cell>
          <cell r="T73">
            <v>70</v>
          </cell>
          <cell r="U73">
            <v>54</v>
          </cell>
          <cell r="V73">
            <v>0</v>
          </cell>
          <cell r="W73">
            <v>0</v>
          </cell>
          <cell r="X73">
            <v>6</v>
          </cell>
          <cell r="Y73">
            <v>0</v>
          </cell>
          <cell r="Z73">
            <v>60</v>
          </cell>
        </row>
        <row r="74">
          <cell r="A74">
            <v>2431111004</v>
          </cell>
          <cell r="B74">
            <v>944</v>
          </cell>
          <cell r="C74">
            <v>0</v>
          </cell>
          <cell r="D74">
            <v>0</v>
          </cell>
          <cell r="E74">
            <v>108</v>
          </cell>
          <cell r="F74">
            <v>4</v>
          </cell>
          <cell r="G74">
            <v>132</v>
          </cell>
          <cell r="H74">
            <v>244</v>
          </cell>
          <cell r="I74">
            <v>114</v>
          </cell>
          <cell r="J74">
            <v>0</v>
          </cell>
          <cell r="K74">
            <v>0</v>
          </cell>
          <cell r="L74">
            <v>828.8</v>
          </cell>
          <cell r="M74">
            <v>915.28</v>
          </cell>
          <cell r="N74">
            <v>86.48</v>
          </cell>
          <cell r="O74">
            <v>0</v>
          </cell>
          <cell r="P74">
            <v>2431111004</v>
          </cell>
          <cell r="Q74">
            <v>0</v>
          </cell>
          <cell r="R74">
            <v>108</v>
          </cell>
          <cell r="S74">
            <v>4</v>
          </cell>
          <cell r="T74">
            <v>132</v>
          </cell>
          <cell r="U74">
            <v>93</v>
          </cell>
          <cell r="V74">
            <v>0</v>
          </cell>
          <cell r="W74">
            <v>7</v>
          </cell>
          <cell r="X74">
            <v>14</v>
          </cell>
          <cell r="Y74">
            <v>0</v>
          </cell>
          <cell r="Z74">
            <v>114</v>
          </cell>
        </row>
        <row r="75">
          <cell r="A75">
            <v>2431111005</v>
          </cell>
          <cell r="B75">
            <v>1539</v>
          </cell>
          <cell r="C75">
            <v>0</v>
          </cell>
          <cell r="D75">
            <v>6</v>
          </cell>
          <cell r="E75">
            <v>342</v>
          </cell>
          <cell r="F75">
            <v>2</v>
          </cell>
          <cell r="G75">
            <v>137</v>
          </cell>
          <cell r="H75">
            <v>487</v>
          </cell>
          <cell r="I75">
            <v>128</v>
          </cell>
          <cell r="J75">
            <v>0</v>
          </cell>
          <cell r="K75">
            <v>0</v>
          </cell>
          <cell r="L75">
            <v>1435</v>
          </cell>
          <cell r="M75">
            <v>1671.2</v>
          </cell>
          <cell r="N75">
            <v>236.2</v>
          </cell>
          <cell r="O75">
            <v>0</v>
          </cell>
          <cell r="P75">
            <v>2431111005</v>
          </cell>
          <cell r="Q75">
            <v>6</v>
          </cell>
          <cell r="R75">
            <v>342</v>
          </cell>
          <cell r="S75">
            <v>2</v>
          </cell>
          <cell r="T75">
            <v>137</v>
          </cell>
          <cell r="U75">
            <v>101</v>
          </cell>
          <cell r="V75">
            <v>0</v>
          </cell>
          <cell r="W75">
            <v>11</v>
          </cell>
          <cell r="X75">
            <v>16</v>
          </cell>
          <cell r="Y75">
            <v>0</v>
          </cell>
          <cell r="Z75">
            <v>128</v>
          </cell>
        </row>
        <row r="76">
          <cell r="A76">
            <v>2431111026</v>
          </cell>
          <cell r="B76">
            <v>1308</v>
          </cell>
          <cell r="C76">
            <v>0</v>
          </cell>
          <cell r="D76">
            <v>42</v>
          </cell>
          <cell r="E76">
            <v>682</v>
          </cell>
          <cell r="F76">
            <v>6</v>
          </cell>
          <cell r="G76">
            <v>25</v>
          </cell>
          <cell r="H76">
            <v>755</v>
          </cell>
          <cell r="I76">
            <v>38</v>
          </cell>
          <cell r="J76">
            <v>0</v>
          </cell>
          <cell r="K76">
            <v>0</v>
          </cell>
          <cell r="L76">
            <v>1557.2</v>
          </cell>
          <cell r="M76">
            <v>1132.77</v>
          </cell>
          <cell r="N76">
            <v>-424.43</v>
          </cell>
          <cell r="O76">
            <v>0</v>
          </cell>
          <cell r="P76">
            <v>2431111026</v>
          </cell>
          <cell r="Q76">
            <v>42</v>
          </cell>
          <cell r="R76">
            <v>682</v>
          </cell>
          <cell r="S76">
            <v>6</v>
          </cell>
          <cell r="T76">
            <v>25</v>
          </cell>
          <cell r="U76">
            <v>25</v>
          </cell>
          <cell r="V76">
            <v>0</v>
          </cell>
          <cell r="W76">
            <v>9</v>
          </cell>
          <cell r="X76">
            <v>4</v>
          </cell>
          <cell r="Y76">
            <v>0</v>
          </cell>
          <cell r="Z76">
            <v>38</v>
          </cell>
        </row>
        <row r="77">
          <cell r="A77">
            <v>2431111100</v>
          </cell>
          <cell r="B77">
            <v>1935</v>
          </cell>
          <cell r="C77">
            <v>0</v>
          </cell>
          <cell r="D77">
            <v>0</v>
          </cell>
          <cell r="E77">
            <v>175</v>
          </cell>
          <cell r="F77">
            <v>1</v>
          </cell>
          <cell r="G77">
            <v>384</v>
          </cell>
          <cell r="H77">
            <v>560</v>
          </cell>
          <cell r="I77">
            <v>34</v>
          </cell>
          <cell r="J77">
            <v>0</v>
          </cell>
          <cell r="K77">
            <v>0</v>
          </cell>
          <cell r="L77">
            <v>1657.6</v>
          </cell>
          <cell r="M77">
            <v>2030.44</v>
          </cell>
          <cell r="N77">
            <v>372.84</v>
          </cell>
          <cell r="O77">
            <v>0</v>
          </cell>
          <cell r="P77">
            <v>2431111100</v>
          </cell>
          <cell r="Q77">
            <v>0</v>
          </cell>
          <cell r="R77">
            <v>175</v>
          </cell>
          <cell r="S77">
            <v>1</v>
          </cell>
          <cell r="T77">
            <v>384</v>
          </cell>
          <cell r="U77">
            <v>31</v>
          </cell>
          <cell r="V77">
            <v>0</v>
          </cell>
          <cell r="W77">
            <v>1</v>
          </cell>
          <cell r="X77">
            <v>2</v>
          </cell>
          <cell r="Y77">
            <v>0</v>
          </cell>
          <cell r="Z77">
            <v>34</v>
          </cell>
        </row>
        <row r="78">
          <cell r="A78">
            <v>2431111054</v>
          </cell>
          <cell r="B78">
            <v>1660</v>
          </cell>
          <cell r="C78">
            <v>0</v>
          </cell>
          <cell r="D78">
            <v>0</v>
          </cell>
          <cell r="E78">
            <v>178</v>
          </cell>
          <cell r="F78">
            <v>7</v>
          </cell>
          <cell r="G78">
            <v>218</v>
          </cell>
          <cell r="H78">
            <v>403</v>
          </cell>
          <cell r="I78">
            <v>262</v>
          </cell>
          <cell r="J78">
            <v>0</v>
          </cell>
          <cell r="K78">
            <v>0</v>
          </cell>
          <cell r="L78">
            <v>1458.8</v>
          </cell>
          <cell r="M78">
            <v>2968.09</v>
          </cell>
          <cell r="N78">
            <v>1509.29</v>
          </cell>
          <cell r="O78">
            <v>0</v>
          </cell>
          <cell r="P78">
            <v>2431111054</v>
          </cell>
          <cell r="Q78">
            <v>0</v>
          </cell>
          <cell r="R78">
            <v>178</v>
          </cell>
          <cell r="S78">
            <v>7</v>
          </cell>
          <cell r="T78">
            <v>218</v>
          </cell>
          <cell r="U78">
            <v>168</v>
          </cell>
          <cell r="V78">
            <v>0</v>
          </cell>
          <cell r="W78">
            <v>21</v>
          </cell>
          <cell r="X78">
            <v>73</v>
          </cell>
          <cell r="Y78">
            <v>0</v>
          </cell>
          <cell r="Z78">
            <v>262</v>
          </cell>
        </row>
        <row r="79">
          <cell r="A79">
            <v>2431111014</v>
          </cell>
          <cell r="B79">
            <v>2347</v>
          </cell>
          <cell r="C79">
            <v>0</v>
          </cell>
          <cell r="D79">
            <v>0</v>
          </cell>
          <cell r="E79">
            <v>217</v>
          </cell>
          <cell r="F79">
            <v>0</v>
          </cell>
          <cell r="G79">
            <v>649</v>
          </cell>
          <cell r="H79">
            <v>866</v>
          </cell>
          <cell r="I79">
            <v>223</v>
          </cell>
          <cell r="J79">
            <v>0</v>
          </cell>
          <cell r="K79">
            <v>0</v>
          </cell>
          <cell r="L79">
            <v>2233.6</v>
          </cell>
          <cell r="M79">
            <v>2259.62</v>
          </cell>
          <cell r="N79">
            <v>26.02</v>
          </cell>
          <cell r="O79">
            <v>0</v>
          </cell>
          <cell r="P79">
            <v>2431111014</v>
          </cell>
          <cell r="Q79">
            <v>0</v>
          </cell>
          <cell r="R79">
            <v>217</v>
          </cell>
          <cell r="S79">
            <v>0</v>
          </cell>
          <cell r="T79">
            <v>649</v>
          </cell>
          <cell r="U79">
            <v>163</v>
          </cell>
          <cell r="V79">
            <v>0</v>
          </cell>
          <cell r="W79">
            <v>16</v>
          </cell>
          <cell r="X79">
            <v>44</v>
          </cell>
          <cell r="Y79">
            <v>0</v>
          </cell>
          <cell r="Z79">
            <v>223</v>
          </cell>
        </row>
        <row r="80">
          <cell r="A80">
            <v>2431111055</v>
          </cell>
          <cell r="B80">
            <v>1162</v>
          </cell>
          <cell r="C80">
            <v>0</v>
          </cell>
          <cell r="D80">
            <v>22</v>
          </cell>
          <cell r="E80">
            <v>455</v>
          </cell>
          <cell r="F80">
            <v>5</v>
          </cell>
          <cell r="G80">
            <v>50</v>
          </cell>
          <cell r="H80">
            <v>532</v>
          </cell>
          <cell r="I80">
            <v>14</v>
          </cell>
          <cell r="J80">
            <v>0</v>
          </cell>
          <cell r="K80">
            <v>0</v>
          </cell>
          <cell r="L80">
            <v>1228.2</v>
          </cell>
          <cell r="M80">
            <v>1067.83</v>
          </cell>
          <cell r="N80">
            <v>-160.37</v>
          </cell>
          <cell r="O80">
            <v>0</v>
          </cell>
          <cell r="P80">
            <v>2431111055</v>
          </cell>
          <cell r="Q80">
            <v>22</v>
          </cell>
          <cell r="R80">
            <v>455</v>
          </cell>
          <cell r="S80">
            <v>5</v>
          </cell>
          <cell r="T80">
            <v>50</v>
          </cell>
          <cell r="U80">
            <v>10</v>
          </cell>
          <cell r="V80">
            <v>0</v>
          </cell>
          <cell r="W80">
            <v>1</v>
          </cell>
          <cell r="X80">
            <v>3</v>
          </cell>
          <cell r="Y80">
            <v>0</v>
          </cell>
          <cell r="Z80">
            <v>14</v>
          </cell>
        </row>
        <row r="81">
          <cell r="A81">
            <v>2431111113</v>
          </cell>
          <cell r="B81">
            <v>2041</v>
          </cell>
          <cell r="C81">
            <v>0</v>
          </cell>
          <cell r="D81">
            <v>11</v>
          </cell>
          <cell r="E81">
            <v>273</v>
          </cell>
          <cell r="F81">
            <v>1</v>
          </cell>
          <cell r="G81">
            <v>292</v>
          </cell>
          <cell r="H81">
            <v>577</v>
          </cell>
          <cell r="I81">
            <v>168</v>
          </cell>
          <cell r="J81">
            <v>0</v>
          </cell>
          <cell r="K81">
            <v>0</v>
          </cell>
          <cell r="L81">
            <v>1812.4</v>
          </cell>
          <cell r="M81">
            <v>4704.59</v>
          </cell>
          <cell r="N81">
            <v>2892.19</v>
          </cell>
          <cell r="O81">
            <v>0</v>
          </cell>
          <cell r="P81">
            <v>2431111113</v>
          </cell>
          <cell r="Q81">
            <v>11</v>
          </cell>
          <cell r="R81">
            <v>273</v>
          </cell>
          <cell r="S81">
            <v>1</v>
          </cell>
          <cell r="T81">
            <v>292</v>
          </cell>
          <cell r="U81">
            <v>133</v>
          </cell>
          <cell r="V81">
            <v>0</v>
          </cell>
          <cell r="W81">
            <v>10</v>
          </cell>
          <cell r="X81">
            <v>25</v>
          </cell>
          <cell r="Y81">
            <v>0</v>
          </cell>
          <cell r="Z81">
            <v>168</v>
          </cell>
        </row>
        <row r="82">
          <cell r="A82">
            <v>2431111084</v>
          </cell>
          <cell r="B82">
            <v>1139</v>
          </cell>
          <cell r="C82">
            <v>0</v>
          </cell>
          <cell r="D82">
            <v>46</v>
          </cell>
          <cell r="E82">
            <v>451</v>
          </cell>
          <cell r="F82">
            <v>6</v>
          </cell>
          <cell r="G82">
            <v>47</v>
          </cell>
          <cell r="H82">
            <v>550</v>
          </cell>
          <cell r="I82">
            <v>46</v>
          </cell>
          <cell r="J82">
            <v>0</v>
          </cell>
          <cell r="K82">
            <v>0</v>
          </cell>
          <cell r="L82">
            <v>1250.4000000000001</v>
          </cell>
          <cell r="M82">
            <v>1222.92</v>
          </cell>
          <cell r="N82">
            <v>-27.48</v>
          </cell>
          <cell r="O82">
            <v>0</v>
          </cell>
          <cell r="P82">
            <v>2431111084</v>
          </cell>
          <cell r="Q82">
            <v>46</v>
          </cell>
          <cell r="R82">
            <v>451</v>
          </cell>
          <cell r="S82">
            <v>6</v>
          </cell>
          <cell r="T82">
            <v>47</v>
          </cell>
          <cell r="U82">
            <v>38</v>
          </cell>
          <cell r="V82">
            <v>0</v>
          </cell>
          <cell r="W82">
            <v>3</v>
          </cell>
          <cell r="X82">
            <v>5</v>
          </cell>
          <cell r="Y82">
            <v>0</v>
          </cell>
          <cell r="Z82">
            <v>46</v>
          </cell>
        </row>
        <row r="83">
          <cell r="A83">
            <v>2431111138</v>
          </cell>
          <cell r="B83">
            <v>1242</v>
          </cell>
          <cell r="C83">
            <v>0</v>
          </cell>
          <cell r="D83">
            <v>10</v>
          </cell>
          <cell r="E83">
            <v>132</v>
          </cell>
          <cell r="F83">
            <v>1</v>
          </cell>
          <cell r="G83">
            <v>534</v>
          </cell>
          <cell r="H83">
            <v>677</v>
          </cell>
          <cell r="I83">
            <v>14</v>
          </cell>
          <cell r="J83">
            <v>40</v>
          </cell>
          <cell r="K83">
            <v>0</v>
          </cell>
          <cell r="L83">
            <v>1362.8</v>
          </cell>
          <cell r="M83">
            <v>3992.82</v>
          </cell>
          <cell r="N83">
            <v>2630.02</v>
          </cell>
          <cell r="O83">
            <v>0</v>
          </cell>
          <cell r="P83">
            <v>2431111138</v>
          </cell>
          <cell r="Q83">
            <v>10</v>
          </cell>
          <cell r="R83">
            <v>132</v>
          </cell>
          <cell r="S83">
            <v>1</v>
          </cell>
          <cell r="T83">
            <v>534</v>
          </cell>
          <cell r="U83">
            <v>10</v>
          </cell>
          <cell r="V83">
            <v>0</v>
          </cell>
          <cell r="W83">
            <v>4</v>
          </cell>
          <cell r="X83">
            <v>0</v>
          </cell>
          <cell r="Y83">
            <v>0</v>
          </cell>
          <cell r="Z83">
            <v>14</v>
          </cell>
        </row>
        <row r="84">
          <cell r="A84">
            <v>2431111128</v>
          </cell>
          <cell r="B84">
            <v>838</v>
          </cell>
          <cell r="C84">
            <v>0</v>
          </cell>
          <cell r="D84">
            <v>0</v>
          </cell>
          <cell r="E84">
            <v>113</v>
          </cell>
          <cell r="F84">
            <v>2</v>
          </cell>
          <cell r="G84">
            <v>111</v>
          </cell>
          <cell r="H84">
            <v>226</v>
          </cell>
          <cell r="I84">
            <v>53</v>
          </cell>
          <cell r="J84">
            <v>0</v>
          </cell>
          <cell r="K84">
            <v>0</v>
          </cell>
          <cell r="L84">
            <v>727.4</v>
          </cell>
          <cell r="M84">
            <v>1480.47</v>
          </cell>
          <cell r="N84">
            <v>753.07</v>
          </cell>
          <cell r="O84">
            <v>0</v>
          </cell>
          <cell r="P84">
            <v>2431111128</v>
          </cell>
          <cell r="Q84">
            <v>0</v>
          </cell>
          <cell r="R84">
            <v>113</v>
          </cell>
          <cell r="S84">
            <v>2</v>
          </cell>
          <cell r="T84">
            <v>111</v>
          </cell>
          <cell r="U84">
            <v>39</v>
          </cell>
          <cell r="V84">
            <v>0</v>
          </cell>
          <cell r="W84">
            <v>3</v>
          </cell>
          <cell r="X84">
            <v>11</v>
          </cell>
          <cell r="Y84">
            <v>0</v>
          </cell>
          <cell r="Z84">
            <v>53</v>
          </cell>
        </row>
        <row r="85">
          <cell r="A85">
            <v>2431111039</v>
          </cell>
          <cell r="B85">
            <v>1279</v>
          </cell>
          <cell r="C85">
            <v>0</v>
          </cell>
          <cell r="D85">
            <v>32</v>
          </cell>
          <cell r="E85">
            <v>489</v>
          </cell>
          <cell r="F85">
            <v>10</v>
          </cell>
          <cell r="G85">
            <v>44</v>
          </cell>
          <cell r="H85">
            <v>575</v>
          </cell>
          <cell r="I85">
            <v>41</v>
          </cell>
          <cell r="J85">
            <v>15</v>
          </cell>
          <cell r="K85">
            <v>0</v>
          </cell>
          <cell r="L85">
            <v>1369.4</v>
          </cell>
          <cell r="M85">
            <v>2020.36</v>
          </cell>
          <cell r="N85">
            <v>650.96</v>
          </cell>
          <cell r="O85">
            <v>0</v>
          </cell>
          <cell r="P85">
            <v>2431111039</v>
          </cell>
          <cell r="Q85">
            <v>32</v>
          </cell>
          <cell r="R85">
            <v>489</v>
          </cell>
          <cell r="S85">
            <v>10</v>
          </cell>
          <cell r="T85">
            <v>44</v>
          </cell>
          <cell r="U85">
            <v>24</v>
          </cell>
          <cell r="V85">
            <v>0</v>
          </cell>
          <cell r="W85">
            <v>7</v>
          </cell>
          <cell r="X85">
            <v>10</v>
          </cell>
          <cell r="Y85">
            <v>0</v>
          </cell>
          <cell r="Z85">
            <v>41</v>
          </cell>
        </row>
        <row r="86">
          <cell r="A86">
            <v>2431111068</v>
          </cell>
          <cell r="B86">
            <v>1564</v>
          </cell>
          <cell r="C86">
            <v>0</v>
          </cell>
          <cell r="D86">
            <v>0</v>
          </cell>
          <cell r="E86">
            <v>168</v>
          </cell>
          <cell r="F86">
            <v>3</v>
          </cell>
          <cell r="G86">
            <v>263</v>
          </cell>
          <cell r="H86">
            <v>434</v>
          </cell>
          <cell r="I86">
            <v>100</v>
          </cell>
          <cell r="J86">
            <v>0</v>
          </cell>
          <cell r="K86">
            <v>0</v>
          </cell>
          <cell r="L86">
            <v>1359.2</v>
          </cell>
          <cell r="M86">
            <v>3398.25</v>
          </cell>
          <cell r="N86">
            <v>2039.05</v>
          </cell>
          <cell r="O86">
            <v>0</v>
          </cell>
          <cell r="P86">
            <v>2431111068</v>
          </cell>
          <cell r="Q86">
            <v>0</v>
          </cell>
          <cell r="R86">
            <v>168</v>
          </cell>
          <cell r="S86">
            <v>3</v>
          </cell>
          <cell r="T86">
            <v>263</v>
          </cell>
          <cell r="U86">
            <v>80</v>
          </cell>
          <cell r="V86">
            <v>1</v>
          </cell>
          <cell r="W86">
            <v>1</v>
          </cell>
          <cell r="X86">
            <v>18</v>
          </cell>
          <cell r="Y86">
            <v>0</v>
          </cell>
          <cell r="Z86">
            <v>100</v>
          </cell>
        </row>
        <row r="87">
          <cell r="A87">
            <v>2431111008</v>
          </cell>
          <cell r="B87">
            <v>1369</v>
          </cell>
          <cell r="C87">
            <v>0</v>
          </cell>
          <cell r="D87">
            <v>14</v>
          </cell>
          <cell r="E87">
            <v>222</v>
          </cell>
          <cell r="F87">
            <v>9</v>
          </cell>
          <cell r="G87">
            <v>374</v>
          </cell>
          <cell r="H87">
            <v>619</v>
          </cell>
          <cell r="I87">
            <v>100</v>
          </cell>
          <cell r="J87">
            <v>45</v>
          </cell>
          <cell r="K87">
            <v>0</v>
          </cell>
          <cell r="L87">
            <v>1451.6</v>
          </cell>
          <cell r="M87">
            <v>3437.61</v>
          </cell>
          <cell r="N87">
            <v>1986.01</v>
          </cell>
          <cell r="O87">
            <v>0</v>
          </cell>
          <cell r="P87">
            <v>2431111008</v>
          </cell>
          <cell r="Q87">
            <v>14</v>
          </cell>
          <cell r="R87">
            <v>222</v>
          </cell>
          <cell r="S87">
            <v>9</v>
          </cell>
          <cell r="T87">
            <v>374</v>
          </cell>
          <cell r="U87">
            <v>71</v>
          </cell>
          <cell r="V87">
            <v>2</v>
          </cell>
          <cell r="W87">
            <v>9</v>
          </cell>
          <cell r="X87">
            <v>18</v>
          </cell>
          <cell r="Y87">
            <v>0</v>
          </cell>
          <cell r="Z87">
            <v>100</v>
          </cell>
        </row>
        <row r="88">
          <cell r="A88">
            <v>2431111037</v>
          </cell>
          <cell r="B88">
            <v>2781</v>
          </cell>
          <cell r="C88">
            <v>0</v>
          </cell>
          <cell r="D88">
            <v>67</v>
          </cell>
          <cell r="E88">
            <v>1014</v>
          </cell>
          <cell r="F88">
            <v>36</v>
          </cell>
          <cell r="G88">
            <v>139</v>
          </cell>
          <cell r="H88">
            <v>1256</v>
          </cell>
          <cell r="I88">
            <v>115</v>
          </cell>
          <cell r="J88">
            <v>40</v>
          </cell>
          <cell r="K88">
            <v>0</v>
          </cell>
          <cell r="L88">
            <v>2989</v>
          </cell>
          <cell r="M88">
            <v>3255.04</v>
          </cell>
          <cell r="N88">
            <v>266.04000000000002</v>
          </cell>
          <cell r="O88">
            <v>0</v>
          </cell>
          <cell r="P88">
            <v>2431111037</v>
          </cell>
          <cell r="Q88">
            <v>67</v>
          </cell>
          <cell r="R88">
            <v>1014</v>
          </cell>
          <cell r="S88">
            <v>36</v>
          </cell>
          <cell r="T88">
            <v>139</v>
          </cell>
          <cell r="U88">
            <v>80</v>
          </cell>
          <cell r="V88">
            <v>0</v>
          </cell>
          <cell r="W88">
            <v>20</v>
          </cell>
          <cell r="X88">
            <v>15</v>
          </cell>
          <cell r="Y88">
            <v>0</v>
          </cell>
          <cell r="Z88">
            <v>115</v>
          </cell>
        </row>
        <row r="89">
          <cell r="A89">
            <v>2431111118</v>
          </cell>
          <cell r="B89">
            <v>905</v>
          </cell>
          <cell r="C89">
            <v>0</v>
          </cell>
          <cell r="D89">
            <v>29</v>
          </cell>
          <cell r="E89">
            <v>331</v>
          </cell>
          <cell r="F89">
            <v>4</v>
          </cell>
          <cell r="G89">
            <v>21</v>
          </cell>
          <cell r="H89">
            <v>385</v>
          </cell>
          <cell r="I89">
            <v>52</v>
          </cell>
          <cell r="J89">
            <v>0</v>
          </cell>
          <cell r="K89">
            <v>0</v>
          </cell>
          <cell r="L89">
            <v>949.6</v>
          </cell>
          <cell r="M89">
            <v>915.41</v>
          </cell>
          <cell r="N89">
            <v>-34.19</v>
          </cell>
          <cell r="O89">
            <v>0</v>
          </cell>
          <cell r="P89">
            <v>2431111118</v>
          </cell>
          <cell r="Q89">
            <v>29</v>
          </cell>
          <cell r="R89">
            <v>331</v>
          </cell>
          <cell r="S89">
            <v>4</v>
          </cell>
          <cell r="T89">
            <v>21</v>
          </cell>
          <cell r="U89">
            <v>36</v>
          </cell>
          <cell r="V89">
            <v>0</v>
          </cell>
          <cell r="W89">
            <v>10</v>
          </cell>
          <cell r="X89">
            <v>6</v>
          </cell>
          <cell r="Y89">
            <v>0</v>
          </cell>
          <cell r="Z89">
            <v>52</v>
          </cell>
        </row>
        <row r="90">
          <cell r="A90">
            <v>2431111013</v>
          </cell>
          <cell r="B90">
            <v>2746</v>
          </cell>
          <cell r="C90">
            <v>0</v>
          </cell>
          <cell r="D90">
            <v>16</v>
          </cell>
          <cell r="E90">
            <v>640</v>
          </cell>
          <cell r="F90">
            <v>6</v>
          </cell>
          <cell r="G90">
            <v>143</v>
          </cell>
          <cell r="H90">
            <v>805</v>
          </cell>
          <cell r="I90">
            <v>155</v>
          </cell>
          <cell r="J90">
            <v>0</v>
          </cell>
          <cell r="K90">
            <v>0</v>
          </cell>
          <cell r="L90">
            <v>2488</v>
          </cell>
          <cell r="M90">
            <v>2488</v>
          </cell>
          <cell r="N90">
            <v>0</v>
          </cell>
          <cell r="O90">
            <v>0</v>
          </cell>
          <cell r="P90">
            <v>2431111013</v>
          </cell>
          <cell r="Q90">
            <v>16</v>
          </cell>
          <cell r="R90">
            <v>640</v>
          </cell>
          <cell r="S90">
            <v>6</v>
          </cell>
          <cell r="T90">
            <v>143</v>
          </cell>
          <cell r="U90">
            <v>114</v>
          </cell>
          <cell r="V90">
            <v>0</v>
          </cell>
          <cell r="W90">
            <v>20</v>
          </cell>
          <cell r="X90">
            <v>21</v>
          </cell>
          <cell r="Y90">
            <v>0</v>
          </cell>
          <cell r="Z90">
            <v>155</v>
          </cell>
        </row>
        <row r="91">
          <cell r="A91">
            <v>2431111041</v>
          </cell>
          <cell r="B91">
            <v>1032</v>
          </cell>
          <cell r="C91">
            <v>0</v>
          </cell>
          <cell r="D91">
            <v>20</v>
          </cell>
          <cell r="E91">
            <v>374</v>
          </cell>
          <cell r="F91">
            <v>3</v>
          </cell>
          <cell r="G91">
            <v>41</v>
          </cell>
          <cell r="H91">
            <v>438</v>
          </cell>
          <cell r="I91">
            <v>30</v>
          </cell>
          <cell r="J91">
            <v>0</v>
          </cell>
          <cell r="K91">
            <v>0</v>
          </cell>
          <cell r="L91">
            <v>1064.4000000000001</v>
          </cell>
          <cell r="M91">
            <v>856.81</v>
          </cell>
          <cell r="N91">
            <v>-207.59</v>
          </cell>
          <cell r="O91">
            <v>0</v>
          </cell>
          <cell r="P91">
            <v>2431111041</v>
          </cell>
          <cell r="Q91">
            <v>20</v>
          </cell>
          <cell r="R91">
            <v>374</v>
          </cell>
          <cell r="S91">
            <v>3</v>
          </cell>
          <cell r="T91">
            <v>41</v>
          </cell>
          <cell r="U91">
            <v>24</v>
          </cell>
          <cell r="V91">
            <v>0</v>
          </cell>
          <cell r="W91">
            <v>3</v>
          </cell>
          <cell r="X91">
            <v>3</v>
          </cell>
          <cell r="Y91">
            <v>0</v>
          </cell>
          <cell r="Z91">
            <v>30</v>
          </cell>
        </row>
        <row r="92">
          <cell r="A92">
            <v>2431111043</v>
          </cell>
          <cell r="B92">
            <v>1542</v>
          </cell>
          <cell r="C92">
            <v>0</v>
          </cell>
          <cell r="D92">
            <v>0</v>
          </cell>
          <cell r="E92">
            <v>219</v>
          </cell>
          <cell r="F92">
            <v>4</v>
          </cell>
          <cell r="G92">
            <v>253</v>
          </cell>
          <cell r="H92">
            <v>476</v>
          </cell>
          <cell r="I92">
            <v>88</v>
          </cell>
          <cell r="J92">
            <v>0</v>
          </cell>
          <cell r="K92">
            <v>0</v>
          </cell>
          <cell r="L92">
            <v>1385</v>
          </cell>
          <cell r="M92">
            <v>2998.12</v>
          </cell>
          <cell r="N92">
            <v>1613.12</v>
          </cell>
          <cell r="O92">
            <v>0</v>
          </cell>
          <cell r="P92">
            <v>2431111043</v>
          </cell>
          <cell r="Q92">
            <v>0</v>
          </cell>
          <cell r="R92">
            <v>219</v>
          </cell>
          <cell r="S92">
            <v>4</v>
          </cell>
          <cell r="T92">
            <v>253</v>
          </cell>
          <cell r="U92">
            <v>70</v>
          </cell>
          <cell r="V92">
            <v>0</v>
          </cell>
          <cell r="W92">
            <v>2</v>
          </cell>
          <cell r="X92">
            <v>16</v>
          </cell>
          <cell r="Y92">
            <v>0</v>
          </cell>
          <cell r="Z92">
            <v>88</v>
          </cell>
        </row>
        <row r="93">
          <cell r="A93">
            <v>2431111048</v>
          </cell>
          <cell r="B93">
            <v>1191</v>
          </cell>
          <cell r="C93">
            <v>0</v>
          </cell>
          <cell r="D93">
            <v>17</v>
          </cell>
          <cell r="E93">
            <v>383</v>
          </cell>
          <cell r="F93">
            <v>10</v>
          </cell>
          <cell r="G93">
            <v>35</v>
          </cell>
          <cell r="H93">
            <v>445</v>
          </cell>
          <cell r="I93">
            <v>103</v>
          </cell>
          <cell r="J93">
            <v>0</v>
          </cell>
          <cell r="K93">
            <v>0</v>
          </cell>
          <cell r="L93">
            <v>1195.2</v>
          </cell>
          <cell r="M93">
            <v>1260.1300000000001</v>
          </cell>
          <cell r="N93">
            <v>64.930000000000007</v>
          </cell>
          <cell r="O93">
            <v>0</v>
          </cell>
          <cell r="P93">
            <v>2431111048</v>
          </cell>
          <cell r="Q93">
            <v>17</v>
          </cell>
          <cell r="R93">
            <v>383</v>
          </cell>
          <cell r="S93">
            <v>10</v>
          </cell>
          <cell r="T93">
            <v>35</v>
          </cell>
          <cell r="U93">
            <v>77</v>
          </cell>
          <cell r="V93">
            <v>1</v>
          </cell>
          <cell r="W93">
            <v>18</v>
          </cell>
          <cell r="X93">
            <v>7</v>
          </cell>
          <cell r="Y93">
            <v>0</v>
          </cell>
          <cell r="Z93">
            <v>103</v>
          </cell>
        </row>
        <row r="94">
          <cell r="A94">
            <v>2431111056</v>
          </cell>
          <cell r="B94">
            <v>1233</v>
          </cell>
          <cell r="C94">
            <v>0</v>
          </cell>
          <cell r="D94">
            <v>42</v>
          </cell>
          <cell r="E94">
            <v>629</v>
          </cell>
          <cell r="F94">
            <v>4</v>
          </cell>
          <cell r="G94">
            <v>28</v>
          </cell>
          <cell r="H94">
            <v>703</v>
          </cell>
          <cell r="I94">
            <v>61</v>
          </cell>
          <cell r="J94">
            <v>0</v>
          </cell>
          <cell r="K94">
            <v>0</v>
          </cell>
          <cell r="L94">
            <v>1469.2</v>
          </cell>
          <cell r="M94">
            <v>1564.67</v>
          </cell>
          <cell r="N94">
            <v>95.47</v>
          </cell>
          <cell r="O94">
            <v>0</v>
          </cell>
          <cell r="P94">
            <v>2431111056</v>
          </cell>
          <cell r="Q94">
            <v>42</v>
          </cell>
          <cell r="R94">
            <v>629</v>
          </cell>
          <cell r="S94">
            <v>4</v>
          </cell>
          <cell r="T94">
            <v>28</v>
          </cell>
          <cell r="U94">
            <v>42</v>
          </cell>
          <cell r="V94">
            <v>1</v>
          </cell>
          <cell r="W94">
            <v>13</v>
          </cell>
          <cell r="X94">
            <v>5</v>
          </cell>
          <cell r="Y94">
            <v>0</v>
          </cell>
          <cell r="Z94">
            <v>61</v>
          </cell>
        </row>
        <row r="95">
          <cell r="A95">
            <v>2431111071</v>
          </cell>
          <cell r="B95">
            <v>1078</v>
          </cell>
          <cell r="C95">
            <v>0</v>
          </cell>
          <cell r="D95">
            <v>28</v>
          </cell>
          <cell r="E95">
            <v>459</v>
          </cell>
          <cell r="F95">
            <v>1</v>
          </cell>
          <cell r="G95">
            <v>47</v>
          </cell>
          <cell r="H95">
            <v>535</v>
          </cell>
          <cell r="I95">
            <v>36</v>
          </cell>
          <cell r="J95">
            <v>0</v>
          </cell>
          <cell r="K95">
            <v>0</v>
          </cell>
          <cell r="L95">
            <v>1192.2</v>
          </cell>
          <cell r="M95">
            <v>3075.01</v>
          </cell>
          <cell r="N95">
            <v>1882.81</v>
          </cell>
          <cell r="O95">
            <v>0</v>
          </cell>
          <cell r="P95">
            <v>2431111071</v>
          </cell>
          <cell r="Q95">
            <v>28</v>
          </cell>
          <cell r="R95">
            <v>459</v>
          </cell>
          <cell r="S95">
            <v>1</v>
          </cell>
          <cell r="T95">
            <v>47</v>
          </cell>
          <cell r="U95">
            <v>26</v>
          </cell>
          <cell r="V95">
            <v>0</v>
          </cell>
          <cell r="W95">
            <v>7</v>
          </cell>
          <cell r="X95">
            <v>3</v>
          </cell>
          <cell r="Y95">
            <v>0</v>
          </cell>
          <cell r="Z95">
            <v>36</v>
          </cell>
        </row>
        <row r="96">
          <cell r="A96">
            <v>2431111102</v>
          </cell>
          <cell r="B96">
            <v>2236</v>
          </cell>
          <cell r="C96">
            <v>0</v>
          </cell>
          <cell r="D96">
            <v>0</v>
          </cell>
          <cell r="E96">
            <v>250</v>
          </cell>
          <cell r="F96">
            <v>6</v>
          </cell>
          <cell r="G96">
            <v>220</v>
          </cell>
          <cell r="H96">
            <v>476</v>
          </cell>
          <cell r="I96">
            <v>168</v>
          </cell>
          <cell r="J96">
            <v>0</v>
          </cell>
          <cell r="K96">
            <v>0</v>
          </cell>
          <cell r="L96">
            <v>1839.6</v>
          </cell>
          <cell r="M96">
            <v>1516.97</v>
          </cell>
          <cell r="N96">
            <v>-322.63</v>
          </cell>
          <cell r="O96">
            <v>0</v>
          </cell>
          <cell r="P96">
            <v>2431111102</v>
          </cell>
          <cell r="Q96">
            <v>0</v>
          </cell>
          <cell r="R96">
            <v>250</v>
          </cell>
          <cell r="S96">
            <v>6</v>
          </cell>
          <cell r="T96">
            <v>220</v>
          </cell>
          <cell r="U96">
            <v>133</v>
          </cell>
          <cell r="V96">
            <v>0</v>
          </cell>
          <cell r="W96">
            <v>19</v>
          </cell>
          <cell r="X96">
            <v>16</v>
          </cell>
          <cell r="Y96">
            <v>0</v>
          </cell>
          <cell r="Z96">
            <v>168</v>
          </cell>
        </row>
        <row r="97">
          <cell r="A97">
            <v>2431111011</v>
          </cell>
          <cell r="B97">
            <v>3836</v>
          </cell>
          <cell r="C97">
            <v>0</v>
          </cell>
          <cell r="D97">
            <v>8</v>
          </cell>
          <cell r="E97">
            <v>356</v>
          </cell>
          <cell r="F97">
            <v>7</v>
          </cell>
          <cell r="G97">
            <v>729</v>
          </cell>
          <cell r="H97">
            <v>1100</v>
          </cell>
          <cell r="I97">
            <v>195</v>
          </cell>
          <cell r="J97">
            <v>0</v>
          </cell>
          <cell r="K97">
            <v>0</v>
          </cell>
          <cell r="L97">
            <v>3334</v>
          </cell>
          <cell r="M97">
            <v>3961.3</v>
          </cell>
          <cell r="N97">
            <v>627.29999999999995</v>
          </cell>
          <cell r="O97">
            <v>0</v>
          </cell>
          <cell r="P97">
            <v>2431111011</v>
          </cell>
          <cell r="Q97">
            <v>8</v>
          </cell>
          <cell r="R97">
            <v>356</v>
          </cell>
          <cell r="S97">
            <v>7</v>
          </cell>
          <cell r="T97">
            <v>729</v>
          </cell>
          <cell r="U97">
            <v>123</v>
          </cell>
          <cell r="V97">
            <v>1</v>
          </cell>
          <cell r="W97">
            <v>14</v>
          </cell>
          <cell r="X97">
            <v>56</v>
          </cell>
          <cell r="Y97">
            <v>1</v>
          </cell>
          <cell r="Z97">
            <v>195</v>
          </cell>
        </row>
        <row r="98">
          <cell r="A98">
            <v>2431111114</v>
          </cell>
          <cell r="B98">
            <v>2007</v>
          </cell>
          <cell r="C98">
            <v>0</v>
          </cell>
          <cell r="D98">
            <v>5</v>
          </cell>
          <cell r="E98">
            <v>307</v>
          </cell>
          <cell r="F98">
            <v>4</v>
          </cell>
          <cell r="G98">
            <v>282</v>
          </cell>
          <cell r="H98">
            <v>598</v>
          </cell>
          <cell r="I98">
            <v>96</v>
          </cell>
          <cell r="J98">
            <v>0</v>
          </cell>
          <cell r="K98">
            <v>0</v>
          </cell>
          <cell r="L98">
            <v>1784.4</v>
          </cell>
          <cell r="M98">
            <v>1908.92</v>
          </cell>
          <cell r="N98">
            <v>124.52</v>
          </cell>
          <cell r="O98">
            <v>0</v>
          </cell>
          <cell r="P98">
            <v>2431111114</v>
          </cell>
          <cell r="Q98">
            <v>5</v>
          </cell>
          <cell r="R98">
            <v>307</v>
          </cell>
          <cell r="S98">
            <v>4</v>
          </cell>
          <cell r="T98">
            <v>282</v>
          </cell>
          <cell r="U98">
            <v>75</v>
          </cell>
          <cell r="V98">
            <v>0</v>
          </cell>
          <cell r="W98">
            <v>9</v>
          </cell>
          <cell r="X98">
            <v>12</v>
          </cell>
          <cell r="Y98">
            <v>0</v>
          </cell>
          <cell r="Z98">
            <v>96</v>
          </cell>
        </row>
        <row r="99">
          <cell r="A99">
            <v>2431111028</v>
          </cell>
          <cell r="B99">
            <v>2494</v>
          </cell>
          <cell r="C99">
            <v>0</v>
          </cell>
          <cell r="D99">
            <v>6</v>
          </cell>
          <cell r="E99">
            <v>307</v>
          </cell>
          <cell r="F99">
            <v>10</v>
          </cell>
          <cell r="G99">
            <v>558</v>
          </cell>
          <cell r="H99">
            <v>881</v>
          </cell>
          <cell r="I99">
            <v>316</v>
          </cell>
          <cell r="J99">
            <v>0</v>
          </cell>
          <cell r="K99">
            <v>0</v>
          </cell>
          <cell r="L99">
            <v>2391.4</v>
          </cell>
          <cell r="M99">
            <v>2688.18</v>
          </cell>
          <cell r="N99">
            <v>296.77999999999997</v>
          </cell>
          <cell r="O99">
            <v>0</v>
          </cell>
          <cell r="P99">
            <v>2431111028</v>
          </cell>
          <cell r="Q99">
            <v>6</v>
          </cell>
          <cell r="R99">
            <v>307</v>
          </cell>
          <cell r="S99">
            <v>10</v>
          </cell>
          <cell r="T99">
            <v>558</v>
          </cell>
          <cell r="U99">
            <v>206</v>
          </cell>
          <cell r="V99">
            <v>3</v>
          </cell>
          <cell r="W99">
            <v>16</v>
          </cell>
          <cell r="X99">
            <v>91</v>
          </cell>
          <cell r="Y99">
            <v>0</v>
          </cell>
          <cell r="Z99">
            <v>316</v>
          </cell>
        </row>
        <row r="100">
          <cell r="A100">
            <v>2431111069</v>
          </cell>
          <cell r="B100">
            <v>1487</v>
          </cell>
          <cell r="C100">
            <v>0</v>
          </cell>
          <cell r="D100">
            <v>0</v>
          </cell>
          <cell r="E100">
            <v>150</v>
          </cell>
          <cell r="F100">
            <v>4</v>
          </cell>
          <cell r="G100">
            <v>261</v>
          </cell>
          <cell r="H100">
            <v>415</v>
          </cell>
          <cell r="I100">
            <v>71</v>
          </cell>
          <cell r="J100">
            <v>0</v>
          </cell>
          <cell r="K100">
            <v>0</v>
          </cell>
          <cell r="L100">
            <v>1282.5999999999999</v>
          </cell>
          <cell r="M100">
            <v>701.48</v>
          </cell>
          <cell r="N100">
            <v>-581.12</v>
          </cell>
          <cell r="O100">
            <v>0</v>
          </cell>
          <cell r="P100">
            <v>2431111069</v>
          </cell>
          <cell r="Q100">
            <v>0</v>
          </cell>
          <cell r="R100">
            <v>150</v>
          </cell>
          <cell r="S100">
            <v>4</v>
          </cell>
          <cell r="T100">
            <v>261</v>
          </cell>
          <cell r="U100">
            <v>60</v>
          </cell>
          <cell r="V100">
            <v>0</v>
          </cell>
          <cell r="W100">
            <v>2</v>
          </cell>
          <cell r="X100">
            <v>9</v>
          </cell>
          <cell r="Y100">
            <v>0</v>
          </cell>
          <cell r="Z100">
            <v>71</v>
          </cell>
        </row>
        <row r="101">
          <cell r="A101">
            <v>2431111136</v>
          </cell>
          <cell r="B101">
            <v>1096</v>
          </cell>
          <cell r="C101">
            <v>0</v>
          </cell>
          <cell r="D101">
            <v>0</v>
          </cell>
          <cell r="E101">
            <v>61</v>
          </cell>
          <cell r="F101">
            <v>2</v>
          </cell>
          <cell r="G101">
            <v>333</v>
          </cell>
          <cell r="H101">
            <v>396</v>
          </cell>
          <cell r="I101">
            <v>249</v>
          </cell>
          <cell r="J101">
            <v>0</v>
          </cell>
          <cell r="K101">
            <v>0</v>
          </cell>
          <cell r="L101">
            <v>1086.2</v>
          </cell>
          <cell r="M101">
            <v>3044.8</v>
          </cell>
          <cell r="N101">
            <v>1958.6</v>
          </cell>
          <cell r="O101">
            <v>0</v>
          </cell>
          <cell r="P101">
            <v>2431111136</v>
          </cell>
          <cell r="Q101">
            <v>0</v>
          </cell>
          <cell r="R101">
            <v>61</v>
          </cell>
          <cell r="S101">
            <v>2</v>
          </cell>
          <cell r="T101">
            <v>333</v>
          </cell>
          <cell r="U101">
            <v>177</v>
          </cell>
          <cell r="V101">
            <v>0</v>
          </cell>
          <cell r="W101">
            <v>2</v>
          </cell>
          <cell r="X101">
            <v>70</v>
          </cell>
          <cell r="Y101">
            <v>0</v>
          </cell>
          <cell r="Z101">
            <v>249</v>
          </cell>
        </row>
        <row r="102">
          <cell r="A102">
            <v>2431111042</v>
          </cell>
          <cell r="B102">
            <v>1807</v>
          </cell>
          <cell r="C102">
            <v>0</v>
          </cell>
          <cell r="D102">
            <v>57</v>
          </cell>
          <cell r="E102">
            <v>743</v>
          </cell>
          <cell r="F102">
            <v>15</v>
          </cell>
          <cell r="G102">
            <v>28</v>
          </cell>
          <cell r="H102">
            <v>843</v>
          </cell>
          <cell r="I102">
            <v>25</v>
          </cell>
          <cell r="J102">
            <v>15</v>
          </cell>
          <cell r="K102">
            <v>0</v>
          </cell>
          <cell r="L102">
            <v>1955</v>
          </cell>
          <cell r="M102">
            <v>3645.47</v>
          </cell>
          <cell r="N102">
            <v>1690.47</v>
          </cell>
          <cell r="O102">
            <v>0</v>
          </cell>
          <cell r="P102">
            <v>2431111042</v>
          </cell>
          <cell r="Q102">
            <v>57</v>
          </cell>
          <cell r="R102">
            <v>743</v>
          </cell>
          <cell r="S102">
            <v>15</v>
          </cell>
          <cell r="T102">
            <v>28</v>
          </cell>
          <cell r="U102">
            <v>19</v>
          </cell>
          <cell r="V102">
            <v>0</v>
          </cell>
          <cell r="W102">
            <v>1</v>
          </cell>
          <cell r="X102">
            <v>5</v>
          </cell>
          <cell r="Y102">
            <v>0</v>
          </cell>
          <cell r="Z102">
            <v>25</v>
          </cell>
        </row>
        <row r="103">
          <cell r="A103">
            <v>2431111033</v>
          </cell>
          <cell r="B103">
            <v>722</v>
          </cell>
          <cell r="C103">
            <v>0</v>
          </cell>
          <cell r="D103">
            <v>17</v>
          </cell>
          <cell r="E103">
            <v>164</v>
          </cell>
          <cell r="F103">
            <v>5</v>
          </cell>
          <cell r="G103">
            <v>165</v>
          </cell>
          <cell r="H103">
            <v>351</v>
          </cell>
          <cell r="I103">
            <v>45</v>
          </cell>
          <cell r="J103">
            <v>75</v>
          </cell>
          <cell r="K103">
            <v>0</v>
          </cell>
          <cell r="L103">
            <v>846.6</v>
          </cell>
          <cell r="M103">
            <v>2603.4</v>
          </cell>
          <cell r="N103">
            <v>1756.8</v>
          </cell>
          <cell r="O103">
            <v>0</v>
          </cell>
          <cell r="P103">
            <v>2431111033</v>
          </cell>
          <cell r="Q103">
            <v>17</v>
          </cell>
          <cell r="R103">
            <v>164</v>
          </cell>
          <cell r="S103">
            <v>5</v>
          </cell>
          <cell r="T103">
            <v>165</v>
          </cell>
          <cell r="U103">
            <v>36</v>
          </cell>
          <cell r="V103">
            <v>0</v>
          </cell>
          <cell r="W103">
            <v>3</v>
          </cell>
          <cell r="X103">
            <v>6</v>
          </cell>
          <cell r="Y103">
            <v>0</v>
          </cell>
          <cell r="Z103">
            <v>45</v>
          </cell>
        </row>
        <row r="104">
          <cell r="A104">
            <v>2431111098</v>
          </cell>
          <cell r="B104">
            <v>1126</v>
          </cell>
          <cell r="C104">
            <v>0</v>
          </cell>
          <cell r="D104">
            <v>2</v>
          </cell>
          <cell r="E104">
            <v>139</v>
          </cell>
          <cell r="F104">
            <v>4</v>
          </cell>
          <cell r="G104">
            <v>329</v>
          </cell>
          <cell r="H104">
            <v>474</v>
          </cell>
          <cell r="I104">
            <v>208</v>
          </cell>
          <cell r="J104">
            <v>0</v>
          </cell>
          <cell r="K104">
            <v>0</v>
          </cell>
          <cell r="L104">
            <v>1166.5999999999999</v>
          </cell>
          <cell r="M104">
            <v>1706.78</v>
          </cell>
          <cell r="N104">
            <v>540.17999999999995</v>
          </cell>
          <cell r="O104">
            <v>0</v>
          </cell>
          <cell r="P104">
            <v>2431111098</v>
          </cell>
          <cell r="Q104">
            <v>2</v>
          </cell>
          <cell r="R104">
            <v>139</v>
          </cell>
          <cell r="S104">
            <v>4</v>
          </cell>
          <cell r="T104">
            <v>329</v>
          </cell>
          <cell r="U104">
            <v>186</v>
          </cell>
          <cell r="V104">
            <v>0</v>
          </cell>
          <cell r="W104">
            <v>5</v>
          </cell>
          <cell r="X104">
            <v>17</v>
          </cell>
          <cell r="Y104">
            <v>0</v>
          </cell>
          <cell r="Z104">
            <v>208</v>
          </cell>
        </row>
        <row r="105">
          <cell r="A105">
            <v>2431111052</v>
          </cell>
          <cell r="B105">
            <v>991</v>
          </cell>
          <cell r="C105">
            <v>0</v>
          </cell>
          <cell r="D105">
            <v>2</v>
          </cell>
          <cell r="E105">
            <v>43</v>
          </cell>
          <cell r="F105">
            <v>1</v>
          </cell>
          <cell r="G105">
            <v>592</v>
          </cell>
          <cell r="H105">
            <v>638</v>
          </cell>
          <cell r="I105">
            <v>72</v>
          </cell>
          <cell r="J105">
            <v>35</v>
          </cell>
          <cell r="K105">
            <v>0</v>
          </cell>
          <cell r="L105">
            <v>1178.2</v>
          </cell>
          <cell r="M105">
            <v>3861.89</v>
          </cell>
          <cell r="N105">
            <v>2683.69</v>
          </cell>
          <cell r="O105">
            <v>0</v>
          </cell>
          <cell r="P105">
            <v>2431111052</v>
          </cell>
          <cell r="Q105">
            <v>2</v>
          </cell>
          <cell r="R105">
            <v>43</v>
          </cell>
          <cell r="S105">
            <v>1</v>
          </cell>
          <cell r="T105">
            <v>592</v>
          </cell>
          <cell r="U105">
            <v>63</v>
          </cell>
          <cell r="V105">
            <v>0</v>
          </cell>
          <cell r="W105">
            <v>2</v>
          </cell>
          <cell r="X105">
            <v>7</v>
          </cell>
          <cell r="Y105">
            <v>0</v>
          </cell>
          <cell r="Z105">
            <v>72</v>
          </cell>
        </row>
        <row r="106">
          <cell r="A106">
            <v>2431111018</v>
          </cell>
          <cell r="B106">
            <v>1300</v>
          </cell>
          <cell r="C106">
            <v>0</v>
          </cell>
          <cell r="D106">
            <v>6</v>
          </cell>
          <cell r="E106">
            <v>107</v>
          </cell>
          <cell r="F106">
            <v>5</v>
          </cell>
          <cell r="G106">
            <v>570</v>
          </cell>
          <cell r="H106">
            <v>688</v>
          </cell>
          <cell r="I106">
            <v>345</v>
          </cell>
          <cell r="J106">
            <v>45</v>
          </cell>
          <cell r="K106">
            <v>0</v>
          </cell>
          <cell r="L106">
            <v>1537.2</v>
          </cell>
          <cell r="M106">
            <v>2272.8200000000002</v>
          </cell>
          <cell r="N106">
            <v>735.62</v>
          </cell>
          <cell r="O106">
            <v>0</v>
          </cell>
          <cell r="P106">
            <v>2431111018</v>
          </cell>
          <cell r="Q106">
            <v>6</v>
          </cell>
          <cell r="R106">
            <v>107</v>
          </cell>
          <cell r="S106">
            <v>5</v>
          </cell>
          <cell r="T106">
            <v>570</v>
          </cell>
          <cell r="U106">
            <v>273</v>
          </cell>
          <cell r="V106">
            <v>0</v>
          </cell>
          <cell r="W106">
            <v>56</v>
          </cell>
          <cell r="X106">
            <v>15</v>
          </cell>
          <cell r="Y106">
            <v>1</v>
          </cell>
          <cell r="Z106">
            <v>345</v>
          </cell>
        </row>
        <row r="107">
          <cell r="A107">
            <v>2431111034</v>
          </cell>
          <cell r="B107">
            <v>1633</v>
          </cell>
          <cell r="C107">
            <v>0</v>
          </cell>
          <cell r="D107">
            <v>17</v>
          </cell>
          <cell r="E107">
            <v>295</v>
          </cell>
          <cell r="F107">
            <v>7</v>
          </cell>
          <cell r="G107">
            <v>430</v>
          </cell>
          <cell r="H107">
            <v>749</v>
          </cell>
          <cell r="I107">
            <v>214</v>
          </cell>
          <cell r="J107">
            <v>50</v>
          </cell>
          <cell r="K107">
            <v>0</v>
          </cell>
          <cell r="L107">
            <v>1780.4</v>
          </cell>
          <cell r="M107">
            <v>5127.66</v>
          </cell>
          <cell r="N107">
            <v>3347.26</v>
          </cell>
          <cell r="O107">
            <v>0</v>
          </cell>
          <cell r="P107">
            <v>2431111034</v>
          </cell>
          <cell r="Q107">
            <v>17</v>
          </cell>
          <cell r="R107">
            <v>295</v>
          </cell>
          <cell r="S107">
            <v>7</v>
          </cell>
          <cell r="T107">
            <v>430</v>
          </cell>
          <cell r="U107">
            <v>172</v>
          </cell>
          <cell r="V107">
            <v>1</v>
          </cell>
          <cell r="W107">
            <v>13</v>
          </cell>
          <cell r="X107">
            <v>28</v>
          </cell>
          <cell r="Y107">
            <v>0</v>
          </cell>
          <cell r="Z107">
            <v>214</v>
          </cell>
        </row>
        <row r="108">
          <cell r="A108">
            <v>2431111129</v>
          </cell>
          <cell r="B108">
            <v>1354</v>
          </cell>
          <cell r="C108">
            <v>0</v>
          </cell>
          <cell r="D108">
            <v>1</v>
          </cell>
          <cell r="E108">
            <v>248</v>
          </cell>
          <cell r="F108">
            <v>8</v>
          </cell>
          <cell r="G108">
            <v>455</v>
          </cell>
          <cell r="H108">
            <v>712</v>
          </cell>
          <cell r="I108">
            <v>105</v>
          </cell>
          <cell r="J108">
            <v>75</v>
          </cell>
          <cell r="K108">
            <v>0</v>
          </cell>
          <cell r="L108">
            <v>1549</v>
          </cell>
          <cell r="M108">
            <v>2657.42</v>
          </cell>
          <cell r="N108">
            <v>1108.42</v>
          </cell>
          <cell r="O108">
            <v>0</v>
          </cell>
          <cell r="P108">
            <v>2431111129</v>
          </cell>
          <cell r="Q108">
            <v>1</v>
          </cell>
          <cell r="R108">
            <v>248</v>
          </cell>
          <cell r="S108">
            <v>8</v>
          </cell>
          <cell r="T108">
            <v>455</v>
          </cell>
          <cell r="U108">
            <v>90</v>
          </cell>
          <cell r="V108">
            <v>0</v>
          </cell>
          <cell r="W108">
            <v>0</v>
          </cell>
          <cell r="X108">
            <v>14</v>
          </cell>
          <cell r="Y108">
            <v>1</v>
          </cell>
          <cell r="Z108">
            <v>105</v>
          </cell>
        </row>
        <row r="109">
          <cell r="A109">
            <v>2431111078</v>
          </cell>
          <cell r="B109">
            <v>1020</v>
          </cell>
          <cell r="C109">
            <v>0</v>
          </cell>
          <cell r="D109">
            <v>12</v>
          </cell>
          <cell r="E109">
            <v>178</v>
          </cell>
          <cell r="F109">
            <v>7</v>
          </cell>
          <cell r="G109">
            <v>284</v>
          </cell>
          <cell r="H109">
            <v>481</v>
          </cell>
          <cell r="I109">
            <v>104</v>
          </cell>
          <cell r="J109">
            <v>50</v>
          </cell>
          <cell r="K109">
            <v>0</v>
          </cell>
          <cell r="L109">
            <v>1128.8</v>
          </cell>
          <cell r="M109">
            <v>1138.53</v>
          </cell>
          <cell r="N109">
            <v>9.73</v>
          </cell>
          <cell r="O109">
            <v>0</v>
          </cell>
          <cell r="P109">
            <v>2431111078</v>
          </cell>
          <cell r="Q109">
            <v>12</v>
          </cell>
          <cell r="R109">
            <v>178</v>
          </cell>
          <cell r="S109">
            <v>7</v>
          </cell>
          <cell r="T109">
            <v>284</v>
          </cell>
          <cell r="U109">
            <v>60</v>
          </cell>
          <cell r="V109">
            <v>0</v>
          </cell>
          <cell r="W109">
            <v>21</v>
          </cell>
          <cell r="X109">
            <v>22</v>
          </cell>
          <cell r="Y109">
            <v>1</v>
          </cell>
          <cell r="Z109">
            <v>104</v>
          </cell>
        </row>
        <row r="110">
          <cell r="A110">
            <v>2431111086</v>
          </cell>
          <cell r="B110">
            <v>617</v>
          </cell>
          <cell r="C110">
            <v>0</v>
          </cell>
          <cell r="D110">
            <v>0</v>
          </cell>
          <cell r="E110">
            <v>21</v>
          </cell>
          <cell r="F110">
            <v>4</v>
          </cell>
          <cell r="G110">
            <v>331</v>
          </cell>
          <cell r="H110">
            <v>356</v>
          </cell>
          <cell r="I110">
            <v>10</v>
          </cell>
          <cell r="J110">
            <v>15</v>
          </cell>
          <cell r="K110">
            <v>0</v>
          </cell>
          <cell r="L110">
            <v>678.2</v>
          </cell>
          <cell r="M110">
            <v>901.24</v>
          </cell>
          <cell r="N110">
            <v>223.04</v>
          </cell>
          <cell r="O110">
            <v>0</v>
          </cell>
          <cell r="P110">
            <v>2431111086</v>
          </cell>
          <cell r="Q110">
            <v>0</v>
          </cell>
          <cell r="R110">
            <v>21</v>
          </cell>
          <cell r="S110">
            <v>4</v>
          </cell>
          <cell r="T110">
            <v>331</v>
          </cell>
          <cell r="U110">
            <v>8</v>
          </cell>
          <cell r="V110">
            <v>0</v>
          </cell>
          <cell r="W110">
            <v>0</v>
          </cell>
          <cell r="X110">
            <v>2</v>
          </cell>
          <cell r="Y110">
            <v>0</v>
          </cell>
          <cell r="Z110">
            <v>10</v>
          </cell>
        </row>
        <row r="111">
          <cell r="A111">
            <v>2431111107</v>
          </cell>
          <cell r="B111">
            <v>1134</v>
          </cell>
          <cell r="C111">
            <v>0</v>
          </cell>
          <cell r="D111">
            <v>1</v>
          </cell>
          <cell r="E111">
            <v>146</v>
          </cell>
          <cell r="F111">
            <v>3</v>
          </cell>
          <cell r="G111">
            <v>283</v>
          </cell>
          <cell r="H111">
            <v>433</v>
          </cell>
          <cell r="I111">
            <v>210</v>
          </cell>
          <cell r="J111">
            <v>30</v>
          </cell>
          <cell r="K111">
            <v>0</v>
          </cell>
          <cell r="L111">
            <v>1170.4000000000001</v>
          </cell>
          <cell r="M111">
            <v>686.24</v>
          </cell>
          <cell r="N111">
            <v>-484.16</v>
          </cell>
          <cell r="O111">
            <v>0</v>
          </cell>
          <cell r="P111">
            <v>2431111107</v>
          </cell>
          <cell r="Q111">
            <v>1</v>
          </cell>
          <cell r="R111">
            <v>146</v>
          </cell>
          <cell r="S111">
            <v>3</v>
          </cell>
          <cell r="T111">
            <v>283</v>
          </cell>
          <cell r="U111">
            <v>183</v>
          </cell>
          <cell r="V111">
            <v>0</v>
          </cell>
          <cell r="W111">
            <v>3</v>
          </cell>
          <cell r="X111">
            <v>22</v>
          </cell>
          <cell r="Y111">
            <v>2</v>
          </cell>
          <cell r="Z111">
            <v>210</v>
          </cell>
        </row>
        <row r="112">
          <cell r="A112">
            <v>2431111134</v>
          </cell>
          <cell r="B112">
            <v>453</v>
          </cell>
          <cell r="C112">
            <v>0</v>
          </cell>
          <cell r="D112">
            <v>0</v>
          </cell>
          <cell r="E112">
            <v>32</v>
          </cell>
          <cell r="F112">
            <v>1</v>
          </cell>
          <cell r="G112">
            <v>162</v>
          </cell>
          <cell r="H112">
            <v>195</v>
          </cell>
          <cell r="I112">
            <v>14</v>
          </cell>
          <cell r="J112">
            <v>10</v>
          </cell>
          <cell r="K112">
            <v>0</v>
          </cell>
          <cell r="L112">
            <v>449.8</v>
          </cell>
          <cell r="M112">
            <v>76.22</v>
          </cell>
          <cell r="N112">
            <v>-373.58</v>
          </cell>
          <cell r="O112">
            <v>0</v>
          </cell>
          <cell r="P112">
            <v>2431111134</v>
          </cell>
          <cell r="Q112">
            <v>0</v>
          </cell>
          <cell r="R112">
            <v>32</v>
          </cell>
          <cell r="S112">
            <v>1</v>
          </cell>
          <cell r="T112">
            <v>162</v>
          </cell>
          <cell r="U112">
            <v>14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14</v>
          </cell>
        </row>
        <row r="113">
          <cell r="A113">
            <v>2431111025</v>
          </cell>
          <cell r="B113">
            <v>1482</v>
          </cell>
          <cell r="C113">
            <v>0</v>
          </cell>
          <cell r="D113">
            <v>10</v>
          </cell>
          <cell r="E113">
            <v>181</v>
          </cell>
          <cell r="F113">
            <v>1</v>
          </cell>
          <cell r="G113">
            <v>558</v>
          </cell>
          <cell r="H113">
            <v>750</v>
          </cell>
          <cell r="I113">
            <v>87</v>
          </cell>
          <cell r="J113">
            <v>30</v>
          </cell>
          <cell r="K113">
            <v>0</v>
          </cell>
          <cell r="L113">
            <v>1594.2</v>
          </cell>
          <cell r="M113">
            <v>4025.59</v>
          </cell>
          <cell r="N113">
            <v>2431.39</v>
          </cell>
          <cell r="O113">
            <v>0</v>
          </cell>
          <cell r="P113">
            <v>2431111025</v>
          </cell>
          <cell r="Q113">
            <v>10</v>
          </cell>
          <cell r="R113">
            <v>181</v>
          </cell>
          <cell r="S113">
            <v>1</v>
          </cell>
          <cell r="T113">
            <v>558</v>
          </cell>
          <cell r="U113">
            <v>49</v>
          </cell>
          <cell r="V113">
            <v>0</v>
          </cell>
          <cell r="W113">
            <v>19</v>
          </cell>
          <cell r="X113">
            <v>19</v>
          </cell>
          <cell r="Y113">
            <v>0</v>
          </cell>
          <cell r="Z113">
            <v>87</v>
          </cell>
        </row>
        <row r="114">
          <cell r="A114">
            <v>2431111079</v>
          </cell>
          <cell r="B114">
            <v>451</v>
          </cell>
          <cell r="C114">
            <v>0</v>
          </cell>
          <cell r="D114">
            <v>0</v>
          </cell>
          <cell r="E114">
            <v>86</v>
          </cell>
          <cell r="F114">
            <v>1</v>
          </cell>
          <cell r="G114">
            <v>56</v>
          </cell>
          <cell r="H114">
            <v>143</v>
          </cell>
          <cell r="I114">
            <v>47</v>
          </cell>
          <cell r="J114">
            <v>15</v>
          </cell>
          <cell r="K114">
            <v>0</v>
          </cell>
          <cell r="L114">
            <v>436</v>
          </cell>
          <cell r="M114">
            <v>946.18</v>
          </cell>
          <cell r="N114">
            <v>510.18</v>
          </cell>
          <cell r="O114">
            <v>0</v>
          </cell>
          <cell r="P114">
            <v>2431111079</v>
          </cell>
          <cell r="Q114">
            <v>0</v>
          </cell>
          <cell r="R114">
            <v>86</v>
          </cell>
          <cell r="S114">
            <v>1</v>
          </cell>
          <cell r="T114">
            <v>56</v>
          </cell>
          <cell r="U114">
            <v>34</v>
          </cell>
          <cell r="V114">
            <v>0</v>
          </cell>
          <cell r="W114">
            <v>5</v>
          </cell>
          <cell r="X114">
            <v>8</v>
          </cell>
          <cell r="Y114">
            <v>0</v>
          </cell>
          <cell r="Z114">
            <v>47</v>
          </cell>
        </row>
        <row r="115">
          <cell r="A115">
            <v>2431111082</v>
          </cell>
          <cell r="B115">
            <v>1306</v>
          </cell>
          <cell r="C115">
            <v>0</v>
          </cell>
          <cell r="D115">
            <v>17</v>
          </cell>
          <cell r="E115">
            <v>277</v>
          </cell>
          <cell r="F115">
            <v>10</v>
          </cell>
          <cell r="G115">
            <v>358</v>
          </cell>
          <cell r="H115">
            <v>662</v>
          </cell>
          <cell r="I115">
            <v>245</v>
          </cell>
          <cell r="J115">
            <v>30</v>
          </cell>
          <cell r="K115">
            <v>0</v>
          </cell>
          <cell r="L115">
            <v>1503.4</v>
          </cell>
          <cell r="M115">
            <v>2381.75</v>
          </cell>
          <cell r="N115">
            <v>878.35</v>
          </cell>
          <cell r="O115">
            <v>0</v>
          </cell>
          <cell r="P115">
            <v>2431111082</v>
          </cell>
          <cell r="Q115">
            <v>17</v>
          </cell>
          <cell r="R115">
            <v>277</v>
          </cell>
          <cell r="S115">
            <v>10</v>
          </cell>
          <cell r="T115">
            <v>358</v>
          </cell>
          <cell r="U115">
            <v>187</v>
          </cell>
          <cell r="V115">
            <v>1</v>
          </cell>
          <cell r="W115">
            <v>20</v>
          </cell>
          <cell r="X115">
            <v>37</v>
          </cell>
          <cell r="Y115">
            <v>0</v>
          </cell>
          <cell r="Z115">
            <v>245</v>
          </cell>
        </row>
        <row r="116">
          <cell r="A116">
            <v>2431111032</v>
          </cell>
          <cell r="B116">
            <v>941</v>
          </cell>
          <cell r="C116">
            <v>0</v>
          </cell>
          <cell r="D116">
            <v>0</v>
          </cell>
          <cell r="E116">
            <v>47</v>
          </cell>
          <cell r="F116">
            <v>0</v>
          </cell>
          <cell r="G116">
            <v>502</v>
          </cell>
          <cell r="H116">
            <v>549</v>
          </cell>
          <cell r="I116">
            <v>172</v>
          </cell>
          <cell r="J116">
            <v>80</v>
          </cell>
          <cell r="K116">
            <v>0</v>
          </cell>
          <cell r="L116">
            <v>1162</v>
          </cell>
          <cell r="M116">
            <v>2891.37</v>
          </cell>
          <cell r="N116">
            <v>1729.37</v>
          </cell>
          <cell r="O116">
            <v>0</v>
          </cell>
          <cell r="P116">
            <v>2431111032</v>
          </cell>
          <cell r="Q116">
            <v>0</v>
          </cell>
          <cell r="R116">
            <v>47</v>
          </cell>
          <cell r="S116">
            <v>0</v>
          </cell>
          <cell r="T116">
            <v>502</v>
          </cell>
          <cell r="U116">
            <v>132</v>
          </cell>
          <cell r="V116">
            <v>0</v>
          </cell>
          <cell r="W116">
            <v>8</v>
          </cell>
          <cell r="X116">
            <v>32</v>
          </cell>
          <cell r="Y116">
            <v>0</v>
          </cell>
          <cell r="Z116">
            <v>172</v>
          </cell>
        </row>
        <row r="117">
          <cell r="A117">
            <v>2431111108</v>
          </cell>
          <cell r="B117">
            <v>426</v>
          </cell>
          <cell r="C117">
            <v>0</v>
          </cell>
          <cell r="D117">
            <v>1</v>
          </cell>
          <cell r="E117">
            <v>26</v>
          </cell>
          <cell r="F117">
            <v>2</v>
          </cell>
          <cell r="G117">
            <v>227</v>
          </cell>
          <cell r="H117">
            <v>256</v>
          </cell>
          <cell r="I117">
            <v>78</v>
          </cell>
          <cell r="J117">
            <v>20</v>
          </cell>
          <cell r="K117">
            <v>0</v>
          </cell>
          <cell r="L117">
            <v>517.20000000000005</v>
          </cell>
          <cell r="M117">
            <v>1052.04</v>
          </cell>
          <cell r="N117">
            <v>534.84</v>
          </cell>
          <cell r="O117">
            <v>0</v>
          </cell>
          <cell r="P117">
            <v>2431111108</v>
          </cell>
          <cell r="Q117">
            <v>1</v>
          </cell>
          <cell r="R117">
            <v>26</v>
          </cell>
          <cell r="S117">
            <v>2</v>
          </cell>
          <cell r="T117">
            <v>227</v>
          </cell>
          <cell r="U117">
            <v>65</v>
          </cell>
          <cell r="V117">
            <v>0</v>
          </cell>
          <cell r="W117">
            <v>6</v>
          </cell>
          <cell r="X117">
            <v>7</v>
          </cell>
          <cell r="Y117">
            <v>0</v>
          </cell>
          <cell r="Z117">
            <v>78</v>
          </cell>
        </row>
        <row r="118">
          <cell r="A118">
            <v>2431111081</v>
          </cell>
          <cell r="B118">
            <v>1501</v>
          </cell>
          <cell r="C118">
            <v>0</v>
          </cell>
          <cell r="D118">
            <v>22</v>
          </cell>
          <cell r="E118">
            <v>346</v>
          </cell>
          <cell r="F118">
            <v>10</v>
          </cell>
          <cell r="G118">
            <v>381</v>
          </cell>
          <cell r="H118">
            <v>759</v>
          </cell>
          <cell r="I118">
            <v>160</v>
          </cell>
          <cell r="J118">
            <v>75</v>
          </cell>
          <cell r="K118">
            <v>0</v>
          </cell>
          <cell r="L118">
            <v>1724.8</v>
          </cell>
          <cell r="M118">
            <v>3853.56</v>
          </cell>
          <cell r="N118">
            <v>2128.7600000000002</v>
          </cell>
          <cell r="O118">
            <v>0</v>
          </cell>
          <cell r="P118">
            <v>2431111081</v>
          </cell>
          <cell r="Q118">
            <v>22</v>
          </cell>
          <cell r="R118">
            <v>346</v>
          </cell>
          <cell r="S118">
            <v>10</v>
          </cell>
          <cell r="T118">
            <v>381</v>
          </cell>
          <cell r="U118">
            <v>124</v>
          </cell>
          <cell r="V118">
            <v>0</v>
          </cell>
          <cell r="W118">
            <v>4</v>
          </cell>
          <cell r="X118">
            <v>32</v>
          </cell>
          <cell r="Y118">
            <v>0</v>
          </cell>
          <cell r="Z118">
            <v>160</v>
          </cell>
        </row>
        <row r="119">
          <cell r="A119">
            <v>2431111080</v>
          </cell>
          <cell r="B119">
            <v>1183</v>
          </cell>
          <cell r="C119">
            <v>0</v>
          </cell>
          <cell r="D119">
            <v>7</v>
          </cell>
          <cell r="E119">
            <v>190</v>
          </cell>
          <cell r="F119">
            <v>8</v>
          </cell>
          <cell r="G119">
            <v>396</v>
          </cell>
          <cell r="H119">
            <v>601</v>
          </cell>
          <cell r="I119">
            <v>74</v>
          </cell>
          <cell r="J119">
            <v>50</v>
          </cell>
          <cell r="K119">
            <v>0</v>
          </cell>
          <cell r="L119">
            <v>1311</v>
          </cell>
          <cell r="M119">
            <v>1941.78</v>
          </cell>
          <cell r="N119">
            <v>630.78</v>
          </cell>
          <cell r="O119">
            <v>0</v>
          </cell>
          <cell r="P119">
            <v>2431111080</v>
          </cell>
          <cell r="Q119">
            <v>7</v>
          </cell>
          <cell r="R119">
            <v>190</v>
          </cell>
          <cell r="S119">
            <v>8</v>
          </cell>
          <cell r="T119">
            <v>396</v>
          </cell>
          <cell r="U119">
            <v>50</v>
          </cell>
          <cell r="V119">
            <v>0</v>
          </cell>
          <cell r="W119">
            <v>2</v>
          </cell>
          <cell r="X119">
            <v>22</v>
          </cell>
          <cell r="Y119">
            <v>0</v>
          </cell>
          <cell r="Z119">
            <v>74</v>
          </cell>
        </row>
        <row r="120">
          <cell r="A120">
            <v>2431111142</v>
          </cell>
          <cell r="B120">
            <v>575</v>
          </cell>
          <cell r="C120">
            <v>0</v>
          </cell>
          <cell r="D120">
            <v>1</v>
          </cell>
          <cell r="E120">
            <v>64</v>
          </cell>
          <cell r="F120">
            <v>6</v>
          </cell>
          <cell r="G120">
            <v>47</v>
          </cell>
          <cell r="H120">
            <v>118</v>
          </cell>
          <cell r="I120">
            <v>33</v>
          </cell>
          <cell r="J120">
            <v>0</v>
          </cell>
          <cell r="K120">
            <v>0</v>
          </cell>
          <cell r="L120">
            <v>465.8</v>
          </cell>
          <cell r="M120">
            <v>465.8</v>
          </cell>
          <cell r="N120">
            <v>0</v>
          </cell>
          <cell r="O120">
            <v>0</v>
          </cell>
          <cell r="P120">
            <v>2431111142</v>
          </cell>
          <cell r="Q120">
            <v>1</v>
          </cell>
          <cell r="R120">
            <v>64</v>
          </cell>
          <cell r="S120">
            <v>6</v>
          </cell>
          <cell r="T120">
            <v>47</v>
          </cell>
          <cell r="U120">
            <v>25</v>
          </cell>
          <cell r="V120">
            <v>1</v>
          </cell>
          <cell r="W120">
            <v>0</v>
          </cell>
          <cell r="X120">
            <v>7</v>
          </cell>
          <cell r="Y120">
            <v>0</v>
          </cell>
          <cell r="Z120">
            <v>33</v>
          </cell>
        </row>
        <row r="121">
          <cell r="A121">
            <v>2412111067</v>
          </cell>
          <cell r="B121">
            <v>2176</v>
          </cell>
          <cell r="C121">
            <v>0</v>
          </cell>
          <cell r="D121">
            <v>0</v>
          </cell>
          <cell r="E121">
            <v>239</v>
          </cell>
          <cell r="F121">
            <v>7</v>
          </cell>
          <cell r="G121">
            <v>107</v>
          </cell>
          <cell r="H121">
            <v>353</v>
          </cell>
          <cell r="I121">
            <v>30</v>
          </cell>
          <cell r="J121">
            <v>0</v>
          </cell>
          <cell r="K121">
            <v>0</v>
          </cell>
          <cell r="L121">
            <v>1647.8</v>
          </cell>
          <cell r="M121">
            <v>1938.68</v>
          </cell>
          <cell r="N121">
            <v>290.88</v>
          </cell>
          <cell r="O121">
            <v>0</v>
          </cell>
          <cell r="P121">
            <v>2412111067</v>
          </cell>
          <cell r="Q121">
            <v>0</v>
          </cell>
          <cell r="R121">
            <v>239</v>
          </cell>
          <cell r="S121">
            <v>7</v>
          </cell>
          <cell r="T121">
            <v>107</v>
          </cell>
          <cell r="U121">
            <v>12</v>
          </cell>
          <cell r="V121">
            <v>0</v>
          </cell>
          <cell r="W121">
            <v>10</v>
          </cell>
          <cell r="X121">
            <v>7</v>
          </cell>
          <cell r="Y121">
            <v>1</v>
          </cell>
          <cell r="Z121">
            <v>30</v>
          </cell>
        </row>
        <row r="122">
          <cell r="A122">
            <v>2412111035</v>
          </cell>
          <cell r="B122">
            <v>1026</v>
          </cell>
          <cell r="C122">
            <v>0</v>
          </cell>
          <cell r="D122">
            <v>46</v>
          </cell>
          <cell r="E122">
            <v>442</v>
          </cell>
          <cell r="F122">
            <v>3</v>
          </cell>
          <cell r="G122">
            <v>63</v>
          </cell>
          <cell r="H122">
            <v>554</v>
          </cell>
          <cell r="I122">
            <v>23</v>
          </cell>
          <cell r="J122">
            <v>0</v>
          </cell>
          <cell r="K122">
            <v>0</v>
          </cell>
          <cell r="L122">
            <v>1174.8</v>
          </cell>
          <cell r="M122">
            <v>1224.29</v>
          </cell>
          <cell r="N122">
            <v>49.49</v>
          </cell>
          <cell r="O122">
            <v>0</v>
          </cell>
          <cell r="P122">
            <v>2412111035</v>
          </cell>
          <cell r="Q122">
            <v>46</v>
          </cell>
          <cell r="R122">
            <v>442</v>
          </cell>
          <cell r="S122">
            <v>3</v>
          </cell>
          <cell r="T122">
            <v>63</v>
          </cell>
          <cell r="U122">
            <v>18</v>
          </cell>
          <cell r="V122">
            <v>0</v>
          </cell>
          <cell r="W122">
            <v>4</v>
          </cell>
          <cell r="X122">
            <v>0</v>
          </cell>
          <cell r="Y122">
            <v>1</v>
          </cell>
          <cell r="Z122">
            <v>23</v>
          </cell>
        </row>
        <row r="123">
          <cell r="A123">
            <v>2412111065</v>
          </cell>
          <cell r="B123">
            <v>1753</v>
          </cell>
          <cell r="C123">
            <v>0</v>
          </cell>
          <cell r="D123">
            <v>0</v>
          </cell>
          <cell r="E123">
            <v>178</v>
          </cell>
          <cell r="F123">
            <v>5</v>
          </cell>
          <cell r="G123">
            <v>70</v>
          </cell>
          <cell r="H123">
            <v>253</v>
          </cell>
          <cell r="I123">
            <v>57</v>
          </cell>
          <cell r="J123">
            <v>0</v>
          </cell>
          <cell r="K123">
            <v>0</v>
          </cell>
          <cell r="L123">
            <v>1312.6</v>
          </cell>
          <cell r="M123">
            <v>2441.33</v>
          </cell>
          <cell r="N123">
            <v>1128.73</v>
          </cell>
          <cell r="O123">
            <v>0</v>
          </cell>
          <cell r="P123">
            <v>2412111065</v>
          </cell>
          <cell r="Q123">
            <v>0</v>
          </cell>
          <cell r="R123">
            <v>178</v>
          </cell>
          <cell r="S123">
            <v>5</v>
          </cell>
          <cell r="T123">
            <v>70</v>
          </cell>
          <cell r="U123">
            <v>30</v>
          </cell>
          <cell r="V123">
            <v>0</v>
          </cell>
          <cell r="W123">
            <v>7</v>
          </cell>
          <cell r="X123">
            <v>20</v>
          </cell>
          <cell r="Y123">
            <v>0</v>
          </cell>
          <cell r="Z123">
            <v>57</v>
          </cell>
        </row>
        <row r="124">
          <cell r="A124">
            <v>2412111004</v>
          </cell>
          <cell r="B124">
            <v>1996</v>
          </cell>
          <cell r="C124">
            <v>0</v>
          </cell>
          <cell r="D124">
            <v>0</v>
          </cell>
          <cell r="E124">
            <v>211</v>
          </cell>
          <cell r="F124">
            <v>6</v>
          </cell>
          <cell r="G124">
            <v>465</v>
          </cell>
          <cell r="H124">
            <v>682</v>
          </cell>
          <cell r="I124">
            <v>197</v>
          </cell>
          <cell r="J124">
            <v>0</v>
          </cell>
          <cell r="K124">
            <v>0</v>
          </cell>
          <cell r="L124">
            <v>1864.2</v>
          </cell>
          <cell r="M124">
            <v>1886.5</v>
          </cell>
          <cell r="N124">
            <v>22.3</v>
          </cell>
          <cell r="O124">
            <v>0</v>
          </cell>
          <cell r="P124">
            <v>2412111004</v>
          </cell>
          <cell r="Q124">
            <v>0</v>
          </cell>
          <cell r="R124">
            <v>211</v>
          </cell>
          <cell r="S124">
            <v>6</v>
          </cell>
          <cell r="T124">
            <v>465</v>
          </cell>
          <cell r="U124">
            <v>133</v>
          </cell>
          <cell r="V124">
            <v>0</v>
          </cell>
          <cell r="W124">
            <v>17</v>
          </cell>
          <cell r="X124">
            <v>47</v>
          </cell>
          <cell r="Y124">
            <v>0</v>
          </cell>
          <cell r="Z124">
            <v>197</v>
          </cell>
        </row>
        <row r="125">
          <cell r="A125">
            <v>2412111013</v>
          </cell>
          <cell r="B125">
            <v>923</v>
          </cell>
          <cell r="C125">
            <v>0</v>
          </cell>
          <cell r="D125">
            <v>31</v>
          </cell>
          <cell r="E125">
            <v>424</v>
          </cell>
          <cell r="F125">
            <v>3</v>
          </cell>
          <cell r="G125">
            <v>40</v>
          </cell>
          <cell r="H125">
            <v>498</v>
          </cell>
          <cell r="I125">
            <v>30</v>
          </cell>
          <cell r="J125">
            <v>0</v>
          </cell>
          <cell r="K125">
            <v>0</v>
          </cell>
          <cell r="L125">
            <v>1061.4000000000001</v>
          </cell>
          <cell r="M125">
            <v>1112.98</v>
          </cell>
          <cell r="N125">
            <v>51.58</v>
          </cell>
          <cell r="O125">
            <v>0</v>
          </cell>
          <cell r="P125">
            <v>2412111013</v>
          </cell>
          <cell r="Q125">
            <v>31</v>
          </cell>
          <cell r="R125">
            <v>424</v>
          </cell>
          <cell r="S125">
            <v>3</v>
          </cell>
          <cell r="T125">
            <v>40</v>
          </cell>
          <cell r="U125">
            <v>22</v>
          </cell>
          <cell r="V125">
            <v>2</v>
          </cell>
          <cell r="W125">
            <v>2</v>
          </cell>
          <cell r="X125">
            <v>4</v>
          </cell>
          <cell r="Y125">
            <v>0</v>
          </cell>
          <cell r="Z125">
            <v>30</v>
          </cell>
        </row>
        <row r="126">
          <cell r="A126">
            <v>2412111048</v>
          </cell>
          <cell r="B126">
            <v>1083</v>
          </cell>
          <cell r="C126">
            <v>0</v>
          </cell>
          <cell r="D126">
            <v>35</v>
          </cell>
          <cell r="E126">
            <v>430</v>
          </cell>
          <cell r="F126">
            <v>2</v>
          </cell>
          <cell r="G126">
            <v>53</v>
          </cell>
          <cell r="H126">
            <v>520</v>
          </cell>
          <cell r="I126">
            <v>47</v>
          </cell>
          <cell r="J126">
            <v>0</v>
          </cell>
          <cell r="K126">
            <v>0</v>
          </cell>
          <cell r="L126">
            <v>1184.5999999999999</v>
          </cell>
          <cell r="M126">
            <v>1393.8</v>
          </cell>
          <cell r="N126">
            <v>209.2</v>
          </cell>
          <cell r="O126">
            <v>0</v>
          </cell>
          <cell r="P126">
            <v>2412111048</v>
          </cell>
          <cell r="Q126">
            <v>35</v>
          </cell>
          <cell r="R126">
            <v>430</v>
          </cell>
          <cell r="S126">
            <v>2</v>
          </cell>
          <cell r="T126">
            <v>53</v>
          </cell>
          <cell r="U126">
            <v>35</v>
          </cell>
          <cell r="V126">
            <v>0</v>
          </cell>
          <cell r="W126">
            <v>8</v>
          </cell>
          <cell r="X126">
            <v>4</v>
          </cell>
          <cell r="Y126">
            <v>0</v>
          </cell>
          <cell r="Z126">
            <v>47</v>
          </cell>
        </row>
        <row r="127">
          <cell r="A127">
            <v>2412111037</v>
          </cell>
          <cell r="B127">
            <v>1757</v>
          </cell>
          <cell r="C127">
            <v>0</v>
          </cell>
          <cell r="D127">
            <v>0</v>
          </cell>
          <cell r="E127">
            <v>216</v>
          </cell>
          <cell r="F127">
            <v>8</v>
          </cell>
          <cell r="G127">
            <v>289</v>
          </cell>
          <cell r="H127">
            <v>513</v>
          </cell>
          <cell r="I127">
            <v>62</v>
          </cell>
          <cell r="J127">
            <v>0</v>
          </cell>
          <cell r="K127">
            <v>0</v>
          </cell>
          <cell r="L127">
            <v>1532.6</v>
          </cell>
          <cell r="M127">
            <v>1526.97</v>
          </cell>
          <cell r="N127">
            <v>-5.63</v>
          </cell>
          <cell r="O127">
            <v>0</v>
          </cell>
          <cell r="P127">
            <v>2412111037</v>
          </cell>
          <cell r="Q127">
            <v>0</v>
          </cell>
          <cell r="R127">
            <v>216</v>
          </cell>
          <cell r="S127">
            <v>8</v>
          </cell>
          <cell r="T127">
            <v>289</v>
          </cell>
          <cell r="U127">
            <v>37</v>
          </cell>
          <cell r="V127">
            <v>0</v>
          </cell>
          <cell r="W127">
            <v>6</v>
          </cell>
          <cell r="X127">
            <v>19</v>
          </cell>
          <cell r="Y127">
            <v>0</v>
          </cell>
          <cell r="Z127">
            <v>62</v>
          </cell>
        </row>
        <row r="128">
          <cell r="A128">
            <v>2412111030</v>
          </cell>
          <cell r="B128">
            <v>1244</v>
          </cell>
          <cell r="C128">
            <v>0</v>
          </cell>
          <cell r="D128">
            <v>57</v>
          </cell>
          <cell r="E128">
            <v>599</v>
          </cell>
          <cell r="F128">
            <v>9</v>
          </cell>
          <cell r="G128">
            <v>23</v>
          </cell>
          <cell r="H128">
            <v>688</v>
          </cell>
          <cell r="I128">
            <v>15</v>
          </cell>
          <cell r="J128">
            <v>0</v>
          </cell>
          <cell r="K128">
            <v>0</v>
          </cell>
          <cell r="L128">
            <v>1445.4</v>
          </cell>
          <cell r="M128">
            <v>2389.02</v>
          </cell>
          <cell r="N128">
            <v>943.62</v>
          </cell>
          <cell r="O128">
            <v>0</v>
          </cell>
          <cell r="P128">
            <v>2412111030</v>
          </cell>
          <cell r="Q128">
            <v>57</v>
          </cell>
          <cell r="R128">
            <v>599</v>
          </cell>
          <cell r="S128">
            <v>9</v>
          </cell>
          <cell r="T128">
            <v>23</v>
          </cell>
          <cell r="U128">
            <v>5</v>
          </cell>
          <cell r="V128">
            <v>0</v>
          </cell>
          <cell r="W128">
            <v>5</v>
          </cell>
          <cell r="X128">
            <v>5</v>
          </cell>
          <cell r="Y128">
            <v>0</v>
          </cell>
          <cell r="Z128">
            <v>15</v>
          </cell>
        </row>
        <row r="129">
          <cell r="A129">
            <v>2412111005</v>
          </cell>
          <cell r="B129">
            <v>1887</v>
          </cell>
          <cell r="C129">
            <v>0</v>
          </cell>
          <cell r="D129">
            <v>0</v>
          </cell>
          <cell r="E129">
            <v>202</v>
          </cell>
          <cell r="F129">
            <v>9</v>
          </cell>
          <cell r="G129">
            <v>504</v>
          </cell>
          <cell r="H129">
            <v>715</v>
          </cell>
          <cell r="I129">
            <v>107</v>
          </cell>
          <cell r="J129">
            <v>0</v>
          </cell>
          <cell r="K129">
            <v>0</v>
          </cell>
          <cell r="L129">
            <v>1787.4</v>
          </cell>
          <cell r="M129">
            <v>1785.3</v>
          </cell>
          <cell r="N129">
            <v>-2.1</v>
          </cell>
          <cell r="O129">
            <v>0</v>
          </cell>
          <cell r="P129">
            <v>2412111005</v>
          </cell>
          <cell r="Q129">
            <v>0</v>
          </cell>
          <cell r="R129">
            <v>202</v>
          </cell>
          <cell r="S129">
            <v>9</v>
          </cell>
          <cell r="T129">
            <v>504</v>
          </cell>
          <cell r="U129">
            <v>66</v>
          </cell>
          <cell r="V129">
            <v>1</v>
          </cell>
          <cell r="W129">
            <v>23</v>
          </cell>
          <cell r="X129">
            <v>17</v>
          </cell>
          <cell r="Y129">
            <v>0</v>
          </cell>
          <cell r="Z129">
            <v>107</v>
          </cell>
        </row>
        <row r="130">
          <cell r="A130">
            <v>2412111066</v>
          </cell>
          <cell r="B130">
            <v>1744</v>
          </cell>
          <cell r="C130">
            <v>0</v>
          </cell>
          <cell r="D130">
            <v>0</v>
          </cell>
          <cell r="E130">
            <v>149</v>
          </cell>
          <cell r="F130">
            <v>5</v>
          </cell>
          <cell r="G130">
            <v>164</v>
          </cell>
          <cell r="H130">
            <v>318</v>
          </cell>
          <cell r="I130">
            <v>127</v>
          </cell>
          <cell r="J130">
            <v>0</v>
          </cell>
          <cell r="K130">
            <v>0</v>
          </cell>
          <cell r="L130">
            <v>1381.4</v>
          </cell>
          <cell r="M130">
            <v>3108.4</v>
          </cell>
          <cell r="N130">
            <v>1727</v>
          </cell>
          <cell r="O130">
            <v>0</v>
          </cell>
          <cell r="P130">
            <v>2412111066</v>
          </cell>
          <cell r="Q130">
            <v>0</v>
          </cell>
          <cell r="R130">
            <v>149</v>
          </cell>
          <cell r="S130">
            <v>5</v>
          </cell>
          <cell r="T130">
            <v>164</v>
          </cell>
          <cell r="U130">
            <v>91</v>
          </cell>
          <cell r="V130">
            <v>0</v>
          </cell>
          <cell r="W130">
            <v>7</v>
          </cell>
          <cell r="X130">
            <v>29</v>
          </cell>
          <cell r="Y130">
            <v>0</v>
          </cell>
          <cell r="Z130">
            <v>127</v>
          </cell>
        </row>
        <row r="131">
          <cell r="A131">
            <v>2412111047</v>
          </cell>
          <cell r="B131">
            <v>1168</v>
          </cell>
          <cell r="C131">
            <v>0</v>
          </cell>
          <cell r="D131">
            <v>8</v>
          </cell>
          <cell r="E131">
            <v>249</v>
          </cell>
          <cell r="F131">
            <v>5</v>
          </cell>
          <cell r="G131">
            <v>179</v>
          </cell>
          <cell r="H131">
            <v>441</v>
          </cell>
          <cell r="I131">
            <v>165</v>
          </cell>
          <cell r="J131">
            <v>0</v>
          </cell>
          <cell r="K131">
            <v>0</v>
          </cell>
          <cell r="L131">
            <v>1172.5999999999999</v>
          </cell>
          <cell r="M131">
            <v>1239.1600000000001</v>
          </cell>
          <cell r="N131">
            <v>66.56</v>
          </cell>
          <cell r="O131">
            <v>0</v>
          </cell>
          <cell r="P131">
            <v>2412111047</v>
          </cell>
          <cell r="Q131">
            <v>8</v>
          </cell>
          <cell r="R131">
            <v>249</v>
          </cell>
          <cell r="S131">
            <v>5</v>
          </cell>
          <cell r="T131">
            <v>179</v>
          </cell>
          <cell r="U131">
            <v>114</v>
          </cell>
          <cell r="V131">
            <v>0</v>
          </cell>
          <cell r="W131">
            <v>18</v>
          </cell>
          <cell r="X131">
            <v>33</v>
          </cell>
          <cell r="Y131">
            <v>0</v>
          </cell>
          <cell r="Z131">
            <v>165</v>
          </cell>
        </row>
        <row r="132">
          <cell r="A132">
            <v>2412111006</v>
          </cell>
          <cell r="B132">
            <v>1354</v>
          </cell>
          <cell r="C132">
            <v>0</v>
          </cell>
          <cell r="D132">
            <v>4</v>
          </cell>
          <cell r="E132">
            <v>178</v>
          </cell>
          <cell r="F132">
            <v>1</v>
          </cell>
          <cell r="G132">
            <v>345</v>
          </cell>
          <cell r="H132">
            <v>528</v>
          </cell>
          <cell r="I132">
            <v>116</v>
          </cell>
          <cell r="J132">
            <v>0</v>
          </cell>
          <cell r="K132">
            <v>0</v>
          </cell>
          <cell r="L132">
            <v>1318.4</v>
          </cell>
          <cell r="M132">
            <v>1849.34</v>
          </cell>
          <cell r="N132">
            <v>530.94000000000005</v>
          </cell>
          <cell r="O132">
            <v>0</v>
          </cell>
          <cell r="P132">
            <v>2412111006</v>
          </cell>
          <cell r="Q132">
            <v>4</v>
          </cell>
          <cell r="R132">
            <v>178</v>
          </cell>
          <cell r="S132">
            <v>1</v>
          </cell>
          <cell r="T132">
            <v>345</v>
          </cell>
          <cell r="U132">
            <v>81</v>
          </cell>
          <cell r="V132">
            <v>0</v>
          </cell>
          <cell r="W132">
            <v>8</v>
          </cell>
          <cell r="X132">
            <v>27</v>
          </cell>
          <cell r="Y132">
            <v>0</v>
          </cell>
          <cell r="Z132">
            <v>116</v>
          </cell>
        </row>
        <row r="133">
          <cell r="A133">
            <v>2412111026</v>
          </cell>
          <cell r="B133">
            <v>903</v>
          </cell>
          <cell r="C133">
            <v>0</v>
          </cell>
          <cell r="D133">
            <v>0</v>
          </cell>
          <cell r="E133">
            <v>92</v>
          </cell>
          <cell r="F133">
            <v>7</v>
          </cell>
          <cell r="G133">
            <v>147</v>
          </cell>
          <cell r="H133">
            <v>246</v>
          </cell>
          <cell r="I133">
            <v>76</v>
          </cell>
          <cell r="J133">
            <v>0</v>
          </cell>
          <cell r="K133">
            <v>0</v>
          </cell>
          <cell r="L133">
            <v>787.4</v>
          </cell>
          <cell r="M133">
            <v>1141.81</v>
          </cell>
          <cell r="N133">
            <v>354.41</v>
          </cell>
          <cell r="O133">
            <v>0</v>
          </cell>
          <cell r="P133">
            <v>2412111026</v>
          </cell>
          <cell r="Q133">
            <v>0</v>
          </cell>
          <cell r="R133">
            <v>92</v>
          </cell>
          <cell r="S133">
            <v>7</v>
          </cell>
          <cell r="T133">
            <v>147</v>
          </cell>
          <cell r="U133">
            <v>50</v>
          </cell>
          <cell r="V133">
            <v>0</v>
          </cell>
          <cell r="W133">
            <v>11</v>
          </cell>
          <cell r="X133">
            <v>15</v>
          </cell>
          <cell r="Y133">
            <v>0</v>
          </cell>
          <cell r="Z133">
            <v>76</v>
          </cell>
        </row>
        <row r="134">
          <cell r="A134">
            <v>2412111064</v>
          </cell>
          <cell r="B134">
            <v>1398</v>
          </cell>
          <cell r="C134">
            <v>0</v>
          </cell>
          <cell r="D134">
            <v>0</v>
          </cell>
          <cell r="E134">
            <v>119</v>
          </cell>
          <cell r="F134">
            <v>3</v>
          </cell>
          <cell r="G134">
            <v>73</v>
          </cell>
          <cell r="H134">
            <v>195</v>
          </cell>
          <cell r="I134">
            <v>80</v>
          </cell>
          <cell r="J134">
            <v>0</v>
          </cell>
          <cell r="K134">
            <v>0</v>
          </cell>
          <cell r="L134">
            <v>1050.5999999999999</v>
          </cell>
          <cell r="M134">
            <v>1263.57</v>
          </cell>
          <cell r="N134">
            <v>212.97</v>
          </cell>
          <cell r="O134">
            <v>0</v>
          </cell>
          <cell r="P134">
            <v>2412111064</v>
          </cell>
          <cell r="Q134">
            <v>0</v>
          </cell>
          <cell r="R134">
            <v>119</v>
          </cell>
          <cell r="S134">
            <v>3</v>
          </cell>
          <cell r="T134">
            <v>73</v>
          </cell>
          <cell r="U134">
            <v>63</v>
          </cell>
          <cell r="V134">
            <v>0</v>
          </cell>
          <cell r="W134">
            <v>3</v>
          </cell>
          <cell r="X134">
            <v>14</v>
          </cell>
          <cell r="Y134">
            <v>0</v>
          </cell>
          <cell r="Z134">
            <v>80</v>
          </cell>
        </row>
        <row r="135">
          <cell r="A135">
            <v>2412111052</v>
          </cell>
          <cell r="B135">
            <v>1662</v>
          </cell>
          <cell r="C135">
            <v>0</v>
          </cell>
          <cell r="D135">
            <v>0</v>
          </cell>
          <cell r="E135">
            <v>125</v>
          </cell>
          <cell r="F135">
            <v>3</v>
          </cell>
          <cell r="G135">
            <v>335</v>
          </cell>
          <cell r="H135">
            <v>463</v>
          </cell>
          <cell r="I135">
            <v>121</v>
          </cell>
          <cell r="J135">
            <v>0</v>
          </cell>
          <cell r="K135">
            <v>0</v>
          </cell>
          <cell r="L135">
            <v>1441</v>
          </cell>
          <cell r="M135">
            <v>3126.96</v>
          </cell>
          <cell r="N135">
            <v>1685.96</v>
          </cell>
          <cell r="O135">
            <v>0</v>
          </cell>
          <cell r="P135">
            <v>2412111052</v>
          </cell>
          <cell r="Q135">
            <v>0</v>
          </cell>
          <cell r="R135">
            <v>125</v>
          </cell>
          <cell r="S135">
            <v>3</v>
          </cell>
          <cell r="T135">
            <v>335</v>
          </cell>
          <cell r="U135">
            <v>95</v>
          </cell>
          <cell r="V135">
            <v>0</v>
          </cell>
          <cell r="W135">
            <v>10</v>
          </cell>
          <cell r="X135">
            <v>16</v>
          </cell>
          <cell r="Y135">
            <v>0</v>
          </cell>
          <cell r="Z135">
            <v>121</v>
          </cell>
        </row>
        <row r="136">
          <cell r="A136">
            <v>2412111009</v>
          </cell>
          <cell r="B136">
            <v>1385</v>
          </cell>
          <cell r="C136">
            <v>0</v>
          </cell>
          <cell r="D136">
            <v>59</v>
          </cell>
          <cell r="E136">
            <v>553</v>
          </cell>
          <cell r="F136">
            <v>13</v>
          </cell>
          <cell r="G136">
            <v>59</v>
          </cell>
          <cell r="H136">
            <v>684</v>
          </cell>
          <cell r="I136">
            <v>32</v>
          </cell>
          <cell r="J136">
            <v>0</v>
          </cell>
          <cell r="K136">
            <v>0</v>
          </cell>
          <cell r="L136">
            <v>1525.2</v>
          </cell>
          <cell r="M136">
            <v>1525.2</v>
          </cell>
          <cell r="N136">
            <v>0</v>
          </cell>
          <cell r="O136">
            <v>0</v>
          </cell>
          <cell r="P136">
            <v>2412111009</v>
          </cell>
          <cell r="Q136">
            <v>59</v>
          </cell>
          <cell r="R136">
            <v>553</v>
          </cell>
          <cell r="S136">
            <v>13</v>
          </cell>
          <cell r="T136">
            <v>59</v>
          </cell>
          <cell r="U136">
            <v>29</v>
          </cell>
          <cell r="V136">
            <v>0</v>
          </cell>
          <cell r="W136">
            <v>0</v>
          </cell>
          <cell r="X136">
            <v>3</v>
          </cell>
          <cell r="Y136">
            <v>0</v>
          </cell>
          <cell r="Z136">
            <v>32</v>
          </cell>
        </row>
        <row r="137">
          <cell r="A137">
            <v>2412111024</v>
          </cell>
          <cell r="B137">
            <v>923</v>
          </cell>
          <cell r="C137">
            <v>0</v>
          </cell>
          <cell r="D137">
            <v>0</v>
          </cell>
          <cell r="E137">
            <v>104</v>
          </cell>
          <cell r="F137">
            <v>6</v>
          </cell>
          <cell r="G137">
            <v>224</v>
          </cell>
          <cell r="H137">
            <v>334</v>
          </cell>
          <cell r="I137">
            <v>53</v>
          </cell>
          <cell r="J137">
            <v>0</v>
          </cell>
          <cell r="K137">
            <v>0</v>
          </cell>
          <cell r="L137">
            <v>863</v>
          </cell>
          <cell r="M137">
            <v>1124.18</v>
          </cell>
          <cell r="N137">
            <v>261.18</v>
          </cell>
          <cell r="O137">
            <v>0</v>
          </cell>
          <cell r="P137">
            <v>2412111024</v>
          </cell>
          <cell r="Q137">
            <v>0</v>
          </cell>
          <cell r="R137">
            <v>104</v>
          </cell>
          <cell r="S137">
            <v>6</v>
          </cell>
          <cell r="T137">
            <v>224</v>
          </cell>
          <cell r="U137">
            <v>37</v>
          </cell>
          <cell r="V137">
            <v>0</v>
          </cell>
          <cell r="W137">
            <v>4</v>
          </cell>
          <cell r="X137">
            <v>12</v>
          </cell>
          <cell r="Y137">
            <v>0</v>
          </cell>
          <cell r="Z137">
            <v>53</v>
          </cell>
        </row>
        <row r="138">
          <cell r="A138">
            <v>2412111027</v>
          </cell>
          <cell r="B138">
            <v>1397</v>
          </cell>
          <cell r="C138">
            <v>0</v>
          </cell>
          <cell r="D138">
            <v>0</v>
          </cell>
          <cell r="E138">
            <v>130</v>
          </cell>
          <cell r="F138">
            <v>1</v>
          </cell>
          <cell r="G138">
            <v>373</v>
          </cell>
          <cell r="H138">
            <v>504</v>
          </cell>
          <cell r="I138">
            <v>55</v>
          </cell>
          <cell r="J138">
            <v>0</v>
          </cell>
          <cell r="K138">
            <v>0</v>
          </cell>
          <cell r="L138">
            <v>1289.4000000000001</v>
          </cell>
          <cell r="M138">
            <v>1501.07</v>
          </cell>
          <cell r="N138">
            <v>211.67</v>
          </cell>
          <cell r="O138">
            <v>0</v>
          </cell>
          <cell r="P138">
            <v>2412111027</v>
          </cell>
          <cell r="Q138">
            <v>0</v>
          </cell>
          <cell r="R138">
            <v>130</v>
          </cell>
          <cell r="S138">
            <v>1</v>
          </cell>
          <cell r="T138">
            <v>373</v>
          </cell>
          <cell r="U138">
            <v>25</v>
          </cell>
          <cell r="V138">
            <v>0</v>
          </cell>
          <cell r="W138">
            <v>7</v>
          </cell>
          <cell r="X138">
            <v>23</v>
          </cell>
          <cell r="Y138">
            <v>0</v>
          </cell>
          <cell r="Z138">
            <v>55</v>
          </cell>
        </row>
        <row r="139">
          <cell r="A139">
            <v>2412111053</v>
          </cell>
          <cell r="B139">
            <v>2146</v>
          </cell>
          <cell r="C139">
            <v>0</v>
          </cell>
          <cell r="D139">
            <v>0</v>
          </cell>
          <cell r="E139">
            <v>141</v>
          </cell>
          <cell r="F139">
            <v>8</v>
          </cell>
          <cell r="G139">
            <v>568</v>
          </cell>
          <cell r="H139">
            <v>717</v>
          </cell>
          <cell r="I139">
            <v>106</v>
          </cell>
          <cell r="J139">
            <v>0</v>
          </cell>
          <cell r="K139">
            <v>0</v>
          </cell>
          <cell r="L139">
            <v>1931.8</v>
          </cell>
          <cell r="M139">
            <v>5659.8</v>
          </cell>
          <cell r="N139">
            <v>3728</v>
          </cell>
          <cell r="O139">
            <v>0</v>
          </cell>
          <cell r="P139">
            <v>2412111053</v>
          </cell>
          <cell r="Q139">
            <v>0</v>
          </cell>
          <cell r="R139">
            <v>141</v>
          </cell>
          <cell r="S139">
            <v>8</v>
          </cell>
          <cell r="T139">
            <v>568</v>
          </cell>
          <cell r="U139">
            <v>53</v>
          </cell>
          <cell r="V139">
            <v>0</v>
          </cell>
          <cell r="W139">
            <v>35</v>
          </cell>
          <cell r="X139">
            <v>18</v>
          </cell>
          <cell r="Y139">
            <v>0</v>
          </cell>
          <cell r="Z139">
            <v>106</v>
          </cell>
        </row>
        <row r="140">
          <cell r="A140">
            <v>2412111014</v>
          </cell>
          <cell r="B140">
            <v>1374</v>
          </cell>
          <cell r="C140">
            <v>0</v>
          </cell>
          <cell r="D140">
            <v>25</v>
          </cell>
          <cell r="E140">
            <v>383</v>
          </cell>
          <cell r="F140">
            <v>6</v>
          </cell>
          <cell r="G140">
            <v>51</v>
          </cell>
          <cell r="H140">
            <v>465</v>
          </cell>
          <cell r="I140">
            <v>38</v>
          </cell>
          <cell r="J140">
            <v>0</v>
          </cell>
          <cell r="K140">
            <v>0</v>
          </cell>
          <cell r="L140">
            <v>1298.2</v>
          </cell>
          <cell r="M140">
            <v>1217.94</v>
          </cell>
          <cell r="N140">
            <v>-80.260000000000005</v>
          </cell>
          <cell r="O140">
            <v>0</v>
          </cell>
          <cell r="P140">
            <v>2412111014</v>
          </cell>
          <cell r="Q140">
            <v>25</v>
          </cell>
          <cell r="R140">
            <v>383</v>
          </cell>
          <cell r="S140">
            <v>6</v>
          </cell>
          <cell r="T140">
            <v>51</v>
          </cell>
          <cell r="U140">
            <v>32</v>
          </cell>
          <cell r="V140">
            <v>0</v>
          </cell>
          <cell r="W140">
            <v>4</v>
          </cell>
          <cell r="X140">
            <v>2</v>
          </cell>
          <cell r="Y140">
            <v>0</v>
          </cell>
          <cell r="Z140">
            <v>38</v>
          </cell>
        </row>
        <row r="141">
          <cell r="A141">
            <v>2412111002</v>
          </cell>
          <cell r="B141">
            <v>1440</v>
          </cell>
          <cell r="C141">
            <v>0</v>
          </cell>
          <cell r="D141">
            <v>8</v>
          </cell>
          <cell r="E141">
            <v>185</v>
          </cell>
          <cell r="F141">
            <v>10</v>
          </cell>
          <cell r="G141">
            <v>197</v>
          </cell>
          <cell r="H141">
            <v>400</v>
          </cell>
          <cell r="I141">
            <v>83</v>
          </cell>
          <cell r="J141">
            <v>0</v>
          </cell>
          <cell r="K141">
            <v>0</v>
          </cell>
          <cell r="L141">
            <v>1257.4000000000001</v>
          </cell>
          <cell r="M141">
            <v>1241.4000000000001</v>
          </cell>
          <cell r="N141">
            <v>-16</v>
          </cell>
          <cell r="O141">
            <v>0</v>
          </cell>
          <cell r="P141">
            <v>2412111002</v>
          </cell>
          <cell r="Q141">
            <v>8</v>
          </cell>
          <cell r="R141">
            <v>185</v>
          </cell>
          <cell r="S141">
            <v>10</v>
          </cell>
          <cell r="T141">
            <v>197</v>
          </cell>
          <cell r="U141">
            <v>59</v>
          </cell>
          <cell r="V141">
            <v>0</v>
          </cell>
          <cell r="W141">
            <v>11</v>
          </cell>
          <cell r="X141">
            <v>13</v>
          </cell>
          <cell r="Y141">
            <v>0</v>
          </cell>
          <cell r="Z141">
            <v>83</v>
          </cell>
        </row>
        <row r="142">
          <cell r="A142">
            <v>2412111015</v>
          </cell>
          <cell r="B142">
            <v>2450</v>
          </cell>
          <cell r="C142">
            <v>0</v>
          </cell>
          <cell r="D142">
            <v>21</v>
          </cell>
          <cell r="E142">
            <v>837</v>
          </cell>
          <cell r="F142">
            <v>6</v>
          </cell>
          <cell r="G142">
            <v>127</v>
          </cell>
          <cell r="H142">
            <v>991</v>
          </cell>
          <cell r="I142">
            <v>65</v>
          </cell>
          <cell r="J142">
            <v>0</v>
          </cell>
          <cell r="K142">
            <v>0</v>
          </cell>
          <cell r="L142">
            <v>2464.6</v>
          </cell>
          <cell r="M142">
            <v>2671.05</v>
          </cell>
          <cell r="N142">
            <v>206.45</v>
          </cell>
          <cell r="O142">
            <v>0</v>
          </cell>
          <cell r="P142">
            <v>2412111015</v>
          </cell>
          <cell r="Q142">
            <v>21</v>
          </cell>
          <cell r="R142">
            <v>837</v>
          </cell>
          <cell r="S142">
            <v>6</v>
          </cell>
          <cell r="T142">
            <v>127</v>
          </cell>
          <cell r="U142">
            <v>43</v>
          </cell>
          <cell r="V142">
            <v>0</v>
          </cell>
          <cell r="W142">
            <v>15</v>
          </cell>
          <cell r="X142">
            <v>7</v>
          </cell>
          <cell r="Y142">
            <v>0</v>
          </cell>
          <cell r="Z142">
            <v>65</v>
          </cell>
        </row>
        <row r="143">
          <cell r="A143">
            <v>2412111003</v>
          </cell>
          <cell r="B143">
            <v>1697</v>
          </cell>
          <cell r="C143">
            <v>0</v>
          </cell>
          <cell r="D143">
            <v>0</v>
          </cell>
          <cell r="E143">
            <v>192</v>
          </cell>
          <cell r="F143">
            <v>9</v>
          </cell>
          <cell r="G143">
            <v>428</v>
          </cell>
          <cell r="H143">
            <v>629</v>
          </cell>
          <cell r="I143">
            <v>139</v>
          </cell>
          <cell r="J143">
            <v>0</v>
          </cell>
          <cell r="K143">
            <v>0</v>
          </cell>
          <cell r="L143">
            <v>1615.4</v>
          </cell>
          <cell r="M143">
            <v>1603.31</v>
          </cell>
          <cell r="N143">
            <v>-12.09</v>
          </cell>
          <cell r="O143">
            <v>0</v>
          </cell>
          <cell r="P143">
            <v>2412111003</v>
          </cell>
          <cell r="Q143">
            <v>0</v>
          </cell>
          <cell r="R143">
            <v>192</v>
          </cell>
          <cell r="S143">
            <v>9</v>
          </cell>
          <cell r="T143">
            <v>428</v>
          </cell>
          <cell r="U143">
            <v>95</v>
          </cell>
          <cell r="V143">
            <v>0</v>
          </cell>
          <cell r="W143">
            <v>9</v>
          </cell>
          <cell r="X143">
            <v>34</v>
          </cell>
          <cell r="Y143">
            <v>1</v>
          </cell>
          <cell r="Z143">
            <v>139</v>
          </cell>
        </row>
        <row r="144">
          <cell r="A144">
            <v>2412111042</v>
          </cell>
          <cell r="B144">
            <v>1091</v>
          </cell>
          <cell r="C144">
            <v>0</v>
          </cell>
          <cell r="D144">
            <v>19</v>
          </cell>
          <cell r="E144">
            <v>432</v>
          </cell>
          <cell r="F144">
            <v>7</v>
          </cell>
          <cell r="G144">
            <v>34</v>
          </cell>
          <cell r="H144">
            <v>492</v>
          </cell>
          <cell r="I144">
            <v>11</v>
          </cell>
          <cell r="J144">
            <v>0</v>
          </cell>
          <cell r="K144">
            <v>0</v>
          </cell>
          <cell r="L144">
            <v>1146.5999999999999</v>
          </cell>
          <cell r="M144">
            <v>2168.79</v>
          </cell>
          <cell r="N144">
            <v>1022.19</v>
          </cell>
          <cell r="O144">
            <v>0</v>
          </cell>
          <cell r="P144">
            <v>2412111042</v>
          </cell>
          <cell r="Q144">
            <v>19</v>
          </cell>
          <cell r="R144">
            <v>432</v>
          </cell>
          <cell r="S144">
            <v>7</v>
          </cell>
          <cell r="T144">
            <v>34</v>
          </cell>
          <cell r="U144">
            <v>9</v>
          </cell>
          <cell r="V144">
            <v>0</v>
          </cell>
          <cell r="W144">
            <v>2</v>
          </cell>
          <cell r="X144">
            <v>0</v>
          </cell>
          <cell r="Y144">
            <v>0</v>
          </cell>
          <cell r="Z144">
            <v>11</v>
          </cell>
        </row>
        <row r="145">
          <cell r="A145">
            <v>2412111043</v>
          </cell>
          <cell r="B145">
            <v>735</v>
          </cell>
          <cell r="C145">
            <v>0</v>
          </cell>
          <cell r="D145">
            <v>19</v>
          </cell>
          <cell r="E145">
            <v>358</v>
          </cell>
          <cell r="F145">
            <v>2</v>
          </cell>
          <cell r="G145">
            <v>33</v>
          </cell>
          <cell r="H145">
            <v>412</v>
          </cell>
          <cell r="I145">
            <v>18</v>
          </cell>
          <cell r="J145">
            <v>0</v>
          </cell>
          <cell r="K145">
            <v>0</v>
          </cell>
          <cell r="L145">
            <v>857</v>
          </cell>
          <cell r="M145">
            <v>1181.48</v>
          </cell>
          <cell r="N145">
            <v>324.48</v>
          </cell>
          <cell r="O145">
            <v>0</v>
          </cell>
          <cell r="P145">
            <v>2412111043</v>
          </cell>
          <cell r="Q145">
            <v>19</v>
          </cell>
          <cell r="R145">
            <v>358</v>
          </cell>
          <cell r="S145">
            <v>2</v>
          </cell>
          <cell r="T145">
            <v>33</v>
          </cell>
          <cell r="U145">
            <v>12</v>
          </cell>
          <cell r="V145">
            <v>1</v>
          </cell>
          <cell r="W145">
            <v>2</v>
          </cell>
          <cell r="X145">
            <v>3</v>
          </cell>
          <cell r="Y145">
            <v>0</v>
          </cell>
          <cell r="Z145">
            <v>18</v>
          </cell>
        </row>
        <row r="146">
          <cell r="A146">
            <v>2412111016</v>
          </cell>
          <cell r="B146">
            <v>1299</v>
          </cell>
          <cell r="C146">
            <v>0</v>
          </cell>
          <cell r="D146">
            <v>0</v>
          </cell>
          <cell r="E146">
            <v>97</v>
          </cell>
          <cell r="F146">
            <v>8</v>
          </cell>
          <cell r="G146">
            <v>372</v>
          </cell>
          <cell r="H146">
            <v>477</v>
          </cell>
          <cell r="I146">
            <v>134</v>
          </cell>
          <cell r="J146">
            <v>0</v>
          </cell>
          <cell r="K146">
            <v>0</v>
          </cell>
          <cell r="L146">
            <v>1234</v>
          </cell>
          <cell r="M146">
            <v>1398.2</v>
          </cell>
          <cell r="N146">
            <v>164.2</v>
          </cell>
          <cell r="O146">
            <v>0</v>
          </cell>
          <cell r="P146">
            <v>2412111016</v>
          </cell>
          <cell r="Q146">
            <v>0</v>
          </cell>
          <cell r="R146">
            <v>97</v>
          </cell>
          <cell r="S146">
            <v>8</v>
          </cell>
          <cell r="T146">
            <v>372</v>
          </cell>
          <cell r="U146">
            <v>123</v>
          </cell>
          <cell r="V146">
            <v>1</v>
          </cell>
          <cell r="W146">
            <v>4</v>
          </cell>
          <cell r="X146">
            <v>5</v>
          </cell>
          <cell r="Y146">
            <v>1</v>
          </cell>
          <cell r="Z146">
            <v>134</v>
          </cell>
        </row>
        <row r="147">
          <cell r="A147">
            <v>2412111017</v>
          </cell>
          <cell r="B147">
            <v>836</v>
          </cell>
          <cell r="C147">
            <v>0</v>
          </cell>
          <cell r="D147">
            <v>3</v>
          </cell>
          <cell r="E147">
            <v>169</v>
          </cell>
          <cell r="F147">
            <v>4</v>
          </cell>
          <cell r="G147">
            <v>82</v>
          </cell>
          <cell r="H147">
            <v>258</v>
          </cell>
          <cell r="I147">
            <v>99</v>
          </cell>
          <cell r="J147">
            <v>0</v>
          </cell>
          <cell r="K147">
            <v>0</v>
          </cell>
          <cell r="L147">
            <v>782.6</v>
          </cell>
          <cell r="M147">
            <v>1948.6</v>
          </cell>
          <cell r="N147">
            <v>1166</v>
          </cell>
          <cell r="O147">
            <v>0</v>
          </cell>
          <cell r="P147">
            <v>2412111017</v>
          </cell>
          <cell r="Q147">
            <v>3</v>
          </cell>
          <cell r="R147">
            <v>169</v>
          </cell>
          <cell r="S147">
            <v>4</v>
          </cell>
          <cell r="T147">
            <v>82</v>
          </cell>
          <cell r="U147">
            <v>68</v>
          </cell>
          <cell r="V147">
            <v>0</v>
          </cell>
          <cell r="W147">
            <v>14</v>
          </cell>
          <cell r="X147">
            <v>17</v>
          </cell>
          <cell r="Y147">
            <v>0</v>
          </cell>
          <cell r="Z147">
            <v>99</v>
          </cell>
        </row>
        <row r="148">
          <cell r="A148">
            <v>2412111012</v>
          </cell>
          <cell r="B148">
            <v>2492</v>
          </cell>
          <cell r="C148">
            <v>0</v>
          </cell>
          <cell r="D148">
            <v>0</v>
          </cell>
          <cell r="E148">
            <v>167</v>
          </cell>
          <cell r="F148">
            <v>10</v>
          </cell>
          <cell r="G148">
            <v>563</v>
          </cell>
          <cell r="H148">
            <v>740</v>
          </cell>
          <cell r="I148">
            <v>207</v>
          </cell>
          <cell r="J148">
            <v>0</v>
          </cell>
          <cell r="K148">
            <v>0</v>
          </cell>
          <cell r="L148">
            <v>2203.4</v>
          </cell>
          <cell r="M148">
            <v>2793.98</v>
          </cell>
          <cell r="N148">
            <v>590.58000000000004</v>
          </cell>
          <cell r="O148">
            <v>0</v>
          </cell>
          <cell r="P148">
            <v>2412111012</v>
          </cell>
          <cell r="Q148">
            <v>0</v>
          </cell>
          <cell r="R148">
            <v>167</v>
          </cell>
          <cell r="S148">
            <v>10</v>
          </cell>
          <cell r="T148">
            <v>563</v>
          </cell>
          <cell r="U148">
            <v>94</v>
          </cell>
          <cell r="V148">
            <v>1</v>
          </cell>
          <cell r="W148">
            <v>23</v>
          </cell>
          <cell r="X148">
            <v>89</v>
          </cell>
          <cell r="Y148">
            <v>0</v>
          </cell>
          <cell r="Z148">
            <v>207</v>
          </cell>
        </row>
        <row r="149">
          <cell r="A149">
            <v>2412111025</v>
          </cell>
          <cell r="B149">
            <v>925</v>
          </cell>
          <cell r="C149">
            <v>0</v>
          </cell>
          <cell r="D149">
            <v>0</v>
          </cell>
          <cell r="E149">
            <v>101</v>
          </cell>
          <cell r="F149">
            <v>4</v>
          </cell>
          <cell r="G149">
            <v>129</v>
          </cell>
          <cell r="H149">
            <v>234</v>
          </cell>
          <cell r="I149">
            <v>16</v>
          </cell>
          <cell r="J149">
            <v>0</v>
          </cell>
          <cell r="K149">
            <v>0</v>
          </cell>
          <cell r="L149">
            <v>768.8</v>
          </cell>
          <cell r="M149">
            <v>1769.51</v>
          </cell>
          <cell r="N149">
            <v>1000.71</v>
          </cell>
          <cell r="O149">
            <v>0</v>
          </cell>
          <cell r="P149">
            <v>2412111025</v>
          </cell>
          <cell r="Q149">
            <v>0</v>
          </cell>
          <cell r="R149">
            <v>101</v>
          </cell>
          <cell r="S149">
            <v>4</v>
          </cell>
          <cell r="T149">
            <v>129</v>
          </cell>
          <cell r="U149">
            <v>10</v>
          </cell>
          <cell r="V149">
            <v>0</v>
          </cell>
          <cell r="W149">
            <v>1</v>
          </cell>
          <cell r="X149">
            <v>5</v>
          </cell>
          <cell r="Y149">
            <v>0</v>
          </cell>
          <cell r="Z149">
            <v>16</v>
          </cell>
        </row>
        <row r="150">
          <cell r="A150">
            <v>2412111018</v>
          </cell>
          <cell r="B150">
            <v>1261</v>
          </cell>
          <cell r="C150">
            <v>0</v>
          </cell>
          <cell r="D150">
            <v>40</v>
          </cell>
          <cell r="E150">
            <v>610</v>
          </cell>
          <cell r="F150">
            <v>4</v>
          </cell>
          <cell r="G150">
            <v>13</v>
          </cell>
          <cell r="H150">
            <v>667</v>
          </cell>
          <cell r="I150">
            <v>16</v>
          </cell>
          <cell r="J150">
            <v>0</v>
          </cell>
          <cell r="K150">
            <v>0</v>
          </cell>
          <cell r="L150">
            <v>1434.6</v>
          </cell>
          <cell r="M150">
            <v>2067.06</v>
          </cell>
          <cell r="N150">
            <v>632.46</v>
          </cell>
          <cell r="O150">
            <v>0</v>
          </cell>
          <cell r="P150">
            <v>2412111018</v>
          </cell>
          <cell r="Q150">
            <v>40</v>
          </cell>
          <cell r="R150">
            <v>610</v>
          </cell>
          <cell r="S150">
            <v>4</v>
          </cell>
          <cell r="T150">
            <v>13</v>
          </cell>
          <cell r="U150">
            <v>14</v>
          </cell>
          <cell r="V150">
            <v>0</v>
          </cell>
          <cell r="W150">
            <v>1</v>
          </cell>
          <cell r="X150">
            <v>1</v>
          </cell>
          <cell r="Y150">
            <v>0</v>
          </cell>
          <cell r="Z150">
            <v>16</v>
          </cell>
        </row>
        <row r="151">
          <cell r="A151">
            <v>2412111019</v>
          </cell>
          <cell r="B151">
            <v>1757</v>
          </cell>
          <cell r="C151">
            <v>0</v>
          </cell>
          <cell r="D151">
            <v>34</v>
          </cell>
          <cell r="E151">
            <v>683</v>
          </cell>
          <cell r="F151">
            <v>6</v>
          </cell>
          <cell r="G151">
            <v>110</v>
          </cell>
          <cell r="H151">
            <v>833</v>
          </cell>
          <cell r="I151">
            <v>46</v>
          </cell>
          <cell r="J151">
            <v>0</v>
          </cell>
          <cell r="K151">
            <v>0</v>
          </cell>
          <cell r="L151">
            <v>1889.2</v>
          </cell>
          <cell r="M151">
            <v>1869.43</v>
          </cell>
          <cell r="N151">
            <v>-19.77</v>
          </cell>
          <cell r="O151">
            <v>0</v>
          </cell>
          <cell r="P151">
            <v>2412111019</v>
          </cell>
          <cell r="Q151">
            <v>34</v>
          </cell>
          <cell r="R151">
            <v>683</v>
          </cell>
          <cell r="S151">
            <v>6</v>
          </cell>
          <cell r="T151">
            <v>110</v>
          </cell>
          <cell r="U151">
            <v>34</v>
          </cell>
          <cell r="V151">
            <v>0</v>
          </cell>
          <cell r="W151">
            <v>6</v>
          </cell>
          <cell r="X151">
            <v>6</v>
          </cell>
          <cell r="Y151">
            <v>0</v>
          </cell>
          <cell r="Z151">
            <v>46</v>
          </cell>
        </row>
        <row r="152">
          <cell r="A152">
            <v>2412111020</v>
          </cell>
          <cell r="B152">
            <v>1036</v>
          </cell>
          <cell r="C152">
            <v>0</v>
          </cell>
          <cell r="D152">
            <v>6</v>
          </cell>
          <cell r="E152">
            <v>361</v>
          </cell>
          <cell r="F152">
            <v>0</v>
          </cell>
          <cell r="G152">
            <v>115</v>
          </cell>
          <cell r="H152">
            <v>482</v>
          </cell>
          <cell r="I152">
            <v>24</v>
          </cell>
          <cell r="J152">
            <v>0</v>
          </cell>
          <cell r="K152">
            <v>0</v>
          </cell>
          <cell r="L152">
            <v>1091.4000000000001</v>
          </cell>
          <cell r="M152">
            <v>1422.15</v>
          </cell>
          <cell r="N152">
            <v>330.75</v>
          </cell>
          <cell r="O152">
            <v>0</v>
          </cell>
          <cell r="P152">
            <v>2412111020</v>
          </cell>
          <cell r="Q152">
            <v>6</v>
          </cell>
          <cell r="R152">
            <v>361</v>
          </cell>
          <cell r="S152">
            <v>0</v>
          </cell>
          <cell r="T152">
            <v>115</v>
          </cell>
          <cell r="U152">
            <v>16</v>
          </cell>
          <cell r="V152">
            <v>0</v>
          </cell>
          <cell r="W152">
            <v>0</v>
          </cell>
          <cell r="X152">
            <v>8</v>
          </cell>
          <cell r="Y152">
            <v>0</v>
          </cell>
          <cell r="Z152">
            <v>24</v>
          </cell>
        </row>
        <row r="153">
          <cell r="A153">
            <v>2412111050</v>
          </cell>
          <cell r="B153">
            <v>957</v>
          </cell>
          <cell r="C153">
            <v>0</v>
          </cell>
          <cell r="D153">
            <v>5</v>
          </cell>
          <cell r="E153">
            <v>200</v>
          </cell>
          <cell r="F153">
            <v>5</v>
          </cell>
          <cell r="G153">
            <v>71</v>
          </cell>
          <cell r="H153">
            <v>281</v>
          </cell>
          <cell r="I153">
            <v>46</v>
          </cell>
          <cell r="J153">
            <v>0</v>
          </cell>
          <cell r="K153">
            <v>0</v>
          </cell>
          <cell r="L153">
            <v>859.4</v>
          </cell>
          <cell r="M153">
            <v>2179.38</v>
          </cell>
          <cell r="N153">
            <v>1319.98</v>
          </cell>
          <cell r="O153">
            <v>0</v>
          </cell>
          <cell r="P153">
            <v>2412111050</v>
          </cell>
          <cell r="Q153">
            <v>5</v>
          </cell>
          <cell r="R153">
            <v>200</v>
          </cell>
          <cell r="S153">
            <v>5</v>
          </cell>
          <cell r="T153">
            <v>71</v>
          </cell>
          <cell r="U153">
            <v>37</v>
          </cell>
          <cell r="V153">
            <v>0</v>
          </cell>
          <cell r="W153">
            <v>2</v>
          </cell>
          <cell r="X153">
            <v>7</v>
          </cell>
          <cell r="Y153">
            <v>0</v>
          </cell>
          <cell r="Z153">
            <v>46</v>
          </cell>
        </row>
        <row r="154">
          <cell r="A154">
            <v>2412111028</v>
          </cell>
          <cell r="B154">
            <v>1124</v>
          </cell>
          <cell r="C154">
            <v>0</v>
          </cell>
          <cell r="D154">
            <v>0</v>
          </cell>
          <cell r="E154">
            <v>85</v>
          </cell>
          <cell r="F154">
            <v>5</v>
          </cell>
          <cell r="G154">
            <v>332</v>
          </cell>
          <cell r="H154">
            <v>422</v>
          </cell>
          <cell r="I154">
            <v>25</v>
          </cell>
          <cell r="J154">
            <v>0</v>
          </cell>
          <cell r="K154">
            <v>0</v>
          </cell>
          <cell r="L154">
            <v>1039</v>
          </cell>
          <cell r="M154">
            <v>1235.22</v>
          </cell>
          <cell r="N154">
            <v>196.22</v>
          </cell>
          <cell r="O154">
            <v>0</v>
          </cell>
          <cell r="P154">
            <v>2412111028</v>
          </cell>
          <cell r="Q154">
            <v>0</v>
          </cell>
          <cell r="R154">
            <v>85</v>
          </cell>
          <cell r="S154">
            <v>5</v>
          </cell>
          <cell r="T154">
            <v>332</v>
          </cell>
          <cell r="U154">
            <v>11</v>
          </cell>
          <cell r="V154">
            <v>0</v>
          </cell>
          <cell r="W154">
            <v>4</v>
          </cell>
          <cell r="X154">
            <v>10</v>
          </cell>
          <cell r="Y154">
            <v>0</v>
          </cell>
          <cell r="Z154">
            <v>25</v>
          </cell>
        </row>
        <row r="155">
          <cell r="A155">
            <v>2412111023</v>
          </cell>
          <cell r="B155">
            <v>1381</v>
          </cell>
          <cell r="C155">
            <v>0</v>
          </cell>
          <cell r="D155">
            <v>0</v>
          </cell>
          <cell r="E155">
            <v>83</v>
          </cell>
          <cell r="F155">
            <v>2</v>
          </cell>
          <cell r="G155">
            <v>463</v>
          </cell>
          <cell r="H155">
            <v>548</v>
          </cell>
          <cell r="I155">
            <v>53</v>
          </cell>
          <cell r="J155">
            <v>0</v>
          </cell>
          <cell r="K155">
            <v>0</v>
          </cell>
          <cell r="L155">
            <v>1304.8</v>
          </cell>
          <cell r="M155">
            <v>2470.4299999999998</v>
          </cell>
          <cell r="N155">
            <v>1165.6300000000001</v>
          </cell>
          <cell r="O155">
            <v>0</v>
          </cell>
          <cell r="P155">
            <v>2412111023</v>
          </cell>
          <cell r="Q155">
            <v>0</v>
          </cell>
          <cell r="R155">
            <v>83</v>
          </cell>
          <cell r="S155">
            <v>2</v>
          </cell>
          <cell r="T155">
            <v>463</v>
          </cell>
          <cell r="U155">
            <v>43</v>
          </cell>
          <cell r="V155">
            <v>0</v>
          </cell>
          <cell r="W155">
            <v>0</v>
          </cell>
          <cell r="X155">
            <v>10</v>
          </cell>
          <cell r="Y155">
            <v>0</v>
          </cell>
          <cell r="Z155">
            <v>53</v>
          </cell>
        </row>
        <row r="156">
          <cell r="A156">
            <v>2412111008</v>
          </cell>
          <cell r="B156">
            <v>1048</v>
          </cell>
          <cell r="C156">
            <v>0</v>
          </cell>
          <cell r="D156">
            <v>33</v>
          </cell>
          <cell r="E156">
            <v>468</v>
          </cell>
          <cell r="F156">
            <v>6</v>
          </cell>
          <cell r="G156">
            <v>46</v>
          </cell>
          <cell r="H156">
            <v>553</v>
          </cell>
          <cell r="I156">
            <v>35</v>
          </cell>
          <cell r="J156">
            <v>0</v>
          </cell>
          <cell r="K156">
            <v>0</v>
          </cell>
          <cell r="L156">
            <v>1192</v>
          </cell>
          <cell r="M156">
            <v>1332.8</v>
          </cell>
          <cell r="N156">
            <v>140.80000000000001</v>
          </cell>
          <cell r="O156">
            <v>0</v>
          </cell>
          <cell r="P156">
            <v>2412111008</v>
          </cell>
          <cell r="Q156">
            <v>33</v>
          </cell>
          <cell r="R156">
            <v>468</v>
          </cell>
          <cell r="S156">
            <v>6</v>
          </cell>
          <cell r="T156">
            <v>46</v>
          </cell>
          <cell r="U156">
            <v>33</v>
          </cell>
          <cell r="V156">
            <v>0</v>
          </cell>
          <cell r="W156">
            <v>0</v>
          </cell>
          <cell r="X156">
            <v>2</v>
          </cell>
          <cell r="Y156">
            <v>0</v>
          </cell>
          <cell r="Z156">
            <v>35</v>
          </cell>
        </row>
        <row r="157">
          <cell r="A157">
            <v>2412111034</v>
          </cell>
          <cell r="B157">
            <v>1151</v>
          </cell>
          <cell r="C157">
            <v>0</v>
          </cell>
          <cell r="D157">
            <v>9</v>
          </cell>
          <cell r="E157">
            <v>174</v>
          </cell>
          <cell r="F157">
            <v>10</v>
          </cell>
          <cell r="G157">
            <v>140</v>
          </cell>
          <cell r="H157">
            <v>333</v>
          </cell>
          <cell r="I157">
            <v>52</v>
          </cell>
          <cell r="J157">
            <v>0</v>
          </cell>
          <cell r="K157">
            <v>0</v>
          </cell>
          <cell r="L157">
            <v>1016.2</v>
          </cell>
          <cell r="M157">
            <v>1731.29</v>
          </cell>
          <cell r="N157">
            <v>715.09</v>
          </cell>
          <cell r="O157">
            <v>0</v>
          </cell>
          <cell r="P157">
            <v>2412111034</v>
          </cell>
          <cell r="Q157">
            <v>9</v>
          </cell>
          <cell r="R157">
            <v>174</v>
          </cell>
          <cell r="S157">
            <v>10</v>
          </cell>
          <cell r="T157">
            <v>140</v>
          </cell>
          <cell r="U157">
            <v>37</v>
          </cell>
          <cell r="V157">
            <v>0</v>
          </cell>
          <cell r="W157">
            <v>5</v>
          </cell>
          <cell r="X157">
            <v>10</v>
          </cell>
          <cell r="Y157">
            <v>0</v>
          </cell>
          <cell r="Z157">
            <v>52</v>
          </cell>
        </row>
        <row r="158">
          <cell r="A158">
            <v>2412111054</v>
          </cell>
          <cell r="B158">
            <v>1634</v>
          </cell>
          <cell r="C158">
            <v>0</v>
          </cell>
          <cell r="D158">
            <v>0</v>
          </cell>
          <cell r="E158">
            <v>153</v>
          </cell>
          <cell r="F158">
            <v>11</v>
          </cell>
          <cell r="G158">
            <v>256</v>
          </cell>
          <cell r="H158">
            <v>420</v>
          </cell>
          <cell r="I158">
            <v>167</v>
          </cell>
          <cell r="J158">
            <v>0</v>
          </cell>
          <cell r="K158">
            <v>0</v>
          </cell>
          <cell r="L158">
            <v>1413.8</v>
          </cell>
          <cell r="M158">
            <v>1454.6</v>
          </cell>
          <cell r="N158">
            <v>40.799999999999997</v>
          </cell>
          <cell r="O158">
            <v>0</v>
          </cell>
          <cell r="P158">
            <v>2412111054</v>
          </cell>
          <cell r="Q158">
            <v>0</v>
          </cell>
          <cell r="R158">
            <v>153</v>
          </cell>
          <cell r="S158">
            <v>11</v>
          </cell>
          <cell r="T158">
            <v>256</v>
          </cell>
          <cell r="U158">
            <v>125</v>
          </cell>
          <cell r="V158">
            <v>3</v>
          </cell>
          <cell r="W158">
            <v>18</v>
          </cell>
          <cell r="X158">
            <v>20</v>
          </cell>
          <cell r="Y158">
            <v>1</v>
          </cell>
          <cell r="Z158">
            <v>167</v>
          </cell>
        </row>
        <row r="159">
          <cell r="A159">
            <v>2412111022</v>
          </cell>
          <cell r="B159">
            <v>2456</v>
          </cell>
          <cell r="C159" t="str">
            <v>`</v>
          </cell>
          <cell r="D159">
            <v>8</v>
          </cell>
          <cell r="E159">
            <v>399</v>
          </cell>
          <cell r="F159">
            <v>18</v>
          </cell>
          <cell r="G159">
            <v>327</v>
          </cell>
          <cell r="H159">
            <v>752</v>
          </cell>
          <cell r="I159">
            <v>249</v>
          </cell>
          <cell r="J159">
            <v>0</v>
          </cell>
          <cell r="K159">
            <v>0</v>
          </cell>
          <cell r="L159">
            <v>2257.8000000000002</v>
          </cell>
          <cell r="M159">
            <v>4866.7700000000004</v>
          </cell>
          <cell r="N159">
            <v>2608.9699999999998</v>
          </cell>
          <cell r="O159">
            <v>0</v>
          </cell>
          <cell r="P159">
            <v>2412111022</v>
          </cell>
          <cell r="Q159">
            <v>8</v>
          </cell>
          <cell r="R159">
            <v>399</v>
          </cell>
          <cell r="S159">
            <v>18</v>
          </cell>
          <cell r="T159">
            <v>327</v>
          </cell>
          <cell r="U159">
            <v>191</v>
          </cell>
          <cell r="V159">
            <v>0</v>
          </cell>
          <cell r="W159">
            <v>15</v>
          </cell>
          <cell r="X159">
            <v>43</v>
          </cell>
          <cell r="Y159">
            <v>0</v>
          </cell>
          <cell r="Z159">
            <v>249</v>
          </cell>
        </row>
        <row r="160">
          <cell r="A160">
            <v>2412111007</v>
          </cell>
          <cell r="B160">
            <v>1772</v>
          </cell>
          <cell r="C160">
            <v>0</v>
          </cell>
          <cell r="D160">
            <v>0</v>
          </cell>
          <cell r="E160">
            <v>190</v>
          </cell>
          <cell r="F160">
            <v>6</v>
          </cell>
          <cell r="G160">
            <v>355</v>
          </cell>
          <cell r="H160">
            <v>551</v>
          </cell>
          <cell r="I160">
            <v>77</v>
          </cell>
          <cell r="J160">
            <v>0</v>
          </cell>
          <cell r="K160">
            <v>0</v>
          </cell>
          <cell r="L160">
            <v>1572.8</v>
          </cell>
          <cell r="M160">
            <v>1731.53</v>
          </cell>
          <cell r="N160">
            <v>158.72999999999999</v>
          </cell>
          <cell r="O160">
            <v>0</v>
          </cell>
          <cell r="P160">
            <v>2412111007</v>
          </cell>
          <cell r="Q160">
            <v>0</v>
          </cell>
          <cell r="R160">
            <v>190</v>
          </cell>
          <cell r="S160">
            <v>6</v>
          </cell>
          <cell r="T160">
            <v>355</v>
          </cell>
          <cell r="U160">
            <v>57</v>
          </cell>
          <cell r="V160">
            <v>0</v>
          </cell>
          <cell r="W160">
            <v>5</v>
          </cell>
          <cell r="X160">
            <v>15</v>
          </cell>
          <cell r="Y160">
            <v>0</v>
          </cell>
          <cell r="Z160">
            <v>77</v>
          </cell>
        </row>
        <row r="161">
          <cell r="A161">
            <v>2412111044</v>
          </cell>
          <cell r="B161">
            <v>1067</v>
          </cell>
          <cell r="C161">
            <v>0</v>
          </cell>
          <cell r="D161">
            <v>4</v>
          </cell>
          <cell r="E161">
            <v>151</v>
          </cell>
          <cell r="F161">
            <v>6</v>
          </cell>
          <cell r="G161">
            <v>299</v>
          </cell>
          <cell r="H161">
            <v>460</v>
          </cell>
          <cell r="I161">
            <v>13</v>
          </cell>
          <cell r="J161">
            <v>30</v>
          </cell>
          <cell r="K161">
            <v>0</v>
          </cell>
          <cell r="L161">
            <v>1075.2</v>
          </cell>
          <cell r="M161">
            <v>2351.7600000000002</v>
          </cell>
          <cell r="N161">
            <v>1276.56</v>
          </cell>
          <cell r="O161">
            <v>0</v>
          </cell>
          <cell r="P161">
            <v>2412111044</v>
          </cell>
          <cell r="Q161">
            <v>4</v>
          </cell>
          <cell r="R161">
            <v>151</v>
          </cell>
          <cell r="S161">
            <v>6</v>
          </cell>
          <cell r="T161">
            <v>299</v>
          </cell>
          <cell r="U161">
            <v>3</v>
          </cell>
          <cell r="V161">
            <v>0</v>
          </cell>
          <cell r="W161">
            <v>0</v>
          </cell>
          <cell r="X161">
            <v>10</v>
          </cell>
          <cell r="Y161">
            <v>0</v>
          </cell>
          <cell r="Z161">
            <v>13</v>
          </cell>
        </row>
        <row r="162">
          <cell r="A162">
            <v>2412111059</v>
          </cell>
          <cell r="B162">
            <v>1212</v>
          </cell>
          <cell r="C162">
            <v>0</v>
          </cell>
          <cell r="D162">
            <v>22</v>
          </cell>
          <cell r="E162">
            <v>277</v>
          </cell>
          <cell r="F162">
            <v>10</v>
          </cell>
          <cell r="G162">
            <v>146</v>
          </cell>
          <cell r="H162">
            <v>455</v>
          </cell>
          <cell r="I162">
            <v>120</v>
          </cell>
          <cell r="J162">
            <v>10</v>
          </cell>
          <cell r="K162">
            <v>0</v>
          </cell>
          <cell r="L162">
            <v>1213.4000000000001</v>
          </cell>
          <cell r="M162">
            <v>2004.06</v>
          </cell>
          <cell r="N162">
            <v>790.66</v>
          </cell>
          <cell r="O162">
            <v>0</v>
          </cell>
          <cell r="P162">
            <v>2412111059</v>
          </cell>
          <cell r="Q162">
            <v>22</v>
          </cell>
          <cell r="R162">
            <v>277</v>
          </cell>
          <cell r="S162">
            <v>10</v>
          </cell>
          <cell r="T162">
            <v>146</v>
          </cell>
          <cell r="U162">
            <v>86</v>
          </cell>
          <cell r="V162">
            <v>0</v>
          </cell>
          <cell r="W162">
            <v>19</v>
          </cell>
          <cell r="X162">
            <v>15</v>
          </cell>
          <cell r="Y162">
            <v>0</v>
          </cell>
          <cell r="Z162">
            <v>120</v>
          </cell>
        </row>
        <row r="163">
          <cell r="A163">
            <v>2412111058</v>
          </cell>
          <cell r="B163">
            <v>933</v>
          </cell>
          <cell r="C163">
            <v>0</v>
          </cell>
          <cell r="D163">
            <v>14</v>
          </cell>
          <cell r="E163">
            <v>230</v>
          </cell>
          <cell r="F163">
            <v>5</v>
          </cell>
          <cell r="G163">
            <v>145</v>
          </cell>
          <cell r="H163">
            <v>394</v>
          </cell>
          <cell r="I163">
            <v>16</v>
          </cell>
          <cell r="J163">
            <v>0</v>
          </cell>
          <cell r="K163">
            <v>0</v>
          </cell>
          <cell r="L163">
            <v>933</v>
          </cell>
          <cell r="M163">
            <v>2337.33</v>
          </cell>
          <cell r="N163">
            <v>1404.33</v>
          </cell>
          <cell r="O163">
            <v>0</v>
          </cell>
          <cell r="P163">
            <v>2412111058</v>
          </cell>
          <cell r="Q163">
            <v>14</v>
          </cell>
          <cell r="R163">
            <v>230</v>
          </cell>
          <cell r="S163">
            <v>5</v>
          </cell>
          <cell r="T163">
            <v>145</v>
          </cell>
          <cell r="U163">
            <v>13</v>
          </cell>
          <cell r="V163">
            <v>0</v>
          </cell>
          <cell r="W163">
            <v>2</v>
          </cell>
          <cell r="X163">
            <v>1</v>
          </cell>
          <cell r="Y163">
            <v>0</v>
          </cell>
          <cell r="Z163">
            <v>16</v>
          </cell>
        </row>
        <row r="164">
          <cell r="A164">
            <v>2412111041</v>
          </cell>
          <cell r="B164">
            <v>986</v>
          </cell>
          <cell r="C164">
            <v>0</v>
          </cell>
          <cell r="D164">
            <v>7</v>
          </cell>
          <cell r="E164">
            <v>172</v>
          </cell>
          <cell r="F164">
            <v>3</v>
          </cell>
          <cell r="G164">
            <v>221</v>
          </cell>
          <cell r="H164">
            <v>403</v>
          </cell>
          <cell r="I164">
            <v>66</v>
          </cell>
          <cell r="J164">
            <v>30</v>
          </cell>
          <cell r="K164">
            <v>0</v>
          </cell>
          <cell r="L164">
            <v>1007.6</v>
          </cell>
          <cell r="M164">
            <v>1517.68</v>
          </cell>
          <cell r="N164">
            <v>510.08</v>
          </cell>
          <cell r="O164">
            <v>0</v>
          </cell>
          <cell r="P164">
            <v>2412111041</v>
          </cell>
          <cell r="Q164">
            <v>7</v>
          </cell>
          <cell r="R164">
            <v>172</v>
          </cell>
          <cell r="S164">
            <v>3</v>
          </cell>
          <cell r="T164">
            <v>221</v>
          </cell>
          <cell r="U164">
            <v>44</v>
          </cell>
          <cell r="V164">
            <v>1</v>
          </cell>
          <cell r="W164">
            <v>7</v>
          </cell>
          <cell r="X164">
            <v>14</v>
          </cell>
          <cell r="Y164">
            <v>0</v>
          </cell>
          <cell r="Z164">
            <v>66</v>
          </cell>
        </row>
        <row r="165">
          <cell r="A165">
            <v>2412111036</v>
          </cell>
          <cell r="B165">
            <v>1354</v>
          </cell>
          <cell r="C165">
            <v>0</v>
          </cell>
          <cell r="D165">
            <v>13</v>
          </cell>
          <cell r="E165">
            <v>316</v>
          </cell>
          <cell r="F165">
            <v>7</v>
          </cell>
          <cell r="G165">
            <v>185</v>
          </cell>
          <cell r="H165">
            <v>521</v>
          </cell>
          <cell r="I165">
            <v>58</v>
          </cell>
          <cell r="J165">
            <v>0</v>
          </cell>
          <cell r="K165">
            <v>0</v>
          </cell>
          <cell r="L165">
            <v>1320.8</v>
          </cell>
          <cell r="M165">
            <v>1223.3399999999999</v>
          </cell>
          <cell r="N165">
            <v>-97.46</v>
          </cell>
          <cell r="O165">
            <v>0</v>
          </cell>
          <cell r="P165">
            <v>2412111036</v>
          </cell>
          <cell r="Q165">
            <v>13</v>
          </cell>
          <cell r="R165">
            <v>316</v>
          </cell>
          <cell r="S165">
            <v>7</v>
          </cell>
          <cell r="T165">
            <v>185</v>
          </cell>
          <cell r="U165">
            <v>38</v>
          </cell>
          <cell r="V165">
            <v>0</v>
          </cell>
          <cell r="W165">
            <v>5</v>
          </cell>
          <cell r="X165">
            <v>15</v>
          </cell>
          <cell r="Y165">
            <v>0</v>
          </cell>
          <cell r="Z165">
            <v>58</v>
          </cell>
        </row>
        <row r="166">
          <cell r="A166">
            <v>2412111031</v>
          </cell>
          <cell r="B166">
            <v>1761</v>
          </cell>
          <cell r="C166">
            <v>0</v>
          </cell>
          <cell r="D166">
            <v>8</v>
          </cell>
          <cell r="E166">
            <v>210</v>
          </cell>
          <cell r="F166">
            <v>7</v>
          </cell>
          <cell r="G166">
            <v>594</v>
          </cell>
          <cell r="H166">
            <v>819</v>
          </cell>
          <cell r="I166">
            <v>71</v>
          </cell>
          <cell r="J166">
            <v>0</v>
          </cell>
          <cell r="K166">
            <v>0</v>
          </cell>
          <cell r="L166">
            <v>1785.4</v>
          </cell>
          <cell r="M166">
            <v>3794.9</v>
          </cell>
          <cell r="N166">
            <v>2009.5</v>
          </cell>
          <cell r="O166">
            <v>0</v>
          </cell>
          <cell r="P166">
            <v>2412111031</v>
          </cell>
          <cell r="Q166">
            <v>8</v>
          </cell>
          <cell r="R166">
            <v>210</v>
          </cell>
          <cell r="S166">
            <v>7</v>
          </cell>
          <cell r="T166">
            <v>594</v>
          </cell>
          <cell r="U166">
            <v>41</v>
          </cell>
          <cell r="V166">
            <v>0</v>
          </cell>
          <cell r="W166">
            <v>12</v>
          </cell>
          <cell r="X166">
            <v>18</v>
          </cell>
          <cell r="Y166">
            <v>0</v>
          </cell>
          <cell r="Z166">
            <v>71</v>
          </cell>
        </row>
        <row r="167">
          <cell r="A167">
            <v>2412111055</v>
          </cell>
          <cell r="B167">
            <v>1052</v>
          </cell>
          <cell r="C167">
            <v>0</v>
          </cell>
          <cell r="D167">
            <v>9</v>
          </cell>
          <cell r="E167">
            <v>209</v>
          </cell>
          <cell r="F167">
            <v>8</v>
          </cell>
          <cell r="G167">
            <v>284</v>
          </cell>
          <cell r="H167">
            <v>510</v>
          </cell>
          <cell r="I167">
            <v>120</v>
          </cell>
          <cell r="J167">
            <v>0</v>
          </cell>
          <cell r="K167">
            <v>0</v>
          </cell>
          <cell r="L167">
            <v>1132.5999999999999</v>
          </cell>
          <cell r="M167">
            <v>3505.74</v>
          </cell>
          <cell r="N167">
            <v>2373.14</v>
          </cell>
          <cell r="O167">
            <v>0</v>
          </cell>
          <cell r="P167">
            <v>2412111055</v>
          </cell>
          <cell r="Q167">
            <v>9</v>
          </cell>
          <cell r="R167">
            <v>209</v>
          </cell>
          <cell r="S167">
            <v>8</v>
          </cell>
          <cell r="T167">
            <v>284</v>
          </cell>
          <cell r="U167">
            <v>79</v>
          </cell>
          <cell r="V167">
            <v>0</v>
          </cell>
          <cell r="W167">
            <v>11</v>
          </cell>
          <cell r="X167">
            <v>29</v>
          </cell>
          <cell r="Y167">
            <v>1</v>
          </cell>
          <cell r="Z167">
            <v>120</v>
          </cell>
        </row>
        <row r="168">
          <cell r="A168">
            <v>2412111060</v>
          </cell>
          <cell r="B168">
            <v>977</v>
          </cell>
          <cell r="C168">
            <v>0</v>
          </cell>
          <cell r="D168">
            <v>10</v>
          </cell>
          <cell r="E168">
            <v>244</v>
          </cell>
          <cell r="F168">
            <v>6</v>
          </cell>
          <cell r="G168">
            <v>176</v>
          </cell>
          <cell r="H168">
            <v>436</v>
          </cell>
          <cell r="I168">
            <v>91</v>
          </cell>
          <cell r="J168">
            <v>30</v>
          </cell>
          <cell r="K168">
            <v>0</v>
          </cell>
          <cell r="L168">
            <v>1054.2</v>
          </cell>
          <cell r="M168">
            <v>2277.09</v>
          </cell>
          <cell r="N168">
            <v>1222.8900000000001</v>
          </cell>
          <cell r="O168">
            <v>0</v>
          </cell>
          <cell r="P168">
            <v>2412111060</v>
          </cell>
          <cell r="Q168">
            <v>10</v>
          </cell>
          <cell r="R168">
            <v>244</v>
          </cell>
          <cell r="S168">
            <v>6</v>
          </cell>
          <cell r="T168">
            <v>176</v>
          </cell>
          <cell r="U168">
            <v>67</v>
          </cell>
          <cell r="V168">
            <v>1</v>
          </cell>
          <cell r="W168">
            <v>11</v>
          </cell>
          <cell r="X168">
            <v>12</v>
          </cell>
          <cell r="Y168">
            <v>0</v>
          </cell>
          <cell r="Z168">
            <v>91</v>
          </cell>
        </row>
        <row r="169">
          <cell r="A169">
            <v>2412111063</v>
          </cell>
          <cell r="B169">
            <v>838</v>
          </cell>
          <cell r="C169">
            <v>0</v>
          </cell>
          <cell r="D169">
            <v>4</v>
          </cell>
          <cell r="E169">
            <v>105</v>
          </cell>
          <cell r="F169">
            <v>2</v>
          </cell>
          <cell r="G169">
            <v>279</v>
          </cell>
          <cell r="H169">
            <v>390</v>
          </cell>
          <cell r="I169">
            <v>77</v>
          </cell>
          <cell r="J169">
            <v>0</v>
          </cell>
          <cell r="K169">
            <v>0</v>
          </cell>
          <cell r="L169">
            <v>868.2</v>
          </cell>
          <cell r="M169">
            <v>1975.94</v>
          </cell>
          <cell r="N169">
            <v>1107.74</v>
          </cell>
          <cell r="O169">
            <v>0</v>
          </cell>
          <cell r="P169">
            <v>2412111063</v>
          </cell>
          <cell r="Q169">
            <v>4</v>
          </cell>
          <cell r="R169">
            <v>105</v>
          </cell>
          <cell r="S169">
            <v>2</v>
          </cell>
          <cell r="T169">
            <v>279</v>
          </cell>
          <cell r="U169">
            <v>47</v>
          </cell>
          <cell r="V169">
            <v>0</v>
          </cell>
          <cell r="W169">
            <v>15</v>
          </cell>
          <cell r="X169">
            <v>15</v>
          </cell>
          <cell r="Y169">
            <v>0</v>
          </cell>
          <cell r="Z169">
            <v>77</v>
          </cell>
        </row>
        <row r="170">
          <cell r="A170">
            <v>2412111045</v>
          </cell>
          <cell r="B170">
            <v>1375</v>
          </cell>
          <cell r="C170">
            <v>0</v>
          </cell>
          <cell r="D170">
            <v>10</v>
          </cell>
          <cell r="E170">
            <v>274</v>
          </cell>
          <cell r="F170">
            <v>5</v>
          </cell>
          <cell r="G170">
            <v>254</v>
          </cell>
          <cell r="H170">
            <v>543</v>
          </cell>
          <cell r="I170">
            <v>55</v>
          </cell>
          <cell r="J170">
            <v>25</v>
          </cell>
          <cell r="K170">
            <v>0</v>
          </cell>
          <cell r="L170">
            <v>1365.2</v>
          </cell>
          <cell r="M170">
            <v>2357.9</v>
          </cell>
          <cell r="N170">
            <v>992.7</v>
          </cell>
          <cell r="O170">
            <v>0</v>
          </cell>
          <cell r="P170">
            <v>2412111045</v>
          </cell>
          <cell r="Q170">
            <v>10</v>
          </cell>
          <cell r="R170">
            <v>274</v>
          </cell>
          <cell r="S170">
            <v>5</v>
          </cell>
          <cell r="T170">
            <v>254</v>
          </cell>
          <cell r="U170">
            <v>27</v>
          </cell>
          <cell r="V170">
            <v>0</v>
          </cell>
          <cell r="W170">
            <v>4</v>
          </cell>
          <cell r="X170">
            <v>24</v>
          </cell>
          <cell r="Y170">
            <v>0</v>
          </cell>
          <cell r="Z170">
            <v>55</v>
          </cell>
        </row>
        <row r="171">
          <cell r="A171">
            <v>2412111046</v>
          </cell>
          <cell r="B171">
            <v>1201</v>
          </cell>
          <cell r="C171">
            <v>0</v>
          </cell>
          <cell r="D171">
            <v>12</v>
          </cell>
          <cell r="E171">
            <v>253</v>
          </cell>
          <cell r="F171">
            <v>7</v>
          </cell>
          <cell r="G171">
            <v>263</v>
          </cell>
          <cell r="H171">
            <v>535</v>
          </cell>
          <cell r="I171">
            <v>88</v>
          </cell>
          <cell r="J171">
            <v>20</v>
          </cell>
          <cell r="K171">
            <v>0</v>
          </cell>
          <cell r="L171">
            <v>1259.2</v>
          </cell>
          <cell r="M171">
            <v>2394.04</v>
          </cell>
          <cell r="N171">
            <v>1134.8399999999999</v>
          </cell>
          <cell r="O171">
            <v>0</v>
          </cell>
          <cell r="P171">
            <v>2412111046</v>
          </cell>
          <cell r="Q171">
            <v>12</v>
          </cell>
          <cell r="R171">
            <v>253</v>
          </cell>
          <cell r="S171">
            <v>7</v>
          </cell>
          <cell r="T171">
            <v>263</v>
          </cell>
          <cell r="U171">
            <v>60</v>
          </cell>
          <cell r="V171">
            <v>0</v>
          </cell>
          <cell r="W171">
            <v>9</v>
          </cell>
          <cell r="X171">
            <v>19</v>
          </cell>
          <cell r="Y171">
            <v>0</v>
          </cell>
          <cell r="Z171">
            <v>88</v>
          </cell>
        </row>
        <row r="172">
          <cell r="A172">
            <v>2412111069</v>
          </cell>
          <cell r="B172">
            <v>986</v>
          </cell>
          <cell r="C172">
            <v>0</v>
          </cell>
          <cell r="D172">
            <v>14</v>
          </cell>
          <cell r="E172">
            <v>371</v>
          </cell>
          <cell r="F172">
            <v>10</v>
          </cell>
          <cell r="G172">
            <v>30</v>
          </cell>
          <cell r="H172">
            <v>425</v>
          </cell>
          <cell r="I172">
            <v>24</v>
          </cell>
          <cell r="J172">
            <v>0</v>
          </cell>
          <cell r="K172">
            <v>0</v>
          </cell>
          <cell r="L172">
            <v>1021</v>
          </cell>
          <cell r="M172">
            <v>1021</v>
          </cell>
          <cell r="N172">
            <v>0</v>
          </cell>
          <cell r="O172">
            <v>0</v>
          </cell>
          <cell r="P172">
            <v>2412111069</v>
          </cell>
          <cell r="Q172">
            <v>14</v>
          </cell>
          <cell r="R172">
            <v>371</v>
          </cell>
          <cell r="S172">
            <v>10</v>
          </cell>
          <cell r="T172">
            <v>30</v>
          </cell>
          <cell r="U172">
            <v>21</v>
          </cell>
          <cell r="V172">
            <v>0</v>
          </cell>
          <cell r="W172">
            <v>0</v>
          </cell>
          <cell r="X172">
            <v>3</v>
          </cell>
          <cell r="Y172">
            <v>0</v>
          </cell>
          <cell r="Z172">
            <v>24</v>
          </cell>
        </row>
        <row r="173">
          <cell r="A173">
            <v>2412111033</v>
          </cell>
          <cell r="B173">
            <v>2037</v>
          </cell>
          <cell r="C173">
            <v>0</v>
          </cell>
          <cell r="D173">
            <v>25</v>
          </cell>
          <cell r="E173">
            <v>316</v>
          </cell>
          <cell r="F173">
            <v>5</v>
          </cell>
          <cell r="G173">
            <v>450</v>
          </cell>
          <cell r="H173">
            <v>796</v>
          </cell>
          <cell r="I173">
            <v>121</v>
          </cell>
          <cell r="J173">
            <v>0</v>
          </cell>
          <cell r="K173">
            <v>0</v>
          </cell>
          <cell r="L173">
            <v>1980.6</v>
          </cell>
          <cell r="M173">
            <v>3205.34</v>
          </cell>
          <cell r="N173">
            <v>1224.74</v>
          </cell>
          <cell r="O173">
            <v>0</v>
          </cell>
          <cell r="P173">
            <v>2412111033</v>
          </cell>
          <cell r="Q173">
            <v>25</v>
          </cell>
          <cell r="R173">
            <v>316</v>
          </cell>
          <cell r="S173">
            <v>5</v>
          </cell>
          <cell r="T173">
            <v>450</v>
          </cell>
          <cell r="U173">
            <v>76</v>
          </cell>
          <cell r="V173">
            <v>0</v>
          </cell>
          <cell r="W173">
            <v>11</v>
          </cell>
          <cell r="X173">
            <v>33</v>
          </cell>
          <cell r="Y173">
            <v>1</v>
          </cell>
          <cell r="Z173">
            <v>121</v>
          </cell>
        </row>
        <row r="174">
          <cell r="A174">
            <v>2412111032</v>
          </cell>
          <cell r="B174">
            <v>697</v>
          </cell>
          <cell r="C174">
            <v>0</v>
          </cell>
          <cell r="D174">
            <v>4</v>
          </cell>
          <cell r="E174">
            <v>129</v>
          </cell>
          <cell r="F174">
            <v>2</v>
          </cell>
          <cell r="G174">
            <v>183</v>
          </cell>
          <cell r="H174">
            <v>318</v>
          </cell>
          <cell r="I174">
            <v>64</v>
          </cell>
          <cell r="J174">
            <v>10</v>
          </cell>
          <cell r="K174">
            <v>0</v>
          </cell>
          <cell r="L174">
            <v>735.6</v>
          </cell>
          <cell r="M174">
            <v>2169.3000000000002</v>
          </cell>
          <cell r="N174">
            <v>1433.7</v>
          </cell>
          <cell r="O174">
            <v>0</v>
          </cell>
          <cell r="P174">
            <v>2412111032</v>
          </cell>
          <cell r="Q174">
            <v>4</v>
          </cell>
          <cell r="R174">
            <v>129</v>
          </cell>
          <cell r="S174">
            <v>2</v>
          </cell>
          <cell r="T174">
            <v>183</v>
          </cell>
          <cell r="U174">
            <v>44</v>
          </cell>
          <cell r="V174">
            <v>0</v>
          </cell>
          <cell r="W174">
            <v>8</v>
          </cell>
          <cell r="X174">
            <v>12</v>
          </cell>
          <cell r="Y174">
            <v>0</v>
          </cell>
          <cell r="Z174">
            <v>64</v>
          </cell>
        </row>
        <row r="175">
          <cell r="A175">
            <v>2412111049</v>
          </cell>
          <cell r="B175">
            <v>1936</v>
          </cell>
          <cell r="C175">
            <v>0</v>
          </cell>
          <cell r="D175">
            <v>7</v>
          </cell>
          <cell r="E175">
            <v>321</v>
          </cell>
          <cell r="F175">
            <v>8</v>
          </cell>
          <cell r="G175">
            <v>513</v>
          </cell>
          <cell r="H175">
            <v>849</v>
          </cell>
          <cell r="I175">
            <v>68</v>
          </cell>
          <cell r="J175">
            <v>50</v>
          </cell>
          <cell r="K175">
            <v>0</v>
          </cell>
          <cell r="L175">
            <v>1985</v>
          </cell>
          <cell r="M175">
            <v>5122.2700000000004</v>
          </cell>
          <cell r="N175">
            <v>3137.27</v>
          </cell>
          <cell r="O175">
            <v>0</v>
          </cell>
          <cell r="P175">
            <v>2412111049</v>
          </cell>
          <cell r="Q175">
            <v>7</v>
          </cell>
          <cell r="R175">
            <v>321</v>
          </cell>
          <cell r="S175">
            <v>8</v>
          </cell>
          <cell r="T175">
            <v>513</v>
          </cell>
          <cell r="U175">
            <v>44</v>
          </cell>
          <cell r="V175">
            <v>0</v>
          </cell>
          <cell r="W175">
            <v>7</v>
          </cell>
          <cell r="X175">
            <v>17</v>
          </cell>
          <cell r="Y175">
            <v>0</v>
          </cell>
          <cell r="Z175">
            <v>68</v>
          </cell>
        </row>
        <row r="176">
          <cell r="A176">
            <v>2412111021</v>
          </cell>
          <cell r="B176">
            <v>1265</v>
          </cell>
          <cell r="C176">
            <v>0</v>
          </cell>
          <cell r="D176">
            <v>14</v>
          </cell>
          <cell r="E176">
            <v>291</v>
          </cell>
          <cell r="F176">
            <v>5</v>
          </cell>
          <cell r="G176">
            <v>194</v>
          </cell>
          <cell r="H176">
            <v>504</v>
          </cell>
          <cell r="I176">
            <v>31</v>
          </cell>
          <cell r="J176">
            <v>30</v>
          </cell>
          <cell r="K176">
            <v>0</v>
          </cell>
          <cell r="L176">
            <v>1268.4000000000001</v>
          </cell>
          <cell r="M176">
            <v>1254.3</v>
          </cell>
          <cell r="N176">
            <v>-14.1</v>
          </cell>
          <cell r="O176">
            <v>0</v>
          </cell>
          <cell r="P176">
            <v>2412111021</v>
          </cell>
          <cell r="Q176">
            <v>14</v>
          </cell>
          <cell r="R176">
            <v>291</v>
          </cell>
          <cell r="S176">
            <v>5</v>
          </cell>
          <cell r="T176">
            <v>194</v>
          </cell>
          <cell r="U176">
            <v>4</v>
          </cell>
          <cell r="V176">
            <v>0</v>
          </cell>
          <cell r="W176">
            <v>5</v>
          </cell>
          <cell r="X176">
            <v>21</v>
          </cell>
          <cell r="Y176">
            <v>1</v>
          </cell>
          <cell r="Z176">
            <v>31</v>
          </cell>
        </row>
        <row r="177">
          <cell r="A177">
            <v>2412111039</v>
          </cell>
          <cell r="B177">
            <v>1439</v>
          </cell>
          <cell r="C177">
            <v>0</v>
          </cell>
          <cell r="D177">
            <v>8</v>
          </cell>
          <cell r="E177">
            <v>199</v>
          </cell>
          <cell r="F177">
            <v>8</v>
          </cell>
          <cell r="G177">
            <v>391</v>
          </cell>
          <cell r="H177">
            <v>606</v>
          </cell>
          <cell r="I177">
            <v>93</v>
          </cell>
          <cell r="J177">
            <v>30</v>
          </cell>
          <cell r="K177">
            <v>0</v>
          </cell>
          <cell r="L177">
            <v>1458.4</v>
          </cell>
          <cell r="M177">
            <v>3369.22</v>
          </cell>
          <cell r="N177">
            <v>1910.82</v>
          </cell>
          <cell r="O177">
            <v>0</v>
          </cell>
          <cell r="P177">
            <v>2412111039</v>
          </cell>
          <cell r="Q177">
            <v>8</v>
          </cell>
          <cell r="R177">
            <v>199</v>
          </cell>
          <cell r="S177">
            <v>8</v>
          </cell>
          <cell r="T177">
            <v>391</v>
          </cell>
          <cell r="U177">
            <v>48</v>
          </cell>
          <cell r="V177">
            <v>0</v>
          </cell>
          <cell r="W177">
            <v>14</v>
          </cell>
          <cell r="X177">
            <v>31</v>
          </cell>
          <cell r="Y177">
            <v>0</v>
          </cell>
          <cell r="Z177">
            <v>93</v>
          </cell>
        </row>
        <row r="178">
          <cell r="A178">
            <v>2412111056</v>
          </cell>
          <cell r="B178">
            <v>690</v>
          </cell>
          <cell r="C178">
            <v>0</v>
          </cell>
          <cell r="D178">
            <v>4</v>
          </cell>
          <cell r="E178">
            <v>112</v>
          </cell>
          <cell r="F178">
            <v>2</v>
          </cell>
          <cell r="G178">
            <v>204</v>
          </cell>
          <cell r="H178">
            <v>322</v>
          </cell>
          <cell r="I178">
            <v>142</v>
          </cell>
          <cell r="J178">
            <v>10</v>
          </cell>
          <cell r="K178">
            <v>0</v>
          </cell>
          <cell r="L178">
            <v>762.4</v>
          </cell>
          <cell r="M178">
            <v>1028.51</v>
          </cell>
          <cell r="N178">
            <v>266.11</v>
          </cell>
          <cell r="O178">
            <v>0</v>
          </cell>
          <cell r="P178">
            <v>2412111056</v>
          </cell>
          <cell r="Q178">
            <v>4</v>
          </cell>
          <cell r="R178">
            <v>112</v>
          </cell>
          <cell r="S178">
            <v>2</v>
          </cell>
          <cell r="T178">
            <v>204</v>
          </cell>
          <cell r="U178">
            <v>102</v>
          </cell>
          <cell r="V178">
            <v>0</v>
          </cell>
          <cell r="W178">
            <v>15</v>
          </cell>
          <cell r="X178">
            <v>25</v>
          </cell>
          <cell r="Y178">
            <v>0</v>
          </cell>
          <cell r="Z178">
            <v>142</v>
          </cell>
        </row>
        <row r="179">
          <cell r="A179">
            <v>2427111018</v>
          </cell>
          <cell r="B179">
            <v>2891</v>
          </cell>
          <cell r="C179">
            <v>0</v>
          </cell>
          <cell r="D179">
            <v>33</v>
          </cell>
          <cell r="E179">
            <v>605</v>
          </cell>
          <cell r="F179">
            <v>17</v>
          </cell>
          <cell r="G179">
            <v>357</v>
          </cell>
          <cell r="H179">
            <v>1012</v>
          </cell>
          <cell r="I179">
            <v>66</v>
          </cell>
          <cell r="J179">
            <v>0</v>
          </cell>
          <cell r="K179">
            <v>0</v>
          </cell>
          <cell r="L179">
            <v>2704.8</v>
          </cell>
          <cell r="M179">
            <v>3135.65</v>
          </cell>
          <cell r="N179">
            <v>430.85</v>
          </cell>
          <cell r="O179">
            <v>0</v>
          </cell>
          <cell r="P179">
            <v>2427111018</v>
          </cell>
          <cell r="Q179">
            <v>33</v>
          </cell>
          <cell r="R179">
            <v>605</v>
          </cell>
          <cell r="S179">
            <v>17</v>
          </cell>
          <cell r="T179">
            <v>357</v>
          </cell>
          <cell r="U179">
            <v>12</v>
          </cell>
          <cell r="V179">
            <v>0</v>
          </cell>
          <cell r="W179">
            <v>5</v>
          </cell>
          <cell r="X179">
            <v>49</v>
          </cell>
          <cell r="Y179">
            <v>0</v>
          </cell>
          <cell r="Z179">
            <v>66</v>
          </cell>
        </row>
        <row r="180">
          <cell r="A180">
            <v>2427111010</v>
          </cell>
          <cell r="B180">
            <v>1589</v>
          </cell>
          <cell r="C180">
            <v>0</v>
          </cell>
          <cell r="D180">
            <v>5</v>
          </cell>
          <cell r="E180">
            <v>184</v>
          </cell>
          <cell r="F180">
            <v>5</v>
          </cell>
          <cell r="G180">
            <v>303</v>
          </cell>
          <cell r="H180">
            <v>497</v>
          </cell>
          <cell r="I180">
            <v>26</v>
          </cell>
          <cell r="J180">
            <v>0</v>
          </cell>
          <cell r="K180">
            <v>0</v>
          </cell>
          <cell r="L180">
            <v>1400.2</v>
          </cell>
          <cell r="M180">
            <v>3616.14</v>
          </cell>
          <cell r="N180">
            <v>2215.94</v>
          </cell>
          <cell r="O180">
            <v>0</v>
          </cell>
          <cell r="P180">
            <v>2427111010</v>
          </cell>
          <cell r="Q180">
            <v>5</v>
          </cell>
          <cell r="R180">
            <v>184</v>
          </cell>
          <cell r="S180">
            <v>5</v>
          </cell>
          <cell r="T180">
            <v>303</v>
          </cell>
          <cell r="U180">
            <v>11</v>
          </cell>
          <cell r="V180">
            <v>0</v>
          </cell>
          <cell r="W180">
            <v>0</v>
          </cell>
          <cell r="X180">
            <v>15</v>
          </cell>
          <cell r="Y180">
            <v>0</v>
          </cell>
          <cell r="Z180">
            <v>26</v>
          </cell>
        </row>
        <row r="181">
          <cell r="A181">
            <v>2427111022</v>
          </cell>
          <cell r="B181">
            <v>1208</v>
          </cell>
          <cell r="C181">
            <v>0</v>
          </cell>
          <cell r="D181">
            <v>3</v>
          </cell>
          <cell r="E181">
            <v>176</v>
          </cell>
          <cell r="F181">
            <v>2</v>
          </cell>
          <cell r="G181">
            <v>130</v>
          </cell>
          <cell r="H181">
            <v>311</v>
          </cell>
          <cell r="I181">
            <v>51</v>
          </cell>
          <cell r="J181">
            <v>0</v>
          </cell>
          <cell r="K181">
            <v>0</v>
          </cell>
          <cell r="L181">
            <v>1030.4000000000001</v>
          </cell>
          <cell r="M181">
            <v>2065.86</v>
          </cell>
          <cell r="N181">
            <v>1035.46</v>
          </cell>
          <cell r="O181">
            <v>0</v>
          </cell>
          <cell r="P181">
            <v>2427111022</v>
          </cell>
          <cell r="Q181">
            <v>3</v>
          </cell>
          <cell r="R181">
            <v>176</v>
          </cell>
          <cell r="S181">
            <v>2</v>
          </cell>
          <cell r="T181">
            <v>130</v>
          </cell>
          <cell r="U181">
            <v>10</v>
          </cell>
          <cell r="V181">
            <v>0</v>
          </cell>
          <cell r="W181">
            <v>10</v>
          </cell>
          <cell r="X181">
            <v>31</v>
          </cell>
          <cell r="Y181">
            <v>0</v>
          </cell>
          <cell r="Z181">
            <v>51</v>
          </cell>
        </row>
        <row r="182">
          <cell r="A182">
            <v>2427111009</v>
          </cell>
          <cell r="B182">
            <v>2626</v>
          </cell>
          <cell r="C182">
            <v>0</v>
          </cell>
          <cell r="D182">
            <v>44</v>
          </cell>
          <cell r="E182">
            <v>871</v>
          </cell>
          <cell r="F182">
            <v>7</v>
          </cell>
          <cell r="G182">
            <v>94</v>
          </cell>
          <cell r="H182">
            <v>1016</v>
          </cell>
          <cell r="I182">
            <v>54</v>
          </cell>
          <cell r="J182">
            <v>0</v>
          </cell>
          <cell r="K182">
            <v>0</v>
          </cell>
          <cell r="L182">
            <v>2601.8000000000002</v>
          </cell>
          <cell r="M182">
            <v>5646.64</v>
          </cell>
          <cell r="N182">
            <v>3044.84</v>
          </cell>
          <cell r="O182">
            <v>0</v>
          </cell>
          <cell r="P182">
            <v>2427111009</v>
          </cell>
          <cell r="Q182">
            <v>44</v>
          </cell>
          <cell r="R182">
            <v>871</v>
          </cell>
          <cell r="S182">
            <v>7</v>
          </cell>
          <cell r="T182">
            <v>94</v>
          </cell>
          <cell r="U182">
            <v>25</v>
          </cell>
          <cell r="V182">
            <v>0</v>
          </cell>
          <cell r="W182">
            <v>8</v>
          </cell>
          <cell r="X182">
            <v>21</v>
          </cell>
          <cell r="Y182">
            <v>0</v>
          </cell>
          <cell r="Z182">
            <v>54</v>
          </cell>
        </row>
        <row r="183">
          <cell r="A183">
            <v>2427111026</v>
          </cell>
          <cell r="B183">
            <v>1828</v>
          </cell>
          <cell r="C183">
            <v>0</v>
          </cell>
          <cell r="D183">
            <v>6</v>
          </cell>
          <cell r="E183">
            <v>203</v>
          </cell>
          <cell r="F183">
            <v>7</v>
          </cell>
          <cell r="G183">
            <v>749</v>
          </cell>
          <cell r="H183">
            <v>965</v>
          </cell>
          <cell r="I183">
            <v>74</v>
          </cell>
          <cell r="J183">
            <v>120</v>
          </cell>
          <cell r="K183">
            <v>0</v>
          </cell>
          <cell r="L183">
            <v>2061.4</v>
          </cell>
          <cell r="M183">
            <v>5767.16</v>
          </cell>
          <cell r="N183">
            <v>3705.76</v>
          </cell>
          <cell r="O183">
            <v>0</v>
          </cell>
          <cell r="P183">
            <v>2427111026</v>
          </cell>
          <cell r="Q183">
            <v>6</v>
          </cell>
          <cell r="R183">
            <v>203</v>
          </cell>
          <cell r="S183">
            <v>7</v>
          </cell>
          <cell r="T183">
            <v>749</v>
          </cell>
          <cell r="U183">
            <v>42</v>
          </cell>
          <cell r="V183">
            <v>0</v>
          </cell>
          <cell r="W183">
            <v>8</v>
          </cell>
          <cell r="X183">
            <v>24</v>
          </cell>
          <cell r="Y183">
            <v>0</v>
          </cell>
          <cell r="Z183">
            <v>74</v>
          </cell>
        </row>
        <row r="184">
          <cell r="A184">
            <v>2427111020</v>
          </cell>
          <cell r="B184">
            <v>1478</v>
          </cell>
          <cell r="C184">
            <v>0</v>
          </cell>
          <cell r="D184">
            <v>3</v>
          </cell>
          <cell r="E184">
            <v>185</v>
          </cell>
          <cell r="F184">
            <v>4</v>
          </cell>
          <cell r="G184">
            <v>205</v>
          </cell>
          <cell r="H184">
            <v>397</v>
          </cell>
          <cell r="I184">
            <v>69</v>
          </cell>
          <cell r="J184">
            <v>0</v>
          </cell>
          <cell r="K184">
            <v>0</v>
          </cell>
          <cell r="L184">
            <v>1270.2</v>
          </cell>
          <cell r="M184">
            <v>3204.4</v>
          </cell>
          <cell r="N184">
            <v>1934.2</v>
          </cell>
          <cell r="O184">
            <v>0</v>
          </cell>
          <cell r="P184">
            <v>2427111020</v>
          </cell>
          <cell r="Q184">
            <v>3</v>
          </cell>
          <cell r="R184">
            <v>185</v>
          </cell>
          <cell r="S184">
            <v>4</v>
          </cell>
          <cell r="T184">
            <v>205</v>
          </cell>
          <cell r="U184">
            <v>21</v>
          </cell>
          <cell r="V184">
            <v>0</v>
          </cell>
          <cell r="W184">
            <v>3</v>
          </cell>
          <cell r="X184">
            <v>45</v>
          </cell>
          <cell r="Y184">
            <v>0</v>
          </cell>
          <cell r="Z184">
            <v>69</v>
          </cell>
        </row>
        <row r="185">
          <cell r="A185">
            <v>2427111014</v>
          </cell>
          <cell r="B185">
            <v>1957</v>
          </cell>
          <cell r="C185">
            <v>0</v>
          </cell>
          <cell r="D185">
            <v>0</v>
          </cell>
          <cell r="E185">
            <v>228</v>
          </cell>
          <cell r="F185">
            <v>6</v>
          </cell>
          <cell r="G185">
            <v>302</v>
          </cell>
          <cell r="H185">
            <v>536</v>
          </cell>
          <cell r="I185">
            <v>145</v>
          </cell>
          <cell r="J185">
            <v>0</v>
          </cell>
          <cell r="K185">
            <v>0</v>
          </cell>
          <cell r="L185">
            <v>1706.6</v>
          </cell>
          <cell r="M185">
            <v>1795.72</v>
          </cell>
          <cell r="N185">
            <v>89.12</v>
          </cell>
          <cell r="O185">
            <v>0</v>
          </cell>
          <cell r="P185">
            <v>2427111014</v>
          </cell>
          <cell r="Q185">
            <v>0</v>
          </cell>
          <cell r="R185">
            <v>228</v>
          </cell>
          <cell r="S185">
            <v>6</v>
          </cell>
          <cell r="T185">
            <v>302</v>
          </cell>
          <cell r="U185">
            <v>44</v>
          </cell>
          <cell r="V185">
            <v>0</v>
          </cell>
          <cell r="W185">
            <v>19</v>
          </cell>
          <cell r="X185">
            <v>82</v>
          </cell>
          <cell r="Y185">
            <v>0</v>
          </cell>
          <cell r="Z185">
            <v>145</v>
          </cell>
        </row>
        <row r="186">
          <cell r="A186">
            <v>2427111012</v>
          </cell>
          <cell r="B186">
            <v>3676</v>
          </cell>
          <cell r="C186">
            <v>0</v>
          </cell>
          <cell r="D186">
            <v>50</v>
          </cell>
          <cell r="E186">
            <v>1056</v>
          </cell>
          <cell r="F186">
            <v>9</v>
          </cell>
          <cell r="G186">
            <v>286</v>
          </cell>
          <cell r="H186">
            <v>1401</v>
          </cell>
          <cell r="I186">
            <v>91</v>
          </cell>
          <cell r="J186">
            <v>0</v>
          </cell>
          <cell r="K186">
            <v>0</v>
          </cell>
          <cell r="L186">
            <v>3594</v>
          </cell>
          <cell r="M186">
            <v>5942.2</v>
          </cell>
          <cell r="N186">
            <v>2348.1999999999998</v>
          </cell>
          <cell r="O186">
            <v>0</v>
          </cell>
          <cell r="P186">
            <v>2427111012</v>
          </cell>
          <cell r="Q186">
            <v>50</v>
          </cell>
          <cell r="R186">
            <v>1056</v>
          </cell>
          <cell r="S186">
            <v>9</v>
          </cell>
          <cell r="T186">
            <v>286</v>
          </cell>
          <cell r="U186">
            <v>29</v>
          </cell>
          <cell r="V186">
            <v>0</v>
          </cell>
          <cell r="W186">
            <v>6</v>
          </cell>
          <cell r="X186">
            <v>56</v>
          </cell>
          <cell r="Y186">
            <v>0</v>
          </cell>
          <cell r="Z186">
            <v>91</v>
          </cell>
        </row>
        <row r="187">
          <cell r="A187">
            <v>2427111023</v>
          </cell>
          <cell r="B187">
            <v>363</v>
          </cell>
          <cell r="C187">
            <v>0</v>
          </cell>
          <cell r="D187">
            <v>1</v>
          </cell>
          <cell r="E187">
            <v>31</v>
          </cell>
          <cell r="F187">
            <v>0</v>
          </cell>
          <cell r="G187">
            <v>162</v>
          </cell>
          <cell r="H187">
            <v>194</v>
          </cell>
          <cell r="I187">
            <v>8</v>
          </cell>
          <cell r="J187">
            <v>80</v>
          </cell>
          <cell r="K187">
            <v>0</v>
          </cell>
          <cell r="L187">
            <v>462.8</v>
          </cell>
          <cell r="M187">
            <v>277.33999999999997</v>
          </cell>
          <cell r="N187">
            <v>-185.46</v>
          </cell>
          <cell r="O187">
            <v>0</v>
          </cell>
          <cell r="P187">
            <v>2427111023</v>
          </cell>
          <cell r="Q187">
            <v>1</v>
          </cell>
          <cell r="R187">
            <v>31</v>
          </cell>
          <cell r="S187">
            <v>0</v>
          </cell>
          <cell r="T187">
            <v>162</v>
          </cell>
          <cell r="U187">
            <v>4</v>
          </cell>
          <cell r="V187">
            <v>0</v>
          </cell>
          <cell r="W187">
            <v>0</v>
          </cell>
          <cell r="X187">
            <v>4</v>
          </cell>
          <cell r="Y187">
            <v>0</v>
          </cell>
          <cell r="Z187">
            <v>8</v>
          </cell>
        </row>
        <row r="188">
          <cell r="A188">
            <v>2427111011</v>
          </cell>
          <cell r="B188">
            <v>1750</v>
          </cell>
          <cell r="C188">
            <v>0</v>
          </cell>
          <cell r="D188">
            <v>9</v>
          </cell>
          <cell r="E188">
            <v>258</v>
          </cell>
          <cell r="F188">
            <v>4</v>
          </cell>
          <cell r="G188">
            <v>546</v>
          </cell>
          <cell r="H188">
            <v>817</v>
          </cell>
          <cell r="I188">
            <v>167</v>
          </cell>
          <cell r="J188">
            <v>0</v>
          </cell>
          <cell r="K188">
            <v>0</v>
          </cell>
          <cell r="L188">
            <v>1825.6</v>
          </cell>
          <cell r="M188">
            <v>3248.32</v>
          </cell>
          <cell r="N188">
            <v>1422.72</v>
          </cell>
          <cell r="O188">
            <v>0</v>
          </cell>
          <cell r="P188">
            <v>2427111011</v>
          </cell>
          <cell r="Q188">
            <v>9</v>
          </cell>
          <cell r="R188">
            <v>258</v>
          </cell>
          <cell r="S188">
            <v>4</v>
          </cell>
          <cell r="T188">
            <v>546</v>
          </cell>
          <cell r="U188">
            <v>126</v>
          </cell>
          <cell r="V188">
            <v>0</v>
          </cell>
          <cell r="W188">
            <v>7</v>
          </cell>
          <cell r="X188">
            <v>34</v>
          </cell>
          <cell r="Y188">
            <v>0</v>
          </cell>
          <cell r="Z188">
            <v>167</v>
          </cell>
        </row>
        <row r="189">
          <cell r="A189">
            <v>2427111025</v>
          </cell>
          <cell r="B189">
            <v>697</v>
          </cell>
          <cell r="C189">
            <v>0</v>
          </cell>
          <cell r="D189">
            <v>4</v>
          </cell>
          <cell r="E189">
            <v>74</v>
          </cell>
          <cell r="F189">
            <v>2</v>
          </cell>
          <cell r="G189">
            <v>256</v>
          </cell>
          <cell r="H189">
            <v>336</v>
          </cell>
          <cell r="I189">
            <v>4</v>
          </cell>
          <cell r="J189">
            <v>45</v>
          </cell>
          <cell r="K189">
            <v>0</v>
          </cell>
          <cell r="L189">
            <v>750</v>
          </cell>
          <cell r="M189">
            <v>402.1</v>
          </cell>
          <cell r="N189">
            <v>-347.9</v>
          </cell>
          <cell r="O189">
            <v>0</v>
          </cell>
          <cell r="P189">
            <v>2427111025</v>
          </cell>
          <cell r="Q189">
            <v>4</v>
          </cell>
          <cell r="R189">
            <v>74</v>
          </cell>
          <cell r="S189">
            <v>2</v>
          </cell>
          <cell r="T189">
            <v>256</v>
          </cell>
          <cell r="U189">
            <v>1</v>
          </cell>
          <cell r="V189">
            <v>0</v>
          </cell>
          <cell r="W189">
            <v>0</v>
          </cell>
          <cell r="X189">
            <v>3</v>
          </cell>
          <cell r="Y189">
            <v>0</v>
          </cell>
          <cell r="Z189">
            <v>4</v>
          </cell>
        </row>
        <row r="190">
          <cell r="A190">
            <v>2427111028</v>
          </cell>
          <cell r="B190">
            <v>1127</v>
          </cell>
          <cell r="C190">
            <v>0</v>
          </cell>
          <cell r="D190">
            <v>4</v>
          </cell>
          <cell r="E190">
            <v>188</v>
          </cell>
          <cell r="F190">
            <v>1</v>
          </cell>
          <cell r="G190">
            <v>353</v>
          </cell>
          <cell r="H190">
            <v>546</v>
          </cell>
          <cell r="I190">
            <v>22</v>
          </cell>
          <cell r="J190">
            <v>75</v>
          </cell>
          <cell r="K190">
            <v>0</v>
          </cell>
          <cell r="L190">
            <v>1236</v>
          </cell>
          <cell r="M190">
            <v>995.72</v>
          </cell>
          <cell r="N190">
            <v>-240.28</v>
          </cell>
          <cell r="O190">
            <v>0</v>
          </cell>
          <cell r="P190">
            <v>2427111028</v>
          </cell>
          <cell r="Q190">
            <v>4</v>
          </cell>
          <cell r="R190">
            <v>188</v>
          </cell>
          <cell r="S190">
            <v>1</v>
          </cell>
          <cell r="T190">
            <v>353</v>
          </cell>
          <cell r="U190">
            <v>8</v>
          </cell>
          <cell r="V190">
            <v>0</v>
          </cell>
          <cell r="W190">
            <v>3</v>
          </cell>
          <cell r="X190">
            <v>11</v>
          </cell>
          <cell r="Y190">
            <v>0</v>
          </cell>
          <cell r="Z190">
            <v>22</v>
          </cell>
        </row>
        <row r="191">
          <cell r="A191">
            <v>2427111021</v>
          </cell>
          <cell r="B191">
            <v>685</v>
          </cell>
          <cell r="C191">
            <v>0</v>
          </cell>
          <cell r="D191">
            <v>0</v>
          </cell>
          <cell r="E191">
            <v>97</v>
          </cell>
          <cell r="F191">
            <v>1</v>
          </cell>
          <cell r="G191">
            <v>178</v>
          </cell>
          <cell r="H191">
            <v>276</v>
          </cell>
          <cell r="I191">
            <v>18</v>
          </cell>
          <cell r="J191">
            <v>0</v>
          </cell>
          <cell r="K191">
            <v>0</v>
          </cell>
          <cell r="L191">
            <v>658.4</v>
          </cell>
          <cell r="M191">
            <v>1058.79</v>
          </cell>
          <cell r="N191">
            <v>400.39</v>
          </cell>
          <cell r="O191">
            <v>0</v>
          </cell>
          <cell r="P191">
            <v>2427111021</v>
          </cell>
          <cell r="Q191">
            <v>0</v>
          </cell>
          <cell r="R191">
            <v>97</v>
          </cell>
          <cell r="S191">
            <v>1</v>
          </cell>
          <cell r="T191">
            <v>178</v>
          </cell>
          <cell r="U191">
            <v>1</v>
          </cell>
          <cell r="V191">
            <v>0</v>
          </cell>
          <cell r="W191">
            <v>0</v>
          </cell>
          <cell r="X191">
            <v>17</v>
          </cell>
          <cell r="Y191">
            <v>0</v>
          </cell>
          <cell r="Z191">
            <v>18</v>
          </cell>
        </row>
        <row r="192">
          <cell r="A192">
            <v>2427111030</v>
          </cell>
          <cell r="B192">
            <v>783</v>
          </cell>
          <cell r="C192">
            <v>0</v>
          </cell>
          <cell r="D192">
            <v>3</v>
          </cell>
          <cell r="E192">
            <v>56</v>
          </cell>
          <cell r="F192">
            <v>0</v>
          </cell>
          <cell r="G192">
            <v>387</v>
          </cell>
          <cell r="H192">
            <v>446</v>
          </cell>
          <cell r="I192">
            <v>22</v>
          </cell>
          <cell r="J192">
            <v>120</v>
          </cell>
          <cell r="K192">
            <v>0</v>
          </cell>
          <cell r="L192">
            <v>967.8</v>
          </cell>
          <cell r="M192">
            <v>366.2</v>
          </cell>
          <cell r="N192">
            <v>-601.6</v>
          </cell>
          <cell r="O192">
            <v>0</v>
          </cell>
          <cell r="P192">
            <v>2427111030</v>
          </cell>
          <cell r="Q192">
            <v>3</v>
          </cell>
          <cell r="R192">
            <v>56</v>
          </cell>
          <cell r="S192">
            <v>0</v>
          </cell>
          <cell r="T192">
            <v>387</v>
          </cell>
          <cell r="U192">
            <v>6</v>
          </cell>
          <cell r="V192">
            <v>0</v>
          </cell>
          <cell r="W192">
            <v>0</v>
          </cell>
          <cell r="X192">
            <v>16</v>
          </cell>
          <cell r="Y192">
            <v>0</v>
          </cell>
          <cell r="Z192">
            <v>22</v>
          </cell>
        </row>
        <row r="193">
          <cell r="A193">
            <v>2436111008</v>
          </cell>
          <cell r="B193">
            <v>2613</v>
          </cell>
          <cell r="C193">
            <v>0</v>
          </cell>
          <cell r="D193">
            <v>0</v>
          </cell>
          <cell r="E193">
            <v>120</v>
          </cell>
          <cell r="F193">
            <v>8</v>
          </cell>
          <cell r="G193">
            <v>576</v>
          </cell>
          <cell r="H193">
            <v>704</v>
          </cell>
          <cell r="I193">
            <v>156</v>
          </cell>
          <cell r="J193">
            <v>0</v>
          </cell>
          <cell r="K193">
            <v>0</v>
          </cell>
          <cell r="L193">
            <v>2217.4</v>
          </cell>
          <cell r="M193">
            <v>4440.05</v>
          </cell>
          <cell r="N193">
            <v>2222.65</v>
          </cell>
          <cell r="O193">
            <v>0</v>
          </cell>
          <cell r="P193">
            <v>2436111008</v>
          </cell>
          <cell r="Q193">
            <v>0</v>
          </cell>
          <cell r="R193">
            <v>120</v>
          </cell>
          <cell r="S193">
            <v>8</v>
          </cell>
          <cell r="T193">
            <v>576</v>
          </cell>
          <cell r="U193">
            <v>117</v>
          </cell>
          <cell r="V193">
            <v>2</v>
          </cell>
          <cell r="W193">
            <v>2</v>
          </cell>
          <cell r="X193">
            <v>35</v>
          </cell>
          <cell r="Y193">
            <v>0</v>
          </cell>
          <cell r="Z193">
            <v>156</v>
          </cell>
        </row>
        <row r="194">
          <cell r="A194">
            <v>2436111009</v>
          </cell>
          <cell r="B194">
            <v>1586</v>
          </cell>
          <cell r="C194">
            <v>0</v>
          </cell>
          <cell r="D194">
            <v>0</v>
          </cell>
          <cell r="E194">
            <v>150</v>
          </cell>
          <cell r="F194">
            <v>6</v>
          </cell>
          <cell r="G194">
            <v>230</v>
          </cell>
          <cell r="H194">
            <v>386</v>
          </cell>
          <cell r="I194">
            <v>113</v>
          </cell>
          <cell r="J194">
            <v>0</v>
          </cell>
          <cell r="K194">
            <v>0</v>
          </cell>
          <cell r="L194">
            <v>1335.6</v>
          </cell>
          <cell r="M194">
            <v>2897.62</v>
          </cell>
          <cell r="N194">
            <v>1562.02</v>
          </cell>
          <cell r="O194">
            <v>0</v>
          </cell>
          <cell r="P194">
            <v>2436111009</v>
          </cell>
          <cell r="Q194">
            <v>0</v>
          </cell>
          <cell r="R194">
            <v>150</v>
          </cell>
          <cell r="S194">
            <v>6</v>
          </cell>
          <cell r="T194">
            <v>230</v>
          </cell>
          <cell r="U194">
            <v>78</v>
          </cell>
          <cell r="V194">
            <v>12</v>
          </cell>
          <cell r="W194">
            <v>4</v>
          </cell>
          <cell r="X194">
            <v>19</v>
          </cell>
          <cell r="Y194">
            <v>0</v>
          </cell>
          <cell r="Z194">
            <v>113</v>
          </cell>
        </row>
        <row r="195">
          <cell r="A195">
            <v>2436111007</v>
          </cell>
          <cell r="B195">
            <v>1684</v>
          </cell>
          <cell r="C195">
            <v>0</v>
          </cell>
          <cell r="D195">
            <v>0</v>
          </cell>
          <cell r="E195">
            <v>182</v>
          </cell>
          <cell r="F195">
            <v>6</v>
          </cell>
          <cell r="G195">
            <v>322</v>
          </cell>
          <cell r="H195">
            <v>510</v>
          </cell>
          <cell r="I195">
            <v>125</v>
          </cell>
          <cell r="J195">
            <v>0</v>
          </cell>
          <cell r="K195">
            <v>0</v>
          </cell>
          <cell r="L195">
            <v>1504.8</v>
          </cell>
          <cell r="M195">
            <v>3147.48</v>
          </cell>
          <cell r="N195">
            <v>1642.68</v>
          </cell>
          <cell r="O195">
            <v>0</v>
          </cell>
          <cell r="P195">
            <v>2436111007</v>
          </cell>
          <cell r="Q195">
            <v>0</v>
          </cell>
          <cell r="R195">
            <v>182</v>
          </cell>
          <cell r="S195">
            <v>6</v>
          </cell>
          <cell r="T195">
            <v>322</v>
          </cell>
          <cell r="U195">
            <v>65</v>
          </cell>
          <cell r="V195">
            <v>1</v>
          </cell>
          <cell r="W195">
            <v>3</v>
          </cell>
          <cell r="X195">
            <v>56</v>
          </cell>
          <cell r="Y195">
            <v>0</v>
          </cell>
          <cell r="Z195">
            <v>125</v>
          </cell>
        </row>
        <row r="196">
          <cell r="A196">
            <v>2436111002</v>
          </cell>
          <cell r="B196">
            <v>1359</v>
          </cell>
          <cell r="C196">
            <v>0</v>
          </cell>
          <cell r="D196">
            <v>46</v>
          </cell>
          <cell r="E196">
            <v>897</v>
          </cell>
          <cell r="F196">
            <v>9</v>
          </cell>
          <cell r="G196">
            <v>8</v>
          </cell>
          <cell r="H196">
            <v>960</v>
          </cell>
          <cell r="I196">
            <v>11</v>
          </cell>
          <cell r="J196">
            <v>0</v>
          </cell>
          <cell r="K196">
            <v>0</v>
          </cell>
          <cell r="L196">
            <v>1785.6</v>
          </cell>
          <cell r="M196">
            <v>3671.26</v>
          </cell>
          <cell r="N196">
            <v>1885.66</v>
          </cell>
          <cell r="O196">
            <v>0</v>
          </cell>
          <cell r="P196">
            <v>2436111002</v>
          </cell>
          <cell r="Q196">
            <v>46</v>
          </cell>
          <cell r="R196">
            <v>897</v>
          </cell>
          <cell r="S196">
            <v>9</v>
          </cell>
          <cell r="T196">
            <v>8</v>
          </cell>
          <cell r="U196">
            <v>2</v>
          </cell>
          <cell r="V196">
            <v>1</v>
          </cell>
          <cell r="W196">
            <v>1</v>
          </cell>
          <cell r="X196">
            <v>7</v>
          </cell>
          <cell r="Y196">
            <v>0</v>
          </cell>
          <cell r="Z196">
            <v>11</v>
          </cell>
        </row>
        <row r="197">
          <cell r="A197">
            <v>2436111001</v>
          </cell>
          <cell r="B197">
            <v>1032</v>
          </cell>
          <cell r="C197">
            <v>0</v>
          </cell>
          <cell r="D197">
            <v>43</v>
          </cell>
          <cell r="E197">
            <v>498</v>
          </cell>
          <cell r="F197">
            <v>6</v>
          </cell>
          <cell r="G197">
            <v>38</v>
          </cell>
          <cell r="H197">
            <v>585</v>
          </cell>
          <cell r="I197">
            <v>24</v>
          </cell>
          <cell r="J197">
            <v>0</v>
          </cell>
          <cell r="K197">
            <v>0</v>
          </cell>
          <cell r="L197">
            <v>1213.5999999999999</v>
          </cell>
          <cell r="M197">
            <v>4077.66</v>
          </cell>
          <cell r="N197">
            <v>2864.06</v>
          </cell>
          <cell r="O197">
            <v>0</v>
          </cell>
          <cell r="P197">
            <v>2436111001</v>
          </cell>
          <cell r="Q197">
            <v>43</v>
          </cell>
          <cell r="R197">
            <v>498</v>
          </cell>
          <cell r="S197">
            <v>6</v>
          </cell>
          <cell r="T197">
            <v>38</v>
          </cell>
          <cell r="U197">
            <v>15</v>
          </cell>
          <cell r="V197">
            <v>2</v>
          </cell>
          <cell r="W197">
            <v>0</v>
          </cell>
          <cell r="X197">
            <v>7</v>
          </cell>
          <cell r="Y197">
            <v>0</v>
          </cell>
          <cell r="Z197">
            <v>24</v>
          </cell>
        </row>
        <row r="198">
          <cell r="A198">
            <v>2436111005</v>
          </cell>
          <cell r="B198">
            <v>1309</v>
          </cell>
          <cell r="C198">
            <v>0</v>
          </cell>
          <cell r="D198">
            <v>60</v>
          </cell>
          <cell r="E198">
            <v>820</v>
          </cell>
          <cell r="F198">
            <v>5</v>
          </cell>
          <cell r="G198">
            <v>17</v>
          </cell>
          <cell r="H198">
            <v>902</v>
          </cell>
          <cell r="I198">
            <v>6</v>
          </cell>
          <cell r="J198">
            <v>0</v>
          </cell>
          <cell r="K198">
            <v>0</v>
          </cell>
          <cell r="L198">
            <v>1697.4</v>
          </cell>
          <cell r="M198">
            <v>1809.01</v>
          </cell>
          <cell r="N198">
            <v>111.61</v>
          </cell>
          <cell r="O198">
            <v>0</v>
          </cell>
          <cell r="P198">
            <v>2436111005</v>
          </cell>
          <cell r="Q198">
            <v>60</v>
          </cell>
          <cell r="R198">
            <v>820</v>
          </cell>
          <cell r="S198">
            <v>5</v>
          </cell>
          <cell r="T198">
            <v>17</v>
          </cell>
          <cell r="U198">
            <v>5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6</v>
          </cell>
        </row>
        <row r="199">
          <cell r="A199">
            <v>2436111006</v>
          </cell>
          <cell r="B199">
            <v>1510</v>
          </cell>
          <cell r="C199">
            <v>0</v>
          </cell>
          <cell r="D199">
            <v>0</v>
          </cell>
          <cell r="E199">
            <v>168</v>
          </cell>
          <cell r="F199">
            <v>13</v>
          </cell>
          <cell r="G199">
            <v>248</v>
          </cell>
          <cell r="H199">
            <v>429</v>
          </cell>
          <cell r="I199">
            <v>125</v>
          </cell>
          <cell r="J199">
            <v>0</v>
          </cell>
          <cell r="K199">
            <v>0</v>
          </cell>
          <cell r="L199">
            <v>1332.8</v>
          </cell>
          <cell r="M199">
            <v>2815.56</v>
          </cell>
          <cell r="N199">
            <v>1482.76</v>
          </cell>
          <cell r="O199">
            <v>0</v>
          </cell>
          <cell r="P199">
            <v>2436111006</v>
          </cell>
          <cell r="Q199">
            <v>0</v>
          </cell>
          <cell r="R199">
            <v>168</v>
          </cell>
          <cell r="S199">
            <v>13</v>
          </cell>
          <cell r="T199">
            <v>248</v>
          </cell>
          <cell r="U199">
            <v>63</v>
          </cell>
          <cell r="V199">
            <v>5</v>
          </cell>
          <cell r="W199">
            <v>5</v>
          </cell>
          <cell r="X199">
            <v>52</v>
          </cell>
          <cell r="Y199">
            <v>0</v>
          </cell>
          <cell r="Z199">
            <v>125</v>
          </cell>
        </row>
        <row r="200">
          <cell r="A200">
            <v>2436111004</v>
          </cell>
          <cell r="B200">
            <v>1003</v>
          </cell>
          <cell r="C200">
            <v>0</v>
          </cell>
          <cell r="D200">
            <v>32</v>
          </cell>
          <cell r="E200">
            <v>513</v>
          </cell>
          <cell r="F200">
            <v>5</v>
          </cell>
          <cell r="G200">
            <v>25</v>
          </cell>
          <cell r="H200">
            <v>575</v>
          </cell>
          <cell r="I200">
            <v>10</v>
          </cell>
          <cell r="J200">
            <v>0</v>
          </cell>
          <cell r="K200">
            <v>0</v>
          </cell>
          <cell r="L200">
            <v>1181.2</v>
          </cell>
          <cell r="M200">
            <v>3905.93</v>
          </cell>
          <cell r="N200">
            <v>2724.73</v>
          </cell>
          <cell r="O200">
            <v>0</v>
          </cell>
          <cell r="P200">
            <v>2436111004</v>
          </cell>
          <cell r="Q200">
            <v>32</v>
          </cell>
          <cell r="R200">
            <v>513</v>
          </cell>
          <cell r="S200">
            <v>5</v>
          </cell>
          <cell r="T200">
            <v>25</v>
          </cell>
          <cell r="U200">
            <v>7</v>
          </cell>
          <cell r="V200">
            <v>0</v>
          </cell>
          <cell r="W200">
            <v>0</v>
          </cell>
          <cell r="X200">
            <v>3</v>
          </cell>
          <cell r="Y200">
            <v>0</v>
          </cell>
          <cell r="Z200">
            <v>10</v>
          </cell>
        </row>
        <row r="201">
          <cell r="A201">
            <v>2436111013</v>
          </cell>
          <cell r="B201">
            <v>2655</v>
          </cell>
          <cell r="C201">
            <v>0</v>
          </cell>
          <cell r="D201">
            <v>0</v>
          </cell>
          <cell r="E201">
            <v>209</v>
          </cell>
          <cell r="F201">
            <v>4</v>
          </cell>
          <cell r="G201">
            <v>606</v>
          </cell>
          <cell r="H201">
            <v>819</v>
          </cell>
          <cell r="I201">
            <v>197</v>
          </cell>
          <cell r="J201">
            <v>0</v>
          </cell>
          <cell r="K201">
            <v>0</v>
          </cell>
          <cell r="L201">
            <v>2368.8000000000002</v>
          </cell>
          <cell r="M201">
            <v>4135.3599999999997</v>
          </cell>
          <cell r="N201">
            <v>1766.56</v>
          </cell>
          <cell r="O201">
            <v>0</v>
          </cell>
          <cell r="P201">
            <v>2436111013</v>
          </cell>
          <cell r="Q201">
            <v>0</v>
          </cell>
          <cell r="R201">
            <v>209</v>
          </cell>
          <cell r="S201">
            <v>4</v>
          </cell>
          <cell r="T201">
            <v>606</v>
          </cell>
          <cell r="U201">
            <v>97</v>
          </cell>
          <cell r="V201">
            <v>0</v>
          </cell>
          <cell r="W201">
            <v>1</v>
          </cell>
          <cell r="X201">
            <v>99</v>
          </cell>
          <cell r="Y201">
            <v>0</v>
          </cell>
          <cell r="Z201">
            <v>197</v>
          </cell>
        </row>
        <row r="202">
          <cell r="A202">
            <v>2436111011</v>
          </cell>
          <cell r="B202">
            <v>3428</v>
          </cell>
          <cell r="C202">
            <v>0</v>
          </cell>
          <cell r="D202">
            <v>0</v>
          </cell>
          <cell r="E202">
            <v>309</v>
          </cell>
          <cell r="F202">
            <v>8</v>
          </cell>
          <cell r="G202">
            <v>793</v>
          </cell>
          <cell r="H202">
            <v>1110</v>
          </cell>
          <cell r="I202">
            <v>231</v>
          </cell>
          <cell r="J202">
            <v>0</v>
          </cell>
          <cell r="K202">
            <v>0</v>
          </cell>
          <cell r="L202">
            <v>3099</v>
          </cell>
          <cell r="M202">
            <v>4393.1400000000003</v>
          </cell>
          <cell r="N202">
            <v>1294.1400000000001</v>
          </cell>
          <cell r="O202">
            <v>0</v>
          </cell>
          <cell r="P202">
            <v>2436111011</v>
          </cell>
          <cell r="Q202">
            <v>0</v>
          </cell>
          <cell r="R202">
            <v>309</v>
          </cell>
          <cell r="S202">
            <v>8</v>
          </cell>
          <cell r="T202">
            <v>793</v>
          </cell>
          <cell r="U202">
            <v>148</v>
          </cell>
          <cell r="V202">
            <v>2</v>
          </cell>
          <cell r="W202">
            <v>5</v>
          </cell>
          <cell r="X202">
            <v>76</v>
          </cell>
          <cell r="Y202">
            <v>0</v>
          </cell>
          <cell r="Z202">
            <v>231</v>
          </cell>
        </row>
        <row r="203">
          <cell r="A203">
            <v>2436111010</v>
          </cell>
          <cell r="B203">
            <v>575</v>
          </cell>
          <cell r="C203">
            <v>0</v>
          </cell>
          <cell r="D203">
            <v>0</v>
          </cell>
          <cell r="E203">
            <v>38</v>
          </cell>
          <cell r="F203">
            <v>1</v>
          </cell>
          <cell r="G203">
            <v>119</v>
          </cell>
          <cell r="H203">
            <v>158</v>
          </cell>
          <cell r="I203">
            <v>118</v>
          </cell>
          <cell r="J203">
            <v>0</v>
          </cell>
          <cell r="K203">
            <v>0</v>
          </cell>
          <cell r="L203">
            <v>526.20000000000005</v>
          </cell>
          <cell r="M203">
            <v>852.35</v>
          </cell>
          <cell r="N203">
            <v>326.14999999999998</v>
          </cell>
          <cell r="O203">
            <v>0</v>
          </cell>
          <cell r="P203">
            <v>2436111010</v>
          </cell>
          <cell r="Q203">
            <v>0</v>
          </cell>
          <cell r="R203">
            <v>38</v>
          </cell>
          <cell r="S203">
            <v>1</v>
          </cell>
          <cell r="T203">
            <v>119</v>
          </cell>
          <cell r="U203">
            <v>77</v>
          </cell>
          <cell r="V203">
            <v>3</v>
          </cell>
          <cell r="W203">
            <v>2</v>
          </cell>
          <cell r="X203">
            <v>36</v>
          </cell>
          <cell r="Y203">
            <v>0</v>
          </cell>
          <cell r="Z203">
            <v>118</v>
          </cell>
        </row>
        <row r="204">
          <cell r="A204">
            <v>2436111021</v>
          </cell>
          <cell r="B204">
            <v>991</v>
          </cell>
          <cell r="C204">
            <v>0</v>
          </cell>
          <cell r="D204">
            <v>2</v>
          </cell>
          <cell r="E204">
            <v>154</v>
          </cell>
          <cell r="F204">
            <v>4</v>
          </cell>
          <cell r="G204">
            <v>326</v>
          </cell>
          <cell r="H204">
            <v>486</v>
          </cell>
          <cell r="I204">
            <v>86</v>
          </cell>
          <cell r="J204">
            <v>30</v>
          </cell>
          <cell r="K204">
            <v>0</v>
          </cell>
          <cell r="L204">
            <v>1079.4000000000001</v>
          </cell>
          <cell r="M204">
            <v>3273.16</v>
          </cell>
          <cell r="N204">
            <v>2193.7600000000002</v>
          </cell>
          <cell r="O204">
            <v>0</v>
          </cell>
          <cell r="P204">
            <v>2436111021</v>
          </cell>
          <cell r="Q204">
            <v>2</v>
          </cell>
          <cell r="R204">
            <v>154</v>
          </cell>
          <cell r="S204">
            <v>4</v>
          </cell>
          <cell r="T204">
            <v>326</v>
          </cell>
          <cell r="U204">
            <v>59</v>
          </cell>
          <cell r="V204">
            <v>0</v>
          </cell>
          <cell r="W204">
            <v>1</v>
          </cell>
          <cell r="X204">
            <v>26</v>
          </cell>
          <cell r="Y204">
            <v>0</v>
          </cell>
          <cell r="Z204">
            <v>86</v>
          </cell>
        </row>
        <row r="205">
          <cell r="A205">
            <v>2436111018</v>
          </cell>
          <cell r="B205">
            <v>1002</v>
          </cell>
          <cell r="C205">
            <v>0</v>
          </cell>
          <cell r="D205">
            <v>11</v>
          </cell>
          <cell r="E205">
            <v>237</v>
          </cell>
          <cell r="F205">
            <v>4</v>
          </cell>
          <cell r="G205">
            <v>308</v>
          </cell>
          <cell r="H205">
            <v>560</v>
          </cell>
          <cell r="I205">
            <v>19</v>
          </cell>
          <cell r="J205">
            <v>30</v>
          </cell>
          <cell r="K205">
            <v>0</v>
          </cell>
          <cell r="L205">
            <v>1138.5999999999999</v>
          </cell>
          <cell r="M205">
            <v>2494.17</v>
          </cell>
          <cell r="N205">
            <v>1355.57</v>
          </cell>
          <cell r="O205">
            <v>0</v>
          </cell>
          <cell r="P205">
            <v>2436111018</v>
          </cell>
          <cell r="Q205">
            <v>11</v>
          </cell>
          <cell r="R205">
            <v>237</v>
          </cell>
          <cell r="S205">
            <v>4</v>
          </cell>
          <cell r="T205">
            <v>308</v>
          </cell>
          <cell r="U205">
            <v>5</v>
          </cell>
          <cell r="V205">
            <v>0</v>
          </cell>
          <cell r="W205">
            <v>0</v>
          </cell>
          <cell r="X205">
            <v>14</v>
          </cell>
          <cell r="Y205">
            <v>0</v>
          </cell>
          <cell r="Z205">
            <v>19</v>
          </cell>
        </row>
        <row r="206">
          <cell r="A206">
            <v>2436111014</v>
          </cell>
          <cell r="B206">
            <v>1077</v>
          </cell>
          <cell r="C206">
            <v>0</v>
          </cell>
          <cell r="D206">
            <v>4</v>
          </cell>
          <cell r="E206">
            <v>147</v>
          </cell>
          <cell r="F206">
            <v>8</v>
          </cell>
          <cell r="G206">
            <v>530</v>
          </cell>
          <cell r="H206">
            <v>689</v>
          </cell>
          <cell r="I206">
            <v>49</v>
          </cell>
          <cell r="J206">
            <v>75</v>
          </cell>
          <cell r="K206">
            <v>0</v>
          </cell>
          <cell r="L206">
            <v>1323</v>
          </cell>
          <cell r="M206">
            <v>4266.03</v>
          </cell>
          <cell r="N206">
            <v>2943.03</v>
          </cell>
          <cell r="O206">
            <v>0</v>
          </cell>
          <cell r="P206">
            <v>2436111014</v>
          </cell>
          <cell r="Q206">
            <v>4</v>
          </cell>
          <cell r="R206">
            <v>147</v>
          </cell>
          <cell r="S206">
            <v>8</v>
          </cell>
          <cell r="T206">
            <v>530</v>
          </cell>
          <cell r="U206">
            <v>39</v>
          </cell>
          <cell r="V206">
            <v>0</v>
          </cell>
          <cell r="W206">
            <v>3</v>
          </cell>
          <cell r="X206">
            <v>7</v>
          </cell>
          <cell r="Y206">
            <v>0</v>
          </cell>
          <cell r="Z206">
            <v>49</v>
          </cell>
        </row>
        <row r="207">
          <cell r="A207">
            <v>2436111016</v>
          </cell>
          <cell r="B207">
            <v>1079</v>
          </cell>
          <cell r="C207">
            <v>0</v>
          </cell>
          <cell r="D207">
            <v>5</v>
          </cell>
          <cell r="E207">
            <v>124</v>
          </cell>
          <cell r="F207">
            <v>6</v>
          </cell>
          <cell r="G207">
            <v>368</v>
          </cell>
          <cell r="H207">
            <v>503</v>
          </cell>
          <cell r="I207">
            <v>47</v>
          </cell>
          <cell r="J207">
            <v>15</v>
          </cell>
          <cell r="K207">
            <v>0</v>
          </cell>
          <cell r="L207">
            <v>1110.4000000000001</v>
          </cell>
          <cell r="M207">
            <v>2677.31</v>
          </cell>
          <cell r="N207">
            <v>1566.91</v>
          </cell>
          <cell r="O207">
            <v>0</v>
          </cell>
          <cell r="P207">
            <v>2436111016</v>
          </cell>
          <cell r="Q207">
            <v>5</v>
          </cell>
          <cell r="R207">
            <v>124</v>
          </cell>
          <cell r="S207">
            <v>6</v>
          </cell>
          <cell r="T207">
            <v>368</v>
          </cell>
          <cell r="U207">
            <v>40</v>
          </cell>
          <cell r="V207">
            <v>0</v>
          </cell>
          <cell r="W207">
            <v>0</v>
          </cell>
          <cell r="X207">
            <v>7</v>
          </cell>
          <cell r="Y207">
            <v>0</v>
          </cell>
          <cell r="Z207">
            <v>47</v>
          </cell>
        </row>
        <row r="208">
          <cell r="A208">
            <v>2436111017</v>
          </cell>
          <cell r="B208">
            <v>1227</v>
          </cell>
          <cell r="C208">
            <v>0</v>
          </cell>
          <cell r="D208">
            <v>5</v>
          </cell>
          <cell r="E208">
            <v>77</v>
          </cell>
          <cell r="F208">
            <v>0</v>
          </cell>
          <cell r="G208">
            <v>680</v>
          </cell>
          <cell r="H208">
            <v>762</v>
          </cell>
          <cell r="I208">
            <v>102</v>
          </cell>
          <cell r="J208">
            <v>45</v>
          </cell>
          <cell r="K208">
            <v>0</v>
          </cell>
          <cell r="L208">
            <v>1449</v>
          </cell>
          <cell r="M208">
            <v>3200.99</v>
          </cell>
          <cell r="N208">
            <v>1751.99</v>
          </cell>
          <cell r="O208">
            <v>0</v>
          </cell>
          <cell r="P208">
            <v>2436111017</v>
          </cell>
          <cell r="Q208">
            <v>5</v>
          </cell>
          <cell r="R208">
            <v>77</v>
          </cell>
          <cell r="S208">
            <v>0</v>
          </cell>
          <cell r="T208">
            <v>680</v>
          </cell>
          <cell r="U208">
            <v>68</v>
          </cell>
          <cell r="V208">
            <v>0</v>
          </cell>
          <cell r="W208">
            <v>0</v>
          </cell>
          <cell r="X208">
            <v>34</v>
          </cell>
          <cell r="Y208">
            <v>0</v>
          </cell>
          <cell r="Z208">
            <v>102</v>
          </cell>
        </row>
        <row r="209">
          <cell r="A209">
            <v>2436111019</v>
          </cell>
          <cell r="B209">
            <v>1300</v>
          </cell>
          <cell r="C209">
            <v>0</v>
          </cell>
          <cell r="D209">
            <v>1</v>
          </cell>
          <cell r="E209">
            <v>56</v>
          </cell>
          <cell r="F209">
            <v>0</v>
          </cell>
          <cell r="G209">
            <v>860</v>
          </cell>
          <cell r="H209">
            <v>917</v>
          </cell>
          <cell r="I209">
            <v>82</v>
          </cell>
          <cell r="J209">
            <v>45</v>
          </cell>
          <cell r="K209">
            <v>0</v>
          </cell>
          <cell r="L209">
            <v>1603</v>
          </cell>
          <cell r="M209">
            <v>4646.8900000000003</v>
          </cell>
          <cell r="N209">
            <v>3043.89</v>
          </cell>
          <cell r="O209">
            <v>0</v>
          </cell>
          <cell r="P209">
            <v>2436111019</v>
          </cell>
          <cell r="Q209">
            <v>1</v>
          </cell>
          <cell r="R209">
            <v>56</v>
          </cell>
          <cell r="S209">
            <v>0</v>
          </cell>
          <cell r="T209">
            <v>860</v>
          </cell>
          <cell r="U209">
            <v>68</v>
          </cell>
          <cell r="V209">
            <v>0</v>
          </cell>
          <cell r="W209">
            <v>1</v>
          </cell>
          <cell r="X209">
            <v>13</v>
          </cell>
          <cell r="Y209">
            <v>0</v>
          </cell>
          <cell r="Z209">
            <v>82</v>
          </cell>
        </row>
        <row r="210">
          <cell r="A210">
            <v>2437113001</v>
          </cell>
          <cell r="B210">
            <v>3100</v>
          </cell>
          <cell r="C210">
            <v>0</v>
          </cell>
          <cell r="D210">
            <v>49</v>
          </cell>
          <cell r="E210">
            <v>624</v>
          </cell>
          <cell r="F210">
            <v>9</v>
          </cell>
          <cell r="G210">
            <v>597</v>
          </cell>
          <cell r="H210">
            <v>1279</v>
          </cell>
          <cell r="I210">
            <v>320</v>
          </cell>
          <cell r="J210">
            <v>45</v>
          </cell>
          <cell r="K210">
            <v>0</v>
          </cell>
          <cell r="L210">
            <v>3200.6</v>
          </cell>
          <cell r="M210">
            <v>5071.26</v>
          </cell>
          <cell r="N210">
            <v>1870.66</v>
          </cell>
          <cell r="O210">
            <v>0</v>
          </cell>
          <cell r="P210">
            <v>2437113001</v>
          </cell>
          <cell r="Q210">
            <v>49</v>
          </cell>
          <cell r="R210">
            <v>624</v>
          </cell>
          <cell r="S210">
            <v>9</v>
          </cell>
          <cell r="T210">
            <v>597</v>
          </cell>
          <cell r="U210">
            <v>230</v>
          </cell>
          <cell r="V210">
            <v>0</v>
          </cell>
          <cell r="W210">
            <v>36</v>
          </cell>
          <cell r="X210">
            <v>54</v>
          </cell>
          <cell r="Y210">
            <v>0</v>
          </cell>
          <cell r="Z210">
            <v>320</v>
          </cell>
        </row>
        <row r="211">
          <cell r="A211">
            <v>2437111006</v>
          </cell>
          <cell r="B211">
            <v>1825</v>
          </cell>
          <cell r="C211">
            <v>0</v>
          </cell>
          <cell r="D211">
            <v>16</v>
          </cell>
          <cell r="E211">
            <v>502</v>
          </cell>
          <cell r="F211">
            <v>9</v>
          </cell>
          <cell r="G211">
            <v>274</v>
          </cell>
          <cell r="H211">
            <v>801</v>
          </cell>
          <cell r="I211">
            <v>172</v>
          </cell>
          <cell r="J211">
            <v>15</v>
          </cell>
          <cell r="K211">
            <v>0</v>
          </cell>
          <cell r="L211">
            <v>1926.4</v>
          </cell>
          <cell r="M211">
            <v>2283.52</v>
          </cell>
          <cell r="N211">
            <v>357.12</v>
          </cell>
          <cell r="O211">
            <v>0</v>
          </cell>
          <cell r="P211">
            <v>2437111006</v>
          </cell>
          <cell r="Q211">
            <v>16</v>
          </cell>
          <cell r="R211">
            <v>502</v>
          </cell>
          <cell r="S211">
            <v>9</v>
          </cell>
          <cell r="T211">
            <v>274</v>
          </cell>
          <cell r="U211">
            <v>125</v>
          </cell>
          <cell r="V211">
            <v>0</v>
          </cell>
          <cell r="W211">
            <v>8</v>
          </cell>
          <cell r="X211">
            <v>38</v>
          </cell>
          <cell r="Y211">
            <v>1</v>
          </cell>
          <cell r="Z211">
            <v>172</v>
          </cell>
        </row>
        <row r="212">
          <cell r="A212">
            <v>2437111007</v>
          </cell>
          <cell r="B212">
            <v>340</v>
          </cell>
          <cell r="C212">
            <v>0</v>
          </cell>
          <cell r="D212">
            <v>0</v>
          </cell>
          <cell r="E212">
            <v>35</v>
          </cell>
          <cell r="F212">
            <v>0</v>
          </cell>
          <cell r="G212">
            <v>116</v>
          </cell>
          <cell r="H212">
            <v>151</v>
          </cell>
          <cell r="I212">
            <v>10</v>
          </cell>
          <cell r="J212">
            <v>15</v>
          </cell>
          <cell r="K212">
            <v>0</v>
          </cell>
          <cell r="L212">
            <v>350.8</v>
          </cell>
          <cell r="M212">
            <v>463.87</v>
          </cell>
          <cell r="N212">
            <v>113.07</v>
          </cell>
          <cell r="O212">
            <v>0</v>
          </cell>
          <cell r="P212">
            <v>2437111007</v>
          </cell>
          <cell r="Q212">
            <v>0</v>
          </cell>
          <cell r="R212">
            <v>35</v>
          </cell>
          <cell r="S212">
            <v>0</v>
          </cell>
          <cell r="T212">
            <v>116</v>
          </cell>
          <cell r="U212">
            <v>5</v>
          </cell>
          <cell r="V212">
            <v>0</v>
          </cell>
          <cell r="W212">
            <v>0</v>
          </cell>
          <cell r="X212">
            <v>5</v>
          </cell>
          <cell r="Y212">
            <v>0</v>
          </cell>
          <cell r="Z212">
            <v>10</v>
          </cell>
        </row>
        <row r="213">
          <cell r="A213">
            <v>2438111001</v>
          </cell>
          <cell r="B213">
            <v>2222</v>
          </cell>
          <cell r="C213">
            <v>0</v>
          </cell>
          <cell r="D213">
            <v>26</v>
          </cell>
          <cell r="E213">
            <v>702</v>
          </cell>
          <cell r="F213">
            <v>12</v>
          </cell>
          <cell r="G213">
            <v>253</v>
          </cell>
          <cell r="H213">
            <v>993</v>
          </cell>
          <cell r="I213">
            <v>68</v>
          </cell>
          <cell r="J213">
            <v>50</v>
          </cell>
          <cell r="K213">
            <v>0</v>
          </cell>
          <cell r="L213">
            <v>2355.6</v>
          </cell>
          <cell r="M213">
            <v>3770.8</v>
          </cell>
          <cell r="N213">
            <v>1415.2</v>
          </cell>
          <cell r="O213">
            <v>0</v>
          </cell>
          <cell r="P213">
            <v>2438111001</v>
          </cell>
          <cell r="Q213">
            <v>26</v>
          </cell>
          <cell r="R213">
            <v>702</v>
          </cell>
          <cell r="S213">
            <v>12</v>
          </cell>
          <cell r="T213">
            <v>253</v>
          </cell>
          <cell r="U213">
            <v>49</v>
          </cell>
          <cell r="V213">
            <v>0</v>
          </cell>
          <cell r="W213">
            <v>3</v>
          </cell>
          <cell r="X213">
            <v>16</v>
          </cell>
          <cell r="Y213">
            <v>0</v>
          </cell>
          <cell r="Z213">
            <v>68</v>
          </cell>
        </row>
        <row r="214">
          <cell r="A214">
            <v>2438111002</v>
          </cell>
          <cell r="B214">
            <v>1643</v>
          </cell>
          <cell r="C214">
            <v>0</v>
          </cell>
          <cell r="D214">
            <v>17</v>
          </cell>
          <cell r="E214">
            <v>315</v>
          </cell>
          <cell r="F214">
            <v>20</v>
          </cell>
          <cell r="G214">
            <v>402</v>
          </cell>
          <cell r="H214">
            <v>754</v>
          </cell>
          <cell r="I214">
            <v>277</v>
          </cell>
          <cell r="J214">
            <v>25</v>
          </cell>
          <cell r="K214">
            <v>0</v>
          </cell>
          <cell r="L214">
            <v>1794.6</v>
          </cell>
          <cell r="M214">
            <v>3346.09</v>
          </cell>
          <cell r="N214">
            <v>1551.49</v>
          </cell>
          <cell r="O214">
            <v>0</v>
          </cell>
          <cell r="P214">
            <v>2438111002</v>
          </cell>
          <cell r="Q214">
            <v>17</v>
          </cell>
          <cell r="R214">
            <v>315</v>
          </cell>
          <cell r="S214">
            <v>20</v>
          </cell>
          <cell r="T214">
            <v>402</v>
          </cell>
          <cell r="U214">
            <v>188</v>
          </cell>
          <cell r="V214">
            <v>2</v>
          </cell>
          <cell r="W214">
            <v>40</v>
          </cell>
          <cell r="X214">
            <v>47</v>
          </cell>
          <cell r="Y214">
            <v>0</v>
          </cell>
          <cell r="Z214">
            <v>277</v>
          </cell>
        </row>
        <row r="215">
          <cell r="A215">
            <v>2438111005</v>
          </cell>
          <cell r="B215">
            <v>826</v>
          </cell>
          <cell r="C215">
            <v>0</v>
          </cell>
          <cell r="D215">
            <v>11</v>
          </cell>
          <cell r="E215">
            <v>160</v>
          </cell>
          <cell r="F215">
            <v>0</v>
          </cell>
          <cell r="G215">
            <v>283</v>
          </cell>
          <cell r="H215">
            <v>454</v>
          </cell>
          <cell r="I215">
            <v>7</v>
          </cell>
          <cell r="J215">
            <v>45</v>
          </cell>
          <cell r="K215">
            <v>0</v>
          </cell>
          <cell r="L215">
            <v>943</v>
          </cell>
          <cell r="M215">
            <v>890.49</v>
          </cell>
          <cell r="N215">
            <v>-52.51</v>
          </cell>
          <cell r="O215">
            <v>0</v>
          </cell>
          <cell r="P215">
            <v>2438111005</v>
          </cell>
          <cell r="Q215">
            <v>11</v>
          </cell>
          <cell r="R215">
            <v>160</v>
          </cell>
          <cell r="S215">
            <v>0</v>
          </cell>
          <cell r="T215">
            <v>283</v>
          </cell>
          <cell r="U215">
            <v>7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7</v>
          </cell>
        </row>
        <row r="216">
          <cell r="A216">
            <v>2422111006</v>
          </cell>
          <cell r="B216">
            <v>893</v>
          </cell>
          <cell r="C216">
            <v>0</v>
          </cell>
          <cell r="D216">
            <v>7</v>
          </cell>
          <cell r="E216">
            <v>207</v>
          </cell>
          <cell r="F216">
            <v>10</v>
          </cell>
          <cell r="G216">
            <v>197</v>
          </cell>
          <cell r="H216">
            <v>421</v>
          </cell>
          <cell r="I216">
            <v>74</v>
          </cell>
          <cell r="J216">
            <v>15</v>
          </cell>
          <cell r="K216">
            <v>0</v>
          </cell>
          <cell r="L216">
            <v>961.4</v>
          </cell>
          <cell r="M216">
            <v>1708.02</v>
          </cell>
          <cell r="N216">
            <v>746.62</v>
          </cell>
          <cell r="O216">
            <v>0</v>
          </cell>
          <cell r="P216">
            <v>2422111006</v>
          </cell>
          <cell r="Q216">
            <v>7</v>
          </cell>
          <cell r="R216">
            <v>207</v>
          </cell>
          <cell r="S216">
            <v>10</v>
          </cell>
          <cell r="T216">
            <v>197</v>
          </cell>
          <cell r="U216">
            <v>59</v>
          </cell>
          <cell r="V216">
            <v>0</v>
          </cell>
          <cell r="W216">
            <v>4</v>
          </cell>
          <cell r="X216">
            <v>11</v>
          </cell>
          <cell r="Y216">
            <v>0</v>
          </cell>
          <cell r="Z216">
            <v>74</v>
          </cell>
        </row>
        <row r="217">
          <cell r="A217">
            <v>2422111003</v>
          </cell>
          <cell r="B217">
            <v>1455</v>
          </cell>
          <cell r="C217">
            <v>0</v>
          </cell>
          <cell r="D217">
            <v>13</v>
          </cell>
          <cell r="E217">
            <v>246</v>
          </cell>
          <cell r="F217">
            <v>5</v>
          </cell>
          <cell r="G217">
            <v>345</v>
          </cell>
          <cell r="H217">
            <v>609</v>
          </cell>
          <cell r="I217">
            <v>178</v>
          </cell>
          <cell r="J217">
            <v>15</v>
          </cell>
          <cell r="K217">
            <v>0</v>
          </cell>
          <cell r="L217">
            <v>1500.8</v>
          </cell>
          <cell r="M217">
            <v>3653.88</v>
          </cell>
          <cell r="N217">
            <v>2153.08</v>
          </cell>
          <cell r="O217">
            <v>0</v>
          </cell>
          <cell r="P217">
            <v>2422111003</v>
          </cell>
          <cell r="Q217">
            <v>13</v>
          </cell>
          <cell r="R217">
            <v>246</v>
          </cell>
          <cell r="S217">
            <v>5</v>
          </cell>
          <cell r="T217">
            <v>345</v>
          </cell>
          <cell r="U217">
            <v>138</v>
          </cell>
          <cell r="V217">
            <v>1</v>
          </cell>
          <cell r="W217">
            <v>14</v>
          </cell>
          <cell r="X217">
            <v>25</v>
          </cell>
          <cell r="Y217">
            <v>0</v>
          </cell>
          <cell r="Z217">
            <v>178</v>
          </cell>
        </row>
        <row r="218">
          <cell r="A218">
            <v>2422111010</v>
          </cell>
          <cell r="B218">
            <v>434</v>
          </cell>
          <cell r="C218">
            <v>0</v>
          </cell>
          <cell r="D218">
            <v>8</v>
          </cell>
          <cell r="E218">
            <v>69</v>
          </cell>
          <cell r="F218">
            <v>0</v>
          </cell>
          <cell r="G218">
            <v>202</v>
          </cell>
          <cell r="H218">
            <v>279</v>
          </cell>
          <cell r="I218">
            <v>51</v>
          </cell>
          <cell r="J218">
            <v>10</v>
          </cell>
          <cell r="K218">
            <v>0</v>
          </cell>
          <cell r="L218">
            <v>531</v>
          </cell>
          <cell r="M218">
            <v>261.55</v>
          </cell>
          <cell r="N218">
            <v>-269.45</v>
          </cell>
          <cell r="O218">
            <v>0</v>
          </cell>
          <cell r="P218">
            <v>2422111010</v>
          </cell>
          <cell r="Q218">
            <v>8</v>
          </cell>
          <cell r="R218">
            <v>69</v>
          </cell>
          <cell r="S218">
            <v>0</v>
          </cell>
          <cell r="T218">
            <v>202</v>
          </cell>
          <cell r="U218">
            <v>42</v>
          </cell>
          <cell r="V218">
            <v>0</v>
          </cell>
          <cell r="W218">
            <v>1</v>
          </cell>
          <cell r="X218">
            <v>8</v>
          </cell>
          <cell r="Y218">
            <v>0</v>
          </cell>
          <cell r="Z218">
            <v>51</v>
          </cell>
        </row>
        <row r="219">
          <cell r="A219">
            <v>2422111009</v>
          </cell>
          <cell r="B219">
            <v>1482</v>
          </cell>
          <cell r="C219">
            <v>0</v>
          </cell>
          <cell r="D219">
            <v>17</v>
          </cell>
          <cell r="E219">
            <v>357</v>
          </cell>
          <cell r="F219">
            <v>10</v>
          </cell>
          <cell r="G219">
            <v>313</v>
          </cell>
          <cell r="H219">
            <v>697</v>
          </cell>
          <cell r="I219">
            <v>125</v>
          </cell>
          <cell r="J219">
            <v>20</v>
          </cell>
          <cell r="K219">
            <v>0</v>
          </cell>
          <cell r="L219">
            <v>1595</v>
          </cell>
          <cell r="M219">
            <v>4381.57</v>
          </cell>
          <cell r="N219">
            <v>2786.57</v>
          </cell>
          <cell r="O219">
            <v>0</v>
          </cell>
          <cell r="P219">
            <v>2422111009</v>
          </cell>
          <cell r="Q219">
            <v>17</v>
          </cell>
          <cell r="R219">
            <v>357</v>
          </cell>
          <cell r="S219">
            <v>10</v>
          </cell>
          <cell r="T219">
            <v>313</v>
          </cell>
          <cell r="U219">
            <v>110</v>
          </cell>
          <cell r="V219">
            <v>0</v>
          </cell>
          <cell r="W219">
            <v>3</v>
          </cell>
          <cell r="X219">
            <v>12</v>
          </cell>
          <cell r="Y219">
            <v>0</v>
          </cell>
          <cell r="Z219">
            <v>125</v>
          </cell>
        </row>
        <row r="220">
          <cell r="A220">
            <v>2422111012</v>
          </cell>
          <cell r="B220">
            <v>1053</v>
          </cell>
          <cell r="C220">
            <v>0</v>
          </cell>
          <cell r="D220">
            <v>9</v>
          </cell>
          <cell r="E220">
            <v>297</v>
          </cell>
          <cell r="F220">
            <v>6</v>
          </cell>
          <cell r="G220">
            <v>152</v>
          </cell>
          <cell r="H220">
            <v>464</v>
          </cell>
          <cell r="I220">
            <v>83</v>
          </cell>
          <cell r="J220">
            <v>0</v>
          </cell>
          <cell r="K220">
            <v>0</v>
          </cell>
          <cell r="L220">
            <v>1099.2</v>
          </cell>
          <cell r="M220">
            <v>918.63</v>
          </cell>
          <cell r="N220">
            <v>-180.57</v>
          </cell>
          <cell r="O220">
            <v>0</v>
          </cell>
          <cell r="P220">
            <v>2422111012</v>
          </cell>
          <cell r="Q220">
            <v>9</v>
          </cell>
          <cell r="R220">
            <v>297</v>
          </cell>
          <cell r="S220">
            <v>6</v>
          </cell>
          <cell r="T220">
            <v>152</v>
          </cell>
          <cell r="U220">
            <v>49</v>
          </cell>
          <cell r="V220">
            <v>2</v>
          </cell>
          <cell r="W220">
            <v>3</v>
          </cell>
          <cell r="X220">
            <v>29</v>
          </cell>
          <cell r="Y220">
            <v>0</v>
          </cell>
          <cell r="Z220">
            <v>83</v>
          </cell>
        </row>
        <row r="221">
          <cell r="A221">
            <v>2422111011</v>
          </cell>
          <cell r="B221">
            <v>678</v>
          </cell>
          <cell r="C221">
            <v>0</v>
          </cell>
          <cell r="D221">
            <v>4</v>
          </cell>
          <cell r="E221">
            <v>115</v>
          </cell>
          <cell r="F221">
            <v>1</v>
          </cell>
          <cell r="G221">
            <v>235</v>
          </cell>
          <cell r="H221">
            <v>355</v>
          </cell>
          <cell r="I221">
            <v>20</v>
          </cell>
          <cell r="J221">
            <v>100</v>
          </cell>
          <cell r="K221">
            <v>0</v>
          </cell>
          <cell r="L221">
            <v>823.4</v>
          </cell>
          <cell r="M221">
            <v>766.88</v>
          </cell>
          <cell r="N221">
            <v>-56.52</v>
          </cell>
          <cell r="O221">
            <v>0</v>
          </cell>
          <cell r="P221">
            <v>2422111011</v>
          </cell>
          <cell r="Q221">
            <v>4</v>
          </cell>
          <cell r="R221">
            <v>115</v>
          </cell>
          <cell r="S221">
            <v>1</v>
          </cell>
          <cell r="T221">
            <v>235</v>
          </cell>
          <cell r="U221">
            <v>19</v>
          </cell>
          <cell r="V221">
            <v>0</v>
          </cell>
          <cell r="W221">
            <v>0</v>
          </cell>
          <cell r="X221">
            <v>1</v>
          </cell>
          <cell r="Y221">
            <v>0</v>
          </cell>
          <cell r="Z221">
            <v>20</v>
          </cell>
        </row>
        <row r="222">
          <cell r="A222">
            <v>2422111007</v>
          </cell>
          <cell r="B222">
            <v>1442</v>
          </cell>
          <cell r="C222">
            <v>0</v>
          </cell>
          <cell r="D222">
            <v>18</v>
          </cell>
          <cell r="E222">
            <v>321</v>
          </cell>
          <cell r="F222">
            <v>8</v>
          </cell>
          <cell r="G222">
            <v>262</v>
          </cell>
          <cell r="H222">
            <v>609</v>
          </cell>
          <cell r="I222">
            <v>222</v>
          </cell>
          <cell r="J222">
            <v>30</v>
          </cell>
          <cell r="K222">
            <v>0</v>
          </cell>
          <cell r="L222">
            <v>1542.6</v>
          </cell>
          <cell r="M222">
            <v>3490.22</v>
          </cell>
          <cell r="N222">
            <v>1947.62</v>
          </cell>
          <cell r="O222">
            <v>0</v>
          </cell>
          <cell r="P222">
            <v>2422111007</v>
          </cell>
          <cell r="Q222">
            <v>18</v>
          </cell>
          <cell r="R222">
            <v>321</v>
          </cell>
          <cell r="S222">
            <v>8</v>
          </cell>
          <cell r="T222">
            <v>262</v>
          </cell>
          <cell r="U222">
            <v>175</v>
          </cell>
          <cell r="V222">
            <v>0</v>
          </cell>
          <cell r="W222">
            <v>20</v>
          </cell>
          <cell r="X222">
            <v>27</v>
          </cell>
          <cell r="Y222">
            <v>0</v>
          </cell>
          <cell r="Z222">
            <v>222</v>
          </cell>
        </row>
        <row r="223">
          <cell r="A223">
            <v>2422111005</v>
          </cell>
          <cell r="B223">
            <v>1426</v>
          </cell>
          <cell r="C223">
            <v>0</v>
          </cell>
          <cell r="D223">
            <v>17</v>
          </cell>
          <cell r="E223">
            <v>282</v>
          </cell>
          <cell r="F223">
            <v>4</v>
          </cell>
          <cell r="G223">
            <v>366</v>
          </cell>
          <cell r="H223">
            <v>669</v>
          </cell>
          <cell r="I223">
            <v>57</v>
          </cell>
          <cell r="J223">
            <v>15</v>
          </cell>
          <cell r="K223">
            <v>0</v>
          </cell>
          <cell r="L223">
            <v>1491.8</v>
          </cell>
          <cell r="M223">
            <v>2244.02</v>
          </cell>
          <cell r="N223">
            <v>752.22</v>
          </cell>
          <cell r="O223">
            <v>0</v>
          </cell>
          <cell r="P223">
            <v>2422111005</v>
          </cell>
          <cell r="Q223">
            <v>17</v>
          </cell>
          <cell r="R223">
            <v>282</v>
          </cell>
          <cell r="S223">
            <v>4</v>
          </cell>
          <cell r="T223">
            <v>366</v>
          </cell>
          <cell r="U223">
            <v>34</v>
          </cell>
          <cell r="V223">
            <v>0</v>
          </cell>
          <cell r="W223">
            <v>3</v>
          </cell>
          <cell r="X223">
            <v>20</v>
          </cell>
          <cell r="Y223">
            <v>0</v>
          </cell>
          <cell r="Z223">
            <v>57</v>
          </cell>
        </row>
        <row r="224">
          <cell r="A224">
            <v>2422111004</v>
          </cell>
          <cell r="B224">
            <v>1031</v>
          </cell>
          <cell r="C224">
            <v>0</v>
          </cell>
          <cell r="D224">
            <v>8</v>
          </cell>
          <cell r="E224">
            <v>220</v>
          </cell>
          <cell r="F224">
            <v>9</v>
          </cell>
          <cell r="G224">
            <v>173</v>
          </cell>
          <cell r="H224">
            <v>410</v>
          </cell>
          <cell r="I224">
            <v>37</v>
          </cell>
          <cell r="J224">
            <v>15</v>
          </cell>
          <cell r="K224">
            <v>0</v>
          </cell>
          <cell r="L224">
            <v>1023.6</v>
          </cell>
          <cell r="M224">
            <v>2382.15</v>
          </cell>
          <cell r="N224">
            <v>1358.55</v>
          </cell>
          <cell r="O224">
            <v>0</v>
          </cell>
          <cell r="P224">
            <v>2422111004</v>
          </cell>
          <cell r="Q224">
            <v>8</v>
          </cell>
          <cell r="R224">
            <v>220</v>
          </cell>
          <cell r="S224">
            <v>9</v>
          </cell>
          <cell r="T224">
            <v>173</v>
          </cell>
          <cell r="U224">
            <v>22</v>
          </cell>
          <cell r="V224">
            <v>0</v>
          </cell>
          <cell r="W224">
            <v>6</v>
          </cell>
          <cell r="X224">
            <v>9</v>
          </cell>
          <cell r="Y224">
            <v>0</v>
          </cell>
          <cell r="Z224">
            <v>37</v>
          </cell>
        </row>
        <row r="225">
          <cell r="A225">
            <v>2422111008</v>
          </cell>
          <cell r="B225">
            <v>1250</v>
          </cell>
          <cell r="C225">
            <v>0</v>
          </cell>
          <cell r="D225">
            <v>8</v>
          </cell>
          <cell r="E225">
            <v>218</v>
          </cell>
          <cell r="F225">
            <v>7</v>
          </cell>
          <cell r="G225">
            <v>328</v>
          </cell>
          <cell r="H225">
            <v>561</v>
          </cell>
          <cell r="I225">
            <v>77</v>
          </cell>
          <cell r="J225">
            <v>75</v>
          </cell>
          <cell r="K225">
            <v>0</v>
          </cell>
          <cell r="L225">
            <v>1351.4</v>
          </cell>
          <cell r="M225">
            <v>1379.68</v>
          </cell>
          <cell r="N225">
            <v>28.28</v>
          </cell>
          <cell r="O225">
            <v>0</v>
          </cell>
          <cell r="P225">
            <v>2422111008</v>
          </cell>
          <cell r="Q225">
            <v>8</v>
          </cell>
          <cell r="R225">
            <v>218</v>
          </cell>
          <cell r="S225">
            <v>7</v>
          </cell>
          <cell r="T225">
            <v>328</v>
          </cell>
          <cell r="U225">
            <v>56</v>
          </cell>
          <cell r="V225">
            <v>0</v>
          </cell>
          <cell r="W225">
            <v>13</v>
          </cell>
          <cell r="X225">
            <v>8</v>
          </cell>
          <cell r="Y225">
            <v>0</v>
          </cell>
          <cell r="Z225">
            <v>77</v>
          </cell>
        </row>
        <row r="226">
          <cell r="A226">
            <v>2423111002</v>
          </cell>
          <cell r="B226">
            <v>931</v>
          </cell>
          <cell r="C226">
            <v>0</v>
          </cell>
          <cell r="D226">
            <v>5</v>
          </cell>
          <cell r="E226">
            <v>82</v>
          </cell>
          <cell r="F226">
            <v>3</v>
          </cell>
          <cell r="G226">
            <v>468</v>
          </cell>
          <cell r="H226">
            <v>558</v>
          </cell>
          <cell r="I226">
            <v>57</v>
          </cell>
          <cell r="J226">
            <v>80</v>
          </cell>
          <cell r="K226">
            <v>0</v>
          </cell>
          <cell r="L226">
            <v>1126.2</v>
          </cell>
          <cell r="M226">
            <v>3377.03</v>
          </cell>
          <cell r="N226">
            <v>2250.83</v>
          </cell>
          <cell r="O226">
            <v>0</v>
          </cell>
          <cell r="P226">
            <v>2423111002</v>
          </cell>
          <cell r="Q226">
            <v>5</v>
          </cell>
          <cell r="R226">
            <v>82</v>
          </cell>
          <cell r="S226">
            <v>3</v>
          </cell>
          <cell r="T226">
            <v>468</v>
          </cell>
          <cell r="U226">
            <v>36</v>
          </cell>
          <cell r="V226">
            <v>0</v>
          </cell>
          <cell r="W226">
            <v>8</v>
          </cell>
          <cell r="X226">
            <v>13</v>
          </cell>
          <cell r="Y226">
            <v>0</v>
          </cell>
          <cell r="Z226">
            <v>57</v>
          </cell>
        </row>
        <row r="227">
          <cell r="A227">
            <v>2423111003</v>
          </cell>
          <cell r="B227">
            <v>682</v>
          </cell>
          <cell r="C227">
            <v>0</v>
          </cell>
          <cell r="D227">
            <v>6</v>
          </cell>
          <cell r="E227">
            <v>89</v>
          </cell>
          <cell r="F227">
            <v>2</v>
          </cell>
          <cell r="G227">
            <v>255</v>
          </cell>
          <cell r="H227">
            <v>352</v>
          </cell>
          <cell r="I227">
            <v>41</v>
          </cell>
          <cell r="J227">
            <v>100</v>
          </cell>
          <cell r="K227">
            <v>0</v>
          </cell>
          <cell r="L227">
            <v>827.4</v>
          </cell>
          <cell r="M227">
            <v>233.7</v>
          </cell>
          <cell r="N227">
            <v>-593.70000000000005</v>
          </cell>
          <cell r="O227">
            <v>0</v>
          </cell>
          <cell r="P227">
            <v>2423111003</v>
          </cell>
          <cell r="Q227">
            <v>6</v>
          </cell>
          <cell r="R227">
            <v>89</v>
          </cell>
          <cell r="S227">
            <v>2</v>
          </cell>
          <cell r="T227">
            <v>255</v>
          </cell>
          <cell r="U227">
            <v>23</v>
          </cell>
          <cell r="V227">
            <v>0</v>
          </cell>
          <cell r="W227">
            <v>2</v>
          </cell>
          <cell r="X227">
            <v>16</v>
          </cell>
          <cell r="Y227">
            <v>0</v>
          </cell>
          <cell r="Z227">
            <v>41</v>
          </cell>
        </row>
        <row r="228">
          <cell r="A228">
            <v>2423111005</v>
          </cell>
          <cell r="B228">
            <v>527</v>
          </cell>
          <cell r="C228">
            <v>0</v>
          </cell>
          <cell r="D228">
            <v>1</v>
          </cell>
          <cell r="E228">
            <v>47</v>
          </cell>
          <cell r="F228">
            <v>0</v>
          </cell>
          <cell r="G228">
            <v>265</v>
          </cell>
          <cell r="H228">
            <v>313</v>
          </cell>
          <cell r="I228">
            <v>29</v>
          </cell>
          <cell r="J228">
            <v>100</v>
          </cell>
          <cell r="K228">
            <v>0</v>
          </cell>
          <cell r="L228">
            <v>688</v>
          </cell>
          <cell r="M228">
            <v>1057.1300000000001</v>
          </cell>
          <cell r="N228">
            <v>369.13</v>
          </cell>
          <cell r="O228">
            <v>0</v>
          </cell>
          <cell r="P228">
            <v>2423111005</v>
          </cell>
          <cell r="Q228">
            <v>1</v>
          </cell>
          <cell r="R228">
            <v>47</v>
          </cell>
          <cell r="S228">
            <v>0</v>
          </cell>
          <cell r="T228">
            <v>265</v>
          </cell>
          <cell r="U228">
            <v>23</v>
          </cell>
          <cell r="V228">
            <v>0</v>
          </cell>
          <cell r="W228">
            <v>0</v>
          </cell>
          <cell r="X228">
            <v>6</v>
          </cell>
          <cell r="Y228">
            <v>0</v>
          </cell>
          <cell r="Z228">
            <v>29</v>
          </cell>
        </row>
        <row r="229">
          <cell r="A229">
            <v>2423111004</v>
          </cell>
          <cell r="B229">
            <v>625</v>
          </cell>
          <cell r="C229">
            <v>0</v>
          </cell>
          <cell r="D229">
            <v>2</v>
          </cell>
          <cell r="E229">
            <v>26</v>
          </cell>
          <cell r="F229">
            <v>2</v>
          </cell>
          <cell r="G229">
            <v>354</v>
          </cell>
          <cell r="H229">
            <v>384</v>
          </cell>
          <cell r="I229">
            <v>25</v>
          </cell>
          <cell r="J229">
            <v>45</v>
          </cell>
          <cell r="K229">
            <v>0</v>
          </cell>
          <cell r="L229">
            <v>743.2</v>
          </cell>
          <cell r="M229">
            <v>193.58</v>
          </cell>
          <cell r="N229">
            <v>-549.62</v>
          </cell>
          <cell r="O229">
            <v>0</v>
          </cell>
          <cell r="P229">
            <v>2423111004</v>
          </cell>
          <cell r="Q229">
            <v>2</v>
          </cell>
          <cell r="R229">
            <v>26</v>
          </cell>
          <cell r="S229">
            <v>2</v>
          </cell>
          <cell r="T229">
            <v>354</v>
          </cell>
          <cell r="U229">
            <v>23</v>
          </cell>
          <cell r="V229">
            <v>0</v>
          </cell>
          <cell r="W229">
            <v>0</v>
          </cell>
          <cell r="X229">
            <v>2</v>
          </cell>
          <cell r="Y229">
            <v>0</v>
          </cell>
          <cell r="Z229">
            <v>25</v>
          </cell>
        </row>
        <row r="230">
          <cell r="A230">
            <v>2423111006</v>
          </cell>
          <cell r="B230">
            <v>682</v>
          </cell>
          <cell r="C230">
            <v>0</v>
          </cell>
          <cell r="D230">
            <v>5</v>
          </cell>
          <cell r="E230">
            <v>51</v>
          </cell>
          <cell r="F230">
            <v>0</v>
          </cell>
          <cell r="G230">
            <v>323</v>
          </cell>
          <cell r="H230">
            <v>379</v>
          </cell>
          <cell r="I230">
            <v>47</v>
          </cell>
          <cell r="J230">
            <v>100</v>
          </cell>
          <cell r="K230">
            <v>0</v>
          </cell>
          <cell r="L230">
            <v>843.4</v>
          </cell>
          <cell r="M230">
            <v>2587.3200000000002</v>
          </cell>
          <cell r="N230">
            <v>1743.92</v>
          </cell>
          <cell r="O230">
            <v>0</v>
          </cell>
          <cell r="P230">
            <v>2423111006</v>
          </cell>
          <cell r="Q230">
            <v>5</v>
          </cell>
          <cell r="R230">
            <v>51</v>
          </cell>
          <cell r="S230">
            <v>0</v>
          </cell>
          <cell r="T230">
            <v>323</v>
          </cell>
          <cell r="U230">
            <v>33</v>
          </cell>
          <cell r="V230">
            <v>0</v>
          </cell>
          <cell r="W230">
            <v>3</v>
          </cell>
          <cell r="X230">
            <v>11</v>
          </cell>
          <cell r="Y230">
            <v>0</v>
          </cell>
          <cell r="Z230">
            <v>47</v>
          </cell>
        </row>
        <row r="231">
          <cell r="A231">
            <v>2424111006</v>
          </cell>
          <cell r="B231">
            <v>1881</v>
          </cell>
          <cell r="C231">
            <v>0</v>
          </cell>
          <cell r="D231">
            <v>7</v>
          </cell>
          <cell r="E231">
            <v>309</v>
          </cell>
          <cell r="F231">
            <v>6</v>
          </cell>
          <cell r="G231">
            <v>566</v>
          </cell>
          <cell r="H231">
            <v>888</v>
          </cell>
          <cell r="I231">
            <v>47</v>
          </cell>
          <cell r="J231">
            <v>35</v>
          </cell>
          <cell r="K231">
            <v>0</v>
          </cell>
          <cell r="L231">
            <v>1957.4</v>
          </cell>
          <cell r="M231">
            <v>4266.54</v>
          </cell>
          <cell r="N231">
            <v>2309.14</v>
          </cell>
          <cell r="O231">
            <v>0</v>
          </cell>
          <cell r="P231">
            <v>2424111006</v>
          </cell>
          <cell r="Q231">
            <v>7</v>
          </cell>
          <cell r="R231">
            <v>309</v>
          </cell>
          <cell r="S231">
            <v>6</v>
          </cell>
          <cell r="T231">
            <v>566</v>
          </cell>
          <cell r="U231">
            <v>17</v>
          </cell>
          <cell r="V231">
            <v>0</v>
          </cell>
          <cell r="W231">
            <v>5</v>
          </cell>
          <cell r="X231">
            <v>25</v>
          </cell>
          <cell r="Y231">
            <v>0</v>
          </cell>
          <cell r="Z231">
            <v>47</v>
          </cell>
        </row>
        <row r="232">
          <cell r="A232">
            <v>2424111007</v>
          </cell>
          <cell r="B232">
            <v>1722</v>
          </cell>
          <cell r="C232">
            <v>0</v>
          </cell>
          <cell r="D232">
            <v>25</v>
          </cell>
          <cell r="E232">
            <v>339</v>
          </cell>
          <cell r="F232">
            <v>11</v>
          </cell>
          <cell r="G232">
            <v>282</v>
          </cell>
          <cell r="H232">
            <v>657</v>
          </cell>
          <cell r="I232">
            <v>46</v>
          </cell>
          <cell r="J232">
            <v>35</v>
          </cell>
          <cell r="K232">
            <v>0</v>
          </cell>
          <cell r="L232">
            <v>1690</v>
          </cell>
          <cell r="M232">
            <v>1682.26</v>
          </cell>
          <cell r="N232">
            <v>-7.74</v>
          </cell>
          <cell r="O232">
            <v>0</v>
          </cell>
          <cell r="P232">
            <v>2424111007</v>
          </cell>
          <cell r="Q232">
            <v>25</v>
          </cell>
          <cell r="R232">
            <v>339</v>
          </cell>
          <cell r="S232">
            <v>11</v>
          </cell>
          <cell r="T232">
            <v>282</v>
          </cell>
          <cell r="U232">
            <v>26</v>
          </cell>
          <cell r="V232">
            <v>0</v>
          </cell>
          <cell r="W232">
            <v>0</v>
          </cell>
          <cell r="X232">
            <v>2</v>
          </cell>
          <cell r="Y232">
            <v>18</v>
          </cell>
          <cell r="Z232">
            <v>46</v>
          </cell>
        </row>
        <row r="233">
          <cell r="A233">
            <v>2424111009</v>
          </cell>
          <cell r="B233">
            <v>931</v>
          </cell>
          <cell r="C233">
            <v>0</v>
          </cell>
          <cell r="D233">
            <v>8</v>
          </cell>
          <cell r="E233">
            <v>212</v>
          </cell>
          <cell r="F233">
            <v>14</v>
          </cell>
          <cell r="G233">
            <v>199</v>
          </cell>
          <cell r="H233">
            <v>433</v>
          </cell>
          <cell r="I233">
            <v>98</v>
          </cell>
          <cell r="J233">
            <v>15</v>
          </cell>
          <cell r="K233">
            <v>0</v>
          </cell>
          <cell r="L233">
            <v>1004.8</v>
          </cell>
          <cell r="M233">
            <v>1148.29</v>
          </cell>
          <cell r="N233">
            <v>143.49</v>
          </cell>
          <cell r="O233">
            <v>0</v>
          </cell>
          <cell r="P233">
            <v>2424111009</v>
          </cell>
          <cell r="Q233">
            <v>8</v>
          </cell>
          <cell r="R233">
            <v>212</v>
          </cell>
          <cell r="S233">
            <v>14</v>
          </cell>
          <cell r="T233">
            <v>199</v>
          </cell>
          <cell r="U233">
            <v>69</v>
          </cell>
          <cell r="V233">
            <v>0</v>
          </cell>
          <cell r="W233">
            <v>12</v>
          </cell>
          <cell r="X233">
            <v>17</v>
          </cell>
          <cell r="Y233">
            <v>0</v>
          </cell>
          <cell r="Z233">
            <v>98</v>
          </cell>
        </row>
        <row r="234">
          <cell r="A234">
            <v>2424111002</v>
          </cell>
          <cell r="B234">
            <v>1530</v>
          </cell>
          <cell r="C234">
            <v>0</v>
          </cell>
          <cell r="D234">
            <v>15</v>
          </cell>
          <cell r="E234">
            <v>322</v>
          </cell>
          <cell r="F234">
            <v>8</v>
          </cell>
          <cell r="G234">
            <v>312</v>
          </cell>
          <cell r="H234">
            <v>657</v>
          </cell>
          <cell r="I234">
            <v>150</v>
          </cell>
          <cell r="J234">
            <v>0</v>
          </cell>
          <cell r="K234">
            <v>0</v>
          </cell>
          <cell r="L234">
            <v>1574</v>
          </cell>
          <cell r="M234">
            <v>4887.2</v>
          </cell>
          <cell r="N234">
            <v>3313.2</v>
          </cell>
          <cell r="O234">
            <v>0</v>
          </cell>
          <cell r="P234">
            <v>2424111002</v>
          </cell>
          <cell r="Q234">
            <v>15</v>
          </cell>
          <cell r="R234">
            <v>322</v>
          </cell>
          <cell r="S234">
            <v>8</v>
          </cell>
          <cell r="T234">
            <v>312</v>
          </cell>
          <cell r="U234">
            <v>127</v>
          </cell>
          <cell r="V234">
            <v>0</v>
          </cell>
          <cell r="W234">
            <v>9</v>
          </cell>
          <cell r="X234">
            <v>14</v>
          </cell>
          <cell r="Y234">
            <v>0</v>
          </cell>
          <cell r="Z234">
            <v>150</v>
          </cell>
        </row>
        <row r="235">
          <cell r="A235">
            <v>2424111011</v>
          </cell>
          <cell r="B235">
            <v>854</v>
          </cell>
          <cell r="C235">
            <v>0</v>
          </cell>
          <cell r="D235">
            <v>7</v>
          </cell>
          <cell r="E235">
            <v>181</v>
          </cell>
          <cell r="F235">
            <v>7</v>
          </cell>
          <cell r="G235">
            <v>143</v>
          </cell>
          <cell r="H235">
            <v>338</v>
          </cell>
          <cell r="I235">
            <v>166</v>
          </cell>
          <cell r="J235">
            <v>50</v>
          </cell>
          <cell r="K235">
            <v>0</v>
          </cell>
          <cell r="L235">
            <v>938.2</v>
          </cell>
          <cell r="M235">
            <v>1207.05</v>
          </cell>
          <cell r="N235">
            <v>268.85000000000002</v>
          </cell>
          <cell r="O235">
            <v>0</v>
          </cell>
          <cell r="P235">
            <v>2424111011</v>
          </cell>
          <cell r="Q235">
            <v>7</v>
          </cell>
          <cell r="R235">
            <v>181</v>
          </cell>
          <cell r="S235">
            <v>7</v>
          </cell>
          <cell r="T235">
            <v>143</v>
          </cell>
          <cell r="U235">
            <v>126</v>
          </cell>
          <cell r="V235">
            <v>0</v>
          </cell>
          <cell r="W235">
            <v>21</v>
          </cell>
          <cell r="X235">
            <v>18</v>
          </cell>
          <cell r="Y235">
            <v>1</v>
          </cell>
          <cell r="Z235">
            <v>166</v>
          </cell>
        </row>
        <row r="236">
          <cell r="A236">
            <v>2424111005</v>
          </cell>
          <cell r="B236">
            <v>1530</v>
          </cell>
          <cell r="C236">
            <v>0</v>
          </cell>
          <cell r="D236">
            <v>14</v>
          </cell>
          <cell r="E236">
            <v>342</v>
          </cell>
          <cell r="F236">
            <v>7</v>
          </cell>
          <cell r="G236">
            <v>308</v>
          </cell>
          <cell r="H236">
            <v>671</v>
          </cell>
          <cell r="I236">
            <v>116</v>
          </cell>
          <cell r="J236">
            <v>0</v>
          </cell>
          <cell r="K236">
            <v>0</v>
          </cell>
          <cell r="L236">
            <v>1575.2</v>
          </cell>
          <cell r="M236">
            <v>1520.24</v>
          </cell>
          <cell r="N236">
            <v>-54.96</v>
          </cell>
          <cell r="O236">
            <v>0</v>
          </cell>
          <cell r="P236">
            <v>2424111005</v>
          </cell>
          <cell r="Q236">
            <v>14</v>
          </cell>
          <cell r="R236">
            <v>342</v>
          </cell>
          <cell r="S236">
            <v>7</v>
          </cell>
          <cell r="T236">
            <v>308</v>
          </cell>
          <cell r="U236">
            <v>56</v>
          </cell>
          <cell r="V236">
            <v>1</v>
          </cell>
          <cell r="W236">
            <v>13</v>
          </cell>
          <cell r="X236">
            <v>46</v>
          </cell>
          <cell r="Y236">
            <v>0</v>
          </cell>
          <cell r="Z236">
            <v>116</v>
          </cell>
        </row>
        <row r="237">
          <cell r="A237">
            <v>2424111001</v>
          </cell>
          <cell r="B237">
            <v>1409</v>
          </cell>
          <cell r="C237">
            <v>0</v>
          </cell>
          <cell r="D237">
            <v>18</v>
          </cell>
          <cell r="E237">
            <v>250</v>
          </cell>
          <cell r="F237">
            <v>9</v>
          </cell>
          <cell r="G237">
            <v>340</v>
          </cell>
          <cell r="H237">
            <v>617</v>
          </cell>
          <cell r="I237">
            <v>143</v>
          </cell>
          <cell r="J237">
            <v>30</v>
          </cell>
          <cell r="K237">
            <v>0</v>
          </cell>
          <cell r="L237">
            <v>1483.4</v>
          </cell>
          <cell r="M237">
            <v>3569.22</v>
          </cell>
          <cell r="N237">
            <v>2085.8200000000002</v>
          </cell>
          <cell r="O237">
            <v>0</v>
          </cell>
          <cell r="P237">
            <v>2424111001</v>
          </cell>
          <cell r="Q237">
            <v>18</v>
          </cell>
          <cell r="R237">
            <v>250</v>
          </cell>
          <cell r="S237">
            <v>9</v>
          </cell>
          <cell r="T237">
            <v>340</v>
          </cell>
          <cell r="U237">
            <v>94</v>
          </cell>
          <cell r="V237">
            <v>0</v>
          </cell>
          <cell r="W237">
            <v>17</v>
          </cell>
          <cell r="X237">
            <v>31</v>
          </cell>
          <cell r="Y237">
            <v>1</v>
          </cell>
          <cell r="Z237">
            <v>143</v>
          </cell>
        </row>
        <row r="238">
          <cell r="A238">
            <v>2424111004</v>
          </cell>
          <cell r="B238">
            <v>2038</v>
          </cell>
          <cell r="C238">
            <v>0</v>
          </cell>
          <cell r="D238">
            <v>14</v>
          </cell>
          <cell r="E238">
            <v>465</v>
          </cell>
          <cell r="F238">
            <v>10</v>
          </cell>
          <cell r="G238">
            <v>372</v>
          </cell>
          <cell r="H238">
            <v>861</v>
          </cell>
          <cell r="I238">
            <v>98</v>
          </cell>
          <cell r="J238">
            <v>40</v>
          </cell>
          <cell r="K238">
            <v>0</v>
          </cell>
          <cell r="L238">
            <v>2089.4</v>
          </cell>
          <cell r="M238">
            <v>2814.4</v>
          </cell>
          <cell r="N238">
            <v>725</v>
          </cell>
          <cell r="O238">
            <v>0</v>
          </cell>
          <cell r="P238">
            <v>2424111004</v>
          </cell>
          <cell r="Q238">
            <v>14</v>
          </cell>
          <cell r="R238">
            <v>465</v>
          </cell>
          <cell r="S238">
            <v>10</v>
          </cell>
          <cell r="T238">
            <v>372</v>
          </cell>
          <cell r="U238">
            <v>63</v>
          </cell>
          <cell r="V238">
            <v>0</v>
          </cell>
          <cell r="W238">
            <v>16</v>
          </cell>
          <cell r="X238">
            <v>19</v>
          </cell>
          <cell r="Y238">
            <v>0</v>
          </cell>
          <cell r="Z238">
            <v>98</v>
          </cell>
        </row>
        <row r="239">
          <cell r="A239">
            <v>2424111008</v>
          </cell>
          <cell r="B239">
            <v>1666</v>
          </cell>
          <cell r="C239">
            <v>0</v>
          </cell>
          <cell r="D239">
            <v>18</v>
          </cell>
          <cell r="E239">
            <v>399</v>
          </cell>
          <cell r="F239">
            <v>12</v>
          </cell>
          <cell r="G239">
            <v>276</v>
          </cell>
          <cell r="H239">
            <v>705</v>
          </cell>
          <cell r="I239">
            <v>87</v>
          </cell>
          <cell r="J239">
            <v>25</v>
          </cell>
          <cell r="K239">
            <v>0</v>
          </cell>
          <cell r="L239">
            <v>1710.4</v>
          </cell>
          <cell r="M239">
            <v>4912.63</v>
          </cell>
          <cell r="N239">
            <v>3202.23</v>
          </cell>
          <cell r="O239">
            <v>0</v>
          </cell>
          <cell r="P239">
            <v>2424111008</v>
          </cell>
          <cell r="Q239">
            <v>18</v>
          </cell>
          <cell r="R239">
            <v>399</v>
          </cell>
          <cell r="S239">
            <v>12</v>
          </cell>
          <cell r="T239">
            <v>276</v>
          </cell>
          <cell r="U239">
            <v>54</v>
          </cell>
          <cell r="V239">
            <v>0</v>
          </cell>
          <cell r="W239">
            <v>11</v>
          </cell>
          <cell r="X239">
            <v>22</v>
          </cell>
          <cell r="Y239">
            <v>0</v>
          </cell>
          <cell r="Z239">
            <v>87</v>
          </cell>
        </row>
        <row r="240">
          <cell r="A240">
            <v>2424111003</v>
          </cell>
          <cell r="B240">
            <v>745</v>
          </cell>
          <cell r="C240">
            <v>0</v>
          </cell>
          <cell r="D240">
            <v>4</v>
          </cell>
          <cell r="E240">
            <v>86</v>
          </cell>
          <cell r="F240">
            <v>3</v>
          </cell>
          <cell r="G240">
            <v>238</v>
          </cell>
          <cell r="H240">
            <v>331</v>
          </cell>
          <cell r="I240">
            <v>32</v>
          </cell>
          <cell r="J240">
            <v>0</v>
          </cell>
          <cell r="K240">
            <v>0</v>
          </cell>
          <cell r="L240">
            <v>743.4</v>
          </cell>
          <cell r="M240">
            <v>997.09</v>
          </cell>
          <cell r="N240">
            <v>253.69</v>
          </cell>
          <cell r="O240">
            <v>0</v>
          </cell>
          <cell r="P240">
            <v>2424111003</v>
          </cell>
          <cell r="Q240">
            <v>4</v>
          </cell>
          <cell r="R240">
            <v>86</v>
          </cell>
          <cell r="S240">
            <v>3</v>
          </cell>
          <cell r="T240">
            <v>238</v>
          </cell>
          <cell r="U240">
            <v>14</v>
          </cell>
          <cell r="V240">
            <v>0</v>
          </cell>
          <cell r="W240">
            <v>5</v>
          </cell>
          <cell r="X240">
            <v>13</v>
          </cell>
          <cell r="Y240">
            <v>0</v>
          </cell>
          <cell r="Z240">
            <v>32</v>
          </cell>
        </row>
        <row r="241">
          <cell r="A241">
            <v>2404111003</v>
          </cell>
          <cell r="B241">
            <v>1096</v>
          </cell>
          <cell r="C241">
            <v>0</v>
          </cell>
          <cell r="D241">
            <v>9</v>
          </cell>
          <cell r="E241">
            <v>110</v>
          </cell>
          <cell r="F241">
            <v>2</v>
          </cell>
          <cell r="G241">
            <v>538</v>
          </cell>
          <cell r="H241">
            <v>659</v>
          </cell>
          <cell r="I241">
            <v>63</v>
          </cell>
          <cell r="J241">
            <v>75</v>
          </cell>
          <cell r="K241">
            <v>0</v>
          </cell>
          <cell r="L241">
            <v>1310.5999999999999</v>
          </cell>
          <cell r="M241">
            <v>3134.27</v>
          </cell>
          <cell r="N241">
            <v>1823.67</v>
          </cell>
          <cell r="O241">
            <v>0</v>
          </cell>
          <cell r="P241">
            <v>2404111003</v>
          </cell>
          <cell r="Q241">
            <v>9</v>
          </cell>
          <cell r="R241">
            <v>110</v>
          </cell>
          <cell r="S241">
            <v>2</v>
          </cell>
          <cell r="T241">
            <v>538</v>
          </cell>
          <cell r="U241">
            <v>42</v>
          </cell>
          <cell r="V241">
            <v>1</v>
          </cell>
          <cell r="W241">
            <v>0</v>
          </cell>
          <cell r="X241">
            <v>20</v>
          </cell>
          <cell r="Y241">
            <v>0</v>
          </cell>
          <cell r="Z241">
            <v>63</v>
          </cell>
        </row>
        <row r="242">
          <cell r="A242">
            <v>2404111006</v>
          </cell>
          <cell r="B242">
            <v>1539</v>
          </cell>
          <cell r="C242">
            <v>0</v>
          </cell>
          <cell r="D242">
            <v>17</v>
          </cell>
          <cell r="E242">
            <v>317</v>
          </cell>
          <cell r="F242">
            <v>7</v>
          </cell>
          <cell r="G242">
            <v>445</v>
          </cell>
          <cell r="H242">
            <v>786</v>
          </cell>
          <cell r="I242">
            <v>106</v>
          </cell>
          <cell r="J242">
            <v>30</v>
          </cell>
          <cell r="K242">
            <v>0</v>
          </cell>
          <cell r="L242">
            <v>1694.8</v>
          </cell>
          <cell r="M242">
            <v>4910.08</v>
          </cell>
          <cell r="N242">
            <v>3215.28</v>
          </cell>
          <cell r="O242">
            <v>0</v>
          </cell>
          <cell r="P242">
            <v>2404111006</v>
          </cell>
          <cell r="Q242">
            <v>17</v>
          </cell>
          <cell r="R242">
            <v>317</v>
          </cell>
          <cell r="S242">
            <v>7</v>
          </cell>
          <cell r="T242">
            <v>445</v>
          </cell>
          <cell r="U242">
            <v>75</v>
          </cell>
          <cell r="V242">
            <v>3</v>
          </cell>
          <cell r="W242">
            <v>1</v>
          </cell>
          <cell r="X242">
            <v>27</v>
          </cell>
          <cell r="Y242">
            <v>0</v>
          </cell>
          <cell r="Z242">
            <v>106</v>
          </cell>
        </row>
        <row r="243">
          <cell r="A243">
            <v>2404111004</v>
          </cell>
          <cell r="B243">
            <v>861</v>
          </cell>
          <cell r="C243">
            <v>0</v>
          </cell>
          <cell r="D243">
            <v>1</v>
          </cell>
          <cell r="E243">
            <v>61</v>
          </cell>
          <cell r="F243">
            <v>3</v>
          </cell>
          <cell r="G243">
            <v>435</v>
          </cell>
          <cell r="H243">
            <v>500</v>
          </cell>
          <cell r="I243">
            <v>79</v>
          </cell>
          <cell r="J243">
            <v>100</v>
          </cell>
          <cell r="K243">
            <v>0</v>
          </cell>
          <cell r="L243">
            <v>1060.8</v>
          </cell>
          <cell r="M243">
            <v>2327.87</v>
          </cell>
          <cell r="N243">
            <v>1267.07</v>
          </cell>
          <cell r="O243">
            <v>0</v>
          </cell>
          <cell r="P243">
            <v>2404111004</v>
          </cell>
          <cell r="Q243">
            <v>1</v>
          </cell>
          <cell r="R243">
            <v>61</v>
          </cell>
          <cell r="S243">
            <v>3</v>
          </cell>
          <cell r="T243">
            <v>435</v>
          </cell>
          <cell r="U243">
            <v>57</v>
          </cell>
          <cell r="V243">
            <v>0</v>
          </cell>
          <cell r="W243">
            <v>1</v>
          </cell>
          <cell r="X243">
            <v>21</v>
          </cell>
          <cell r="Y243">
            <v>0</v>
          </cell>
          <cell r="Z243">
            <v>79</v>
          </cell>
        </row>
        <row r="244">
          <cell r="A244">
            <v>2404111007</v>
          </cell>
          <cell r="B244">
            <v>1136</v>
          </cell>
          <cell r="C244">
            <v>0</v>
          </cell>
          <cell r="D244">
            <v>4</v>
          </cell>
          <cell r="E244">
            <v>127</v>
          </cell>
          <cell r="F244">
            <v>1</v>
          </cell>
          <cell r="G244">
            <v>484</v>
          </cell>
          <cell r="H244">
            <v>616</v>
          </cell>
          <cell r="I244">
            <v>110</v>
          </cell>
          <cell r="J244">
            <v>90</v>
          </cell>
          <cell r="K244">
            <v>0</v>
          </cell>
          <cell r="L244">
            <v>1335.4</v>
          </cell>
          <cell r="M244">
            <v>3731.17</v>
          </cell>
          <cell r="N244">
            <v>2395.77</v>
          </cell>
          <cell r="O244">
            <v>0</v>
          </cell>
          <cell r="P244">
            <v>2404111007</v>
          </cell>
          <cell r="Q244">
            <v>4</v>
          </cell>
          <cell r="R244">
            <v>127</v>
          </cell>
          <cell r="S244">
            <v>1</v>
          </cell>
          <cell r="T244">
            <v>484</v>
          </cell>
          <cell r="U244">
            <v>88</v>
          </cell>
          <cell r="V244">
            <v>0</v>
          </cell>
          <cell r="W244">
            <v>7</v>
          </cell>
          <cell r="X244">
            <v>15</v>
          </cell>
          <cell r="Y244">
            <v>0</v>
          </cell>
          <cell r="Z244">
            <v>110</v>
          </cell>
        </row>
        <row r="245">
          <cell r="A245">
            <v>2404111014</v>
          </cell>
          <cell r="B245">
            <v>886</v>
          </cell>
          <cell r="C245">
            <v>0</v>
          </cell>
          <cell r="D245">
            <v>0</v>
          </cell>
          <cell r="E245">
            <v>110</v>
          </cell>
          <cell r="F245">
            <v>1</v>
          </cell>
          <cell r="G245">
            <v>434</v>
          </cell>
          <cell r="H245">
            <v>545</v>
          </cell>
          <cell r="I245">
            <v>110</v>
          </cell>
          <cell r="J245">
            <v>25</v>
          </cell>
          <cell r="K245">
            <v>0</v>
          </cell>
          <cell r="L245">
            <v>1058.5999999999999</v>
          </cell>
          <cell r="M245">
            <v>2552.58</v>
          </cell>
          <cell r="N245">
            <v>1493.98</v>
          </cell>
          <cell r="O245">
            <v>0</v>
          </cell>
          <cell r="P245">
            <v>2404111014</v>
          </cell>
          <cell r="Q245">
            <v>0</v>
          </cell>
          <cell r="R245">
            <v>110</v>
          </cell>
          <cell r="S245">
            <v>1</v>
          </cell>
          <cell r="T245">
            <v>434</v>
          </cell>
          <cell r="U245">
            <v>99</v>
          </cell>
          <cell r="V245">
            <v>2</v>
          </cell>
          <cell r="W245">
            <v>0</v>
          </cell>
          <cell r="X245">
            <v>9</v>
          </cell>
          <cell r="Y245">
            <v>0</v>
          </cell>
          <cell r="Z245">
            <v>110</v>
          </cell>
        </row>
        <row r="246">
          <cell r="A246">
            <v>2404111001</v>
          </cell>
          <cell r="B246">
            <v>1006</v>
          </cell>
          <cell r="C246">
            <v>0</v>
          </cell>
          <cell r="D246">
            <v>8</v>
          </cell>
          <cell r="E246">
            <v>179</v>
          </cell>
          <cell r="F246">
            <v>3</v>
          </cell>
          <cell r="G246">
            <v>329</v>
          </cell>
          <cell r="H246">
            <v>519</v>
          </cell>
          <cell r="I246">
            <v>93</v>
          </cell>
          <cell r="J246">
            <v>15</v>
          </cell>
          <cell r="K246">
            <v>0</v>
          </cell>
          <cell r="L246">
            <v>1110</v>
          </cell>
          <cell r="M246">
            <v>3591.33</v>
          </cell>
          <cell r="N246">
            <v>2481.33</v>
          </cell>
          <cell r="O246">
            <v>0</v>
          </cell>
          <cell r="P246">
            <v>2404111001</v>
          </cell>
          <cell r="Q246">
            <v>8</v>
          </cell>
          <cell r="R246">
            <v>179</v>
          </cell>
          <cell r="S246">
            <v>3</v>
          </cell>
          <cell r="T246">
            <v>329</v>
          </cell>
          <cell r="U246">
            <v>64</v>
          </cell>
          <cell r="V246">
            <v>0</v>
          </cell>
          <cell r="W246">
            <v>0</v>
          </cell>
          <cell r="X246">
            <v>29</v>
          </cell>
          <cell r="Y246">
            <v>0</v>
          </cell>
          <cell r="Z246">
            <v>93</v>
          </cell>
        </row>
        <row r="247">
          <cell r="A247">
            <v>2404111002</v>
          </cell>
          <cell r="B247">
            <v>459</v>
          </cell>
          <cell r="C247">
            <v>0</v>
          </cell>
          <cell r="D247">
            <v>0</v>
          </cell>
          <cell r="E247">
            <v>46</v>
          </cell>
          <cell r="F247">
            <v>0</v>
          </cell>
          <cell r="G247">
            <v>186</v>
          </cell>
          <cell r="H247">
            <v>232</v>
          </cell>
          <cell r="I247">
            <v>42</v>
          </cell>
          <cell r="J247">
            <v>20</v>
          </cell>
          <cell r="K247">
            <v>0</v>
          </cell>
          <cell r="L247">
            <v>507</v>
          </cell>
          <cell r="M247">
            <v>912.32</v>
          </cell>
          <cell r="N247">
            <v>405.32</v>
          </cell>
          <cell r="O247">
            <v>0</v>
          </cell>
          <cell r="P247">
            <v>2404111002</v>
          </cell>
          <cell r="Q247">
            <v>0</v>
          </cell>
          <cell r="R247">
            <v>46</v>
          </cell>
          <cell r="S247">
            <v>0</v>
          </cell>
          <cell r="T247">
            <v>186</v>
          </cell>
          <cell r="U247">
            <v>20</v>
          </cell>
          <cell r="V247">
            <v>0</v>
          </cell>
          <cell r="W247">
            <v>1</v>
          </cell>
          <cell r="X247">
            <v>21</v>
          </cell>
          <cell r="Y247">
            <v>0</v>
          </cell>
          <cell r="Z247">
            <v>42</v>
          </cell>
        </row>
        <row r="248">
          <cell r="A248">
            <v>2404111008</v>
          </cell>
          <cell r="B248">
            <v>1669</v>
          </cell>
          <cell r="C248">
            <v>0</v>
          </cell>
          <cell r="D248">
            <v>20</v>
          </cell>
          <cell r="E248">
            <v>422</v>
          </cell>
          <cell r="F248">
            <v>8</v>
          </cell>
          <cell r="G248">
            <v>415</v>
          </cell>
          <cell r="H248">
            <v>865</v>
          </cell>
          <cell r="I248">
            <v>103</v>
          </cell>
          <cell r="J248">
            <v>30</v>
          </cell>
          <cell r="K248">
            <v>0</v>
          </cell>
          <cell r="L248">
            <v>1857</v>
          </cell>
          <cell r="M248">
            <v>5257.52</v>
          </cell>
          <cell r="N248">
            <v>3400.52</v>
          </cell>
          <cell r="O248">
            <v>0</v>
          </cell>
          <cell r="P248">
            <v>2404111008</v>
          </cell>
          <cell r="Q248">
            <v>20</v>
          </cell>
          <cell r="R248">
            <v>422</v>
          </cell>
          <cell r="S248">
            <v>8</v>
          </cell>
          <cell r="T248">
            <v>415</v>
          </cell>
          <cell r="U248">
            <v>71</v>
          </cell>
          <cell r="V248">
            <v>0</v>
          </cell>
          <cell r="W248">
            <v>1</v>
          </cell>
          <cell r="X248">
            <v>31</v>
          </cell>
          <cell r="Y248">
            <v>0</v>
          </cell>
          <cell r="Z248">
            <v>103</v>
          </cell>
        </row>
        <row r="249">
          <cell r="A249">
            <v>2404111017</v>
          </cell>
          <cell r="B249">
            <v>171</v>
          </cell>
          <cell r="C249">
            <v>0</v>
          </cell>
          <cell r="D249">
            <v>0</v>
          </cell>
          <cell r="E249">
            <v>4</v>
          </cell>
          <cell r="F249">
            <v>0</v>
          </cell>
          <cell r="G249">
            <v>123</v>
          </cell>
          <cell r="H249">
            <v>127</v>
          </cell>
          <cell r="I249">
            <v>0</v>
          </cell>
          <cell r="J249">
            <v>100</v>
          </cell>
          <cell r="K249">
            <v>0</v>
          </cell>
          <cell r="L249">
            <v>305</v>
          </cell>
          <cell r="M249">
            <v>305</v>
          </cell>
          <cell r="N249">
            <v>0</v>
          </cell>
          <cell r="O249">
            <v>0</v>
          </cell>
          <cell r="P249">
            <v>2404111017</v>
          </cell>
          <cell r="Q249">
            <v>0</v>
          </cell>
          <cell r="R249">
            <v>4</v>
          </cell>
          <cell r="S249">
            <v>0</v>
          </cell>
          <cell r="T249">
            <v>123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</row>
        <row r="250">
          <cell r="A250">
            <v>2404111018</v>
          </cell>
          <cell r="B250">
            <v>427</v>
          </cell>
          <cell r="C250">
            <v>0</v>
          </cell>
          <cell r="D250">
            <v>0</v>
          </cell>
          <cell r="E250">
            <v>64</v>
          </cell>
          <cell r="F250">
            <v>4</v>
          </cell>
          <cell r="G250">
            <v>170</v>
          </cell>
          <cell r="H250">
            <v>238</v>
          </cell>
          <cell r="I250">
            <v>0</v>
          </cell>
          <cell r="J250">
            <v>45</v>
          </cell>
          <cell r="K250">
            <v>0</v>
          </cell>
          <cell r="L250">
            <v>504.4</v>
          </cell>
          <cell r="M250">
            <v>504.4</v>
          </cell>
          <cell r="N250">
            <v>0</v>
          </cell>
          <cell r="O250">
            <v>0</v>
          </cell>
          <cell r="P250">
            <v>2404111018</v>
          </cell>
          <cell r="Q250">
            <v>0</v>
          </cell>
          <cell r="R250">
            <v>64</v>
          </cell>
          <cell r="S250">
            <v>4</v>
          </cell>
          <cell r="T250">
            <v>170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</row>
        <row r="251">
          <cell r="A251">
            <v>2407111011</v>
          </cell>
          <cell r="B251">
            <v>2119</v>
          </cell>
          <cell r="C251">
            <v>0</v>
          </cell>
          <cell r="D251">
            <v>10</v>
          </cell>
          <cell r="E251">
            <v>149</v>
          </cell>
          <cell r="F251">
            <v>5</v>
          </cell>
          <cell r="G251">
            <v>428</v>
          </cell>
          <cell r="H251">
            <v>592</v>
          </cell>
          <cell r="I251">
            <v>89</v>
          </cell>
          <cell r="J251">
            <v>0</v>
          </cell>
          <cell r="K251">
            <v>0</v>
          </cell>
          <cell r="L251">
            <v>1814.4</v>
          </cell>
          <cell r="M251">
            <v>2162.58</v>
          </cell>
          <cell r="N251">
            <v>348.18</v>
          </cell>
          <cell r="O251">
            <v>0</v>
          </cell>
          <cell r="P251">
            <v>2407111011</v>
          </cell>
          <cell r="Q251">
            <v>10</v>
          </cell>
          <cell r="R251">
            <v>149</v>
          </cell>
          <cell r="S251">
            <v>5</v>
          </cell>
          <cell r="T251">
            <v>428</v>
          </cell>
          <cell r="U251">
            <v>32</v>
          </cell>
          <cell r="V251">
            <v>0</v>
          </cell>
          <cell r="W251">
            <v>7</v>
          </cell>
          <cell r="X251">
            <v>50</v>
          </cell>
          <cell r="Y251">
            <v>0</v>
          </cell>
          <cell r="Z251">
            <v>89</v>
          </cell>
        </row>
        <row r="252">
          <cell r="A252">
            <v>2407111023</v>
          </cell>
          <cell r="B252">
            <v>1264</v>
          </cell>
          <cell r="C252">
            <v>0</v>
          </cell>
          <cell r="D252">
            <v>17</v>
          </cell>
          <cell r="E252">
            <v>203</v>
          </cell>
          <cell r="F252">
            <v>8</v>
          </cell>
          <cell r="G252">
            <v>180</v>
          </cell>
          <cell r="H252">
            <v>408</v>
          </cell>
          <cell r="I252">
            <v>46</v>
          </cell>
          <cell r="J252">
            <v>0</v>
          </cell>
          <cell r="K252">
            <v>0</v>
          </cell>
          <cell r="L252">
            <v>1150.5999999999999</v>
          </cell>
          <cell r="M252">
            <v>1131.77</v>
          </cell>
          <cell r="N252">
            <v>-18.829999999999998</v>
          </cell>
          <cell r="O252">
            <v>0</v>
          </cell>
          <cell r="P252">
            <v>2407111023</v>
          </cell>
          <cell r="Q252">
            <v>17</v>
          </cell>
          <cell r="R252">
            <v>203</v>
          </cell>
          <cell r="S252">
            <v>8</v>
          </cell>
          <cell r="T252">
            <v>180</v>
          </cell>
          <cell r="U252">
            <v>19</v>
          </cell>
          <cell r="V252">
            <v>1</v>
          </cell>
          <cell r="W252">
            <v>2</v>
          </cell>
          <cell r="X252">
            <v>24</v>
          </cell>
          <cell r="Y252">
            <v>0</v>
          </cell>
          <cell r="Z252">
            <v>46</v>
          </cell>
        </row>
        <row r="253">
          <cell r="A253">
            <v>2407111008</v>
          </cell>
          <cell r="B253">
            <v>2242</v>
          </cell>
          <cell r="C253">
            <v>0</v>
          </cell>
          <cell r="D253">
            <v>9</v>
          </cell>
          <cell r="E253">
            <v>230</v>
          </cell>
          <cell r="F253">
            <v>6</v>
          </cell>
          <cell r="G253">
            <v>468</v>
          </cell>
          <cell r="H253">
            <v>713</v>
          </cell>
          <cell r="I253">
            <v>164</v>
          </cell>
          <cell r="J253">
            <v>0</v>
          </cell>
          <cell r="K253">
            <v>0</v>
          </cell>
          <cell r="L253">
            <v>2030.8</v>
          </cell>
          <cell r="M253">
            <v>1653.33</v>
          </cell>
          <cell r="N253">
            <v>-377.47</v>
          </cell>
          <cell r="O253">
            <v>0</v>
          </cell>
          <cell r="P253">
            <v>2407111008</v>
          </cell>
          <cell r="Q253">
            <v>9</v>
          </cell>
          <cell r="R253">
            <v>230</v>
          </cell>
          <cell r="S253">
            <v>6</v>
          </cell>
          <cell r="T253">
            <v>468</v>
          </cell>
          <cell r="U253">
            <v>81</v>
          </cell>
          <cell r="V253">
            <v>4</v>
          </cell>
          <cell r="W253">
            <v>10</v>
          </cell>
          <cell r="X253">
            <v>69</v>
          </cell>
          <cell r="Y253">
            <v>0</v>
          </cell>
          <cell r="Z253">
            <v>164</v>
          </cell>
        </row>
        <row r="254">
          <cell r="A254">
            <v>2407111009</v>
          </cell>
          <cell r="B254">
            <v>1728</v>
          </cell>
          <cell r="C254">
            <v>0</v>
          </cell>
          <cell r="D254">
            <v>14</v>
          </cell>
          <cell r="E254">
            <v>313</v>
          </cell>
          <cell r="F254">
            <v>11</v>
          </cell>
          <cell r="G254">
            <v>270</v>
          </cell>
          <cell r="H254">
            <v>608</v>
          </cell>
          <cell r="I254">
            <v>55</v>
          </cell>
          <cell r="J254">
            <v>0</v>
          </cell>
          <cell r="K254">
            <v>0</v>
          </cell>
          <cell r="L254">
            <v>1613.4</v>
          </cell>
          <cell r="M254">
            <v>1376.2</v>
          </cell>
          <cell r="N254">
            <v>-237.2</v>
          </cell>
          <cell r="O254">
            <v>0</v>
          </cell>
          <cell r="P254">
            <v>2407111009</v>
          </cell>
          <cell r="Q254">
            <v>14</v>
          </cell>
          <cell r="R254">
            <v>313</v>
          </cell>
          <cell r="S254">
            <v>11</v>
          </cell>
          <cell r="T254">
            <v>270</v>
          </cell>
          <cell r="U254">
            <v>25</v>
          </cell>
          <cell r="V254">
            <v>0</v>
          </cell>
          <cell r="W254">
            <v>2</v>
          </cell>
          <cell r="X254">
            <v>28</v>
          </cell>
          <cell r="Y254">
            <v>0</v>
          </cell>
          <cell r="Z254">
            <v>55</v>
          </cell>
        </row>
        <row r="255">
          <cell r="A255">
            <v>2407111010</v>
          </cell>
          <cell r="B255">
            <v>2016</v>
          </cell>
          <cell r="C255">
            <v>0</v>
          </cell>
          <cell r="D255">
            <v>23</v>
          </cell>
          <cell r="E255">
            <v>967</v>
          </cell>
          <cell r="F255">
            <v>4</v>
          </cell>
          <cell r="G255">
            <v>143</v>
          </cell>
          <cell r="H255">
            <v>1137</v>
          </cell>
          <cell r="I255">
            <v>73</v>
          </cell>
          <cell r="J255">
            <v>0</v>
          </cell>
          <cell r="K255">
            <v>0</v>
          </cell>
          <cell r="L255">
            <v>2351</v>
          </cell>
          <cell r="M255">
            <v>4796.16</v>
          </cell>
          <cell r="N255">
            <v>2445.16</v>
          </cell>
          <cell r="O255">
            <v>0</v>
          </cell>
          <cell r="P255">
            <v>2407111010</v>
          </cell>
          <cell r="Q255">
            <v>23</v>
          </cell>
          <cell r="R255">
            <v>967</v>
          </cell>
          <cell r="S255">
            <v>4</v>
          </cell>
          <cell r="T255">
            <v>143</v>
          </cell>
          <cell r="U255">
            <v>47</v>
          </cell>
          <cell r="V255">
            <v>0</v>
          </cell>
          <cell r="W255">
            <v>7</v>
          </cell>
          <cell r="X255">
            <v>19</v>
          </cell>
          <cell r="Y255">
            <v>0</v>
          </cell>
          <cell r="Z255">
            <v>73</v>
          </cell>
        </row>
        <row r="256">
          <cell r="A256">
            <v>2407111005</v>
          </cell>
          <cell r="B256">
            <v>901</v>
          </cell>
          <cell r="C256">
            <v>0</v>
          </cell>
          <cell r="D256">
            <v>5</v>
          </cell>
          <cell r="E256">
            <v>134</v>
          </cell>
          <cell r="F256">
            <v>0</v>
          </cell>
          <cell r="G256">
            <v>207</v>
          </cell>
          <cell r="H256">
            <v>346</v>
          </cell>
          <cell r="I256">
            <v>36</v>
          </cell>
          <cell r="J256">
            <v>30</v>
          </cell>
          <cell r="K256">
            <v>0</v>
          </cell>
          <cell r="L256">
            <v>890.6</v>
          </cell>
          <cell r="M256">
            <v>1254.8599999999999</v>
          </cell>
          <cell r="N256">
            <v>364.26</v>
          </cell>
          <cell r="O256">
            <v>0</v>
          </cell>
          <cell r="P256">
            <v>2407111005</v>
          </cell>
          <cell r="Q256">
            <v>5</v>
          </cell>
          <cell r="R256">
            <v>134</v>
          </cell>
          <cell r="S256">
            <v>0</v>
          </cell>
          <cell r="T256">
            <v>207</v>
          </cell>
          <cell r="U256">
            <v>19</v>
          </cell>
          <cell r="V256">
            <v>0</v>
          </cell>
          <cell r="W256">
            <v>0</v>
          </cell>
          <cell r="X256">
            <v>17</v>
          </cell>
          <cell r="Y256">
            <v>0</v>
          </cell>
          <cell r="Z256">
            <v>36</v>
          </cell>
        </row>
        <row r="257">
          <cell r="A257">
            <v>2407111022</v>
          </cell>
          <cell r="B257">
            <v>715</v>
          </cell>
          <cell r="C257">
            <v>0</v>
          </cell>
          <cell r="D257">
            <v>1</v>
          </cell>
          <cell r="E257">
            <v>59</v>
          </cell>
          <cell r="F257">
            <v>0</v>
          </cell>
          <cell r="G257">
            <v>304</v>
          </cell>
          <cell r="H257">
            <v>364</v>
          </cell>
          <cell r="I257">
            <v>147</v>
          </cell>
          <cell r="J257">
            <v>100</v>
          </cell>
          <cell r="K257">
            <v>0</v>
          </cell>
          <cell r="L257">
            <v>891.2</v>
          </cell>
          <cell r="M257">
            <v>1457.2</v>
          </cell>
          <cell r="N257">
            <v>566</v>
          </cell>
          <cell r="O257">
            <v>0</v>
          </cell>
          <cell r="P257">
            <v>2407111022</v>
          </cell>
          <cell r="Q257">
            <v>1</v>
          </cell>
          <cell r="R257">
            <v>59</v>
          </cell>
          <cell r="S257">
            <v>0</v>
          </cell>
          <cell r="T257">
            <v>304</v>
          </cell>
          <cell r="U257">
            <v>147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147</v>
          </cell>
        </row>
        <row r="258">
          <cell r="A258">
            <v>2407111013</v>
          </cell>
          <cell r="B258">
            <v>1663</v>
          </cell>
          <cell r="C258">
            <v>0</v>
          </cell>
          <cell r="D258">
            <v>5</v>
          </cell>
          <cell r="E258">
            <v>191</v>
          </cell>
          <cell r="F258">
            <v>5</v>
          </cell>
          <cell r="G258">
            <v>546</v>
          </cell>
          <cell r="H258">
            <v>747</v>
          </cell>
          <cell r="I258">
            <v>69</v>
          </cell>
          <cell r="J258">
            <v>90</v>
          </cell>
          <cell r="K258">
            <v>0</v>
          </cell>
          <cell r="L258">
            <v>1753.2</v>
          </cell>
          <cell r="M258">
            <v>1674.93</v>
          </cell>
          <cell r="N258">
            <v>-78.27</v>
          </cell>
          <cell r="O258">
            <v>0</v>
          </cell>
          <cell r="P258">
            <v>2407111013</v>
          </cell>
          <cell r="Q258">
            <v>5</v>
          </cell>
          <cell r="R258">
            <v>191</v>
          </cell>
          <cell r="S258">
            <v>5</v>
          </cell>
          <cell r="T258">
            <v>546</v>
          </cell>
          <cell r="U258">
            <v>57</v>
          </cell>
          <cell r="V258">
            <v>0</v>
          </cell>
          <cell r="W258">
            <v>0</v>
          </cell>
          <cell r="X258">
            <v>12</v>
          </cell>
          <cell r="Y258">
            <v>0</v>
          </cell>
          <cell r="Z258">
            <v>69</v>
          </cell>
        </row>
        <row r="259">
          <cell r="A259">
            <v>2407111006</v>
          </cell>
          <cell r="B259">
            <v>1709</v>
          </cell>
          <cell r="C259">
            <v>0</v>
          </cell>
          <cell r="D259">
            <v>10</v>
          </cell>
          <cell r="E259">
            <v>237</v>
          </cell>
          <cell r="F259">
            <v>4</v>
          </cell>
          <cell r="G259">
            <v>647</v>
          </cell>
          <cell r="H259">
            <v>898</v>
          </cell>
          <cell r="I259">
            <v>43</v>
          </cell>
          <cell r="J259">
            <v>60</v>
          </cell>
          <cell r="K259">
            <v>0</v>
          </cell>
          <cell r="L259">
            <v>1872.4</v>
          </cell>
          <cell r="M259">
            <v>846.47</v>
          </cell>
          <cell r="N259">
            <v>-1025.93</v>
          </cell>
          <cell r="O259">
            <v>0</v>
          </cell>
          <cell r="P259">
            <v>2407111006</v>
          </cell>
          <cell r="Q259">
            <v>10</v>
          </cell>
          <cell r="R259">
            <v>237</v>
          </cell>
          <cell r="S259">
            <v>4</v>
          </cell>
          <cell r="T259">
            <v>647</v>
          </cell>
          <cell r="U259">
            <v>18</v>
          </cell>
          <cell r="V259">
            <v>0</v>
          </cell>
          <cell r="W259">
            <v>1</v>
          </cell>
          <cell r="X259">
            <v>24</v>
          </cell>
          <cell r="Y259">
            <v>0</v>
          </cell>
          <cell r="Z259">
            <v>43</v>
          </cell>
        </row>
        <row r="260">
          <cell r="A260">
            <v>2407111016</v>
          </cell>
          <cell r="B260">
            <v>1216</v>
          </cell>
          <cell r="C260">
            <v>0</v>
          </cell>
          <cell r="D260">
            <v>2</v>
          </cell>
          <cell r="E260">
            <v>117</v>
          </cell>
          <cell r="F260">
            <v>4</v>
          </cell>
          <cell r="G260">
            <v>482</v>
          </cell>
          <cell r="H260">
            <v>605</v>
          </cell>
          <cell r="I260">
            <v>28</v>
          </cell>
          <cell r="J260">
            <v>75</v>
          </cell>
          <cell r="K260">
            <v>0</v>
          </cell>
          <cell r="L260">
            <v>1324</v>
          </cell>
          <cell r="M260">
            <v>557.9</v>
          </cell>
          <cell r="N260">
            <v>-766.1</v>
          </cell>
          <cell r="O260">
            <v>0</v>
          </cell>
          <cell r="P260">
            <v>2407111016</v>
          </cell>
          <cell r="Q260">
            <v>2</v>
          </cell>
          <cell r="R260">
            <v>117</v>
          </cell>
          <cell r="S260">
            <v>4</v>
          </cell>
          <cell r="T260">
            <v>482</v>
          </cell>
          <cell r="U260">
            <v>8</v>
          </cell>
          <cell r="V260">
            <v>0</v>
          </cell>
          <cell r="W260">
            <v>0</v>
          </cell>
          <cell r="X260">
            <v>20</v>
          </cell>
          <cell r="Y260">
            <v>0</v>
          </cell>
          <cell r="Z260">
            <v>28</v>
          </cell>
        </row>
        <row r="261">
          <cell r="A261">
            <v>24311110831</v>
          </cell>
          <cell r="B261">
            <v>259</v>
          </cell>
          <cell r="C261">
            <v>0</v>
          </cell>
          <cell r="D261">
            <v>0</v>
          </cell>
          <cell r="E261">
            <v>39</v>
          </cell>
          <cell r="F261">
            <v>0</v>
          </cell>
          <cell r="G261">
            <v>33</v>
          </cell>
          <cell r="H261">
            <v>72</v>
          </cell>
          <cell r="I261">
            <v>5</v>
          </cell>
          <cell r="J261">
            <v>0</v>
          </cell>
          <cell r="K261">
            <v>0</v>
          </cell>
          <cell r="L261">
            <v>222.8</v>
          </cell>
          <cell r="M261">
            <v>401.04</v>
          </cell>
          <cell r="N261">
            <v>178.24</v>
          </cell>
          <cell r="O261">
            <v>-21879999748</v>
          </cell>
          <cell r="P261">
            <v>2431111083</v>
          </cell>
          <cell r="Q261">
            <v>0</v>
          </cell>
          <cell r="R261">
            <v>39</v>
          </cell>
          <cell r="S261">
            <v>0</v>
          </cell>
          <cell r="T261">
            <v>33</v>
          </cell>
          <cell r="U261">
            <v>3</v>
          </cell>
          <cell r="V261">
            <v>0</v>
          </cell>
          <cell r="W261">
            <v>0</v>
          </cell>
          <cell r="X261">
            <v>2</v>
          </cell>
          <cell r="Y261">
            <v>0</v>
          </cell>
          <cell r="Z261">
            <v>5</v>
          </cell>
        </row>
        <row r="262">
          <cell r="A262">
            <v>24311110771</v>
          </cell>
          <cell r="B262">
            <v>893</v>
          </cell>
          <cell r="C262">
            <v>0</v>
          </cell>
          <cell r="D262">
            <v>0</v>
          </cell>
          <cell r="E262">
            <v>68</v>
          </cell>
          <cell r="F262">
            <v>0</v>
          </cell>
          <cell r="G262">
            <v>264</v>
          </cell>
          <cell r="H262">
            <v>332</v>
          </cell>
          <cell r="I262">
            <v>128</v>
          </cell>
          <cell r="J262">
            <v>0</v>
          </cell>
          <cell r="K262">
            <v>0</v>
          </cell>
          <cell r="L262">
            <v>866.2</v>
          </cell>
          <cell r="M262">
            <v>866.2</v>
          </cell>
          <cell r="N262">
            <v>0</v>
          </cell>
          <cell r="O262">
            <v>-21879999694</v>
          </cell>
          <cell r="P262">
            <v>2431111077</v>
          </cell>
          <cell r="Q262">
            <v>0</v>
          </cell>
          <cell r="R262">
            <v>68</v>
          </cell>
          <cell r="S262">
            <v>0</v>
          </cell>
          <cell r="T262">
            <v>264</v>
          </cell>
          <cell r="U262">
            <v>89</v>
          </cell>
          <cell r="V262">
            <v>5</v>
          </cell>
          <cell r="W262">
            <v>13</v>
          </cell>
          <cell r="X262">
            <v>21</v>
          </cell>
          <cell r="Y262">
            <v>0</v>
          </cell>
          <cell r="Z262">
            <v>128</v>
          </cell>
        </row>
        <row r="263">
          <cell r="A263">
            <v>24271110181</v>
          </cell>
          <cell r="B263">
            <v>2891</v>
          </cell>
          <cell r="C263">
            <v>0</v>
          </cell>
          <cell r="D263">
            <v>36</v>
          </cell>
          <cell r="E263">
            <v>603</v>
          </cell>
          <cell r="F263">
            <v>19</v>
          </cell>
          <cell r="G263">
            <v>355</v>
          </cell>
          <cell r="H263">
            <v>1013</v>
          </cell>
          <cell r="I263">
            <v>65</v>
          </cell>
          <cell r="J263">
            <v>0</v>
          </cell>
          <cell r="K263">
            <v>0</v>
          </cell>
          <cell r="L263">
            <v>2706</v>
          </cell>
          <cell r="M263">
            <v>2706</v>
          </cell>
          <cell r="N263">
            <v>0</v>
          </cell>
          <cell r="O263">
            <v>-21843999163</v>
          </cell>
          <cell r="P263">
            <v>2427111018</v>
          </cell>
          <cell r="Q263">
            <v>36</v>
          </cell>
          <cell r="R263">
            <v>603</v>
          </cell>
          <cell r="S263">
            <v>19</v>
          </cell>
          <cell r="T263">
            <v>355</v>
          </cell>
          <cell r="U263">
            <v>12</v>
          </cell>
          <cell r="V263">
            <v>0</v>
          </cell>
          <cell r="W263">
            <v>5</v>
          </cell>
          <cell r="X263">
            <v>48</v>
          </cell>
          <cell r="Y263">
            <v>0</v>
          </cell>
          <cell r="Z263">
            <v>65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m_12"/>
      <sheetName val="klutch"/>
      <sheetName val="Sheet2"/>
      <sheetName val="stomatolozi"/>
      <sheetName val="стом_общ_12"/>
      <sheetName val="стом_общ 10"/>
      <sheetName val="stom_01_2002"/>
      <sheetName val="stomt_02"/>
      <sheetName val="възрастни_02"/>
      <sheetName val="стом_общ_02"/>
    </sheetNames>
    <sheetDataSet>
      <sheetData sheetId="0">
        <row r="9">
          <cell r="C9">
            <v>2404112002</v>
          </cell>
          <cell r="D9">
            <v>5707227726</v>
          </cell>
          <cell r="E9" t="str">
            <v>ИППСП</v>
          </cell>
          <cell r="F9" t="str">
            <v>24-0010</v>
          </cell>
          <cell r="G9" t="str">
            <v>24.01.2001</v>
          </cell>
          <cell r="H9" t="str">
            <v>Обстоен преглед за установяване на орален статус</v>
          </cell>
          <cell r="I9">
            <v>101</v>
          </cell>
          <cell r="J9">
            <v>32</v>
          </cell>
          <cell r="L9">
            <v>8</v>
          </cell>
          <cell r="M9">
            <v>208</v>
          </cell>
          <cell r="N9">
            <v>25.07</v>
          </cell>
          <cell r="O9">
            <v>5.15</v>
          </cell>
          <cell r="P9">
            <v>25</v>
          </cell>
          <cell r="Q9">
            <v>5</v>
          </cell>
          <cell r="R9">
            <v>780</v>
          </cell>
          <cell r="S9">
            <v>5</v>
          </cell>
          <cell r="T9">
            <v>25</v>
          </cell>
        </row>
        <row r="10">
          <cell r="C10">
            <v>2404112004</v>
          </cell>
          <cell r="D10">
            <v>5703314606</v>
          </cell>
          <cell r="E10" t="str">
            <v>ИППСП</v>
          </cell>
          <cell r="F10" t="str">
            <v>24-0009</v>
          </cell>
          <cell r="G10" t="str">
            <v>29.01.2001</v>
          </cell>
          <cell r="H10" t="str">
            <v>Обстоен преглед за установяване на орален статус</v>
          </cell>
          <cell r="I10">
            <v>101</v>
          </cell>
          <cell r="J10">
            <v>15</v>
          </cell>
          <cell r="L10">
            <v>3.75</v>
          </cell>
          <cell r="M10">
            <v>97.5</v>
          </cell>
          <cell r="N10">
            <v>22.96</v>
          </cell>
          <cell r="O10">
            <v>7.03</v>
          </cell>
          <cell r="P10">
            <v>25</v>
          </cell>
          <cell r="Q10">
            <v>5</v>
          </cell>
          <cell r="R10">
            <v>779.74</v>
          </cell>
          <cell r="S10">
            <v>7.03</v>
          </cell>
          <cell r="T10">
            <v>22.96</v>
          </cell>
        </row>
        <row r="11">
          <cell r="C11">
            <v>2404112005</v>
          </cell>
          <cell r="D11">
            <v>6910014685</v>
          </cell>
          <cell r="E11" t="str">
            <v>ИППСП</v>
          </cell>
          <cell r="F11" t="str">
            <v>24-0623</v>
          </cell>
          <cell r="G11">
            <v>36929</v>
          </cell>
          <cell r="H11" t="str">
            <v>Обстоен преглед за установяване на орален статус</v>
          </cell>
          <cell r="I11">
            <v>101</v>
          </cell>
          <cell r="J11">
            <v>7</v>
          </cell>
          <cell r="L11">
            <v>1.75</v>
          </cell>
          <cell r="M11">
            <v>45.5</v>
          </cell>
          <cell r="N11">
            <v>16.64</v>
          </cell>
          <cell r="O11">
            <v>4.18</v>
          </cell>
          <cell r="P11">
            <v>15</v>
          </cell>
          <cell r="Q11">
            <v>3</v>
          </cell>
          <cell r="R11">
            <v>468</v>
          </cell>
          <cell r="S11">
            <v>3</v>
          </cell>
          <cell r="T11">
            <v>15</v>
          </cell>
        </row>
        <row r="12">
          <cell r="C12">
            <v>2407112001</v>
          </cell>
          <cell r="D12">
            <v>4309093506</v>
          </cell>
          <cell r="E12" t="str">
            <v>ИППСП</v>
          </cell>
          <cell r="F12" t="str">
            <v>24-0130</v>
          </cell>
          <cell r="G12" t="str">
            <v>24.01.2001</v>
          </cell>
          <cell r="H12" t="str">
            <v>Обстоен преглед за установяване на орален статус</v>
          </cell>
          <cell r="I12">
            <v>101</v>
          </cell>
          <cell r="J12">
            <v>11</v>
          </cell>
          <cell r="L12">
            <v>2.75</v>
          </cell>
          <cell r="M12">
            <v>71.5</v>
          </cell>
          <cell r="N12">
            <v>22.78</v>
          </cell>
          <cell r="O12">
            <v>4.33</v>
          </cell>
          <cell r="P12">
            <v>26</v>
          </cell>
          <cell r="Q12">
            <v>1</v>
          </cell>
          <cell r="R12">
            <v>702</v>
          </cell>
          <cell r="S12">
            <v>4.22</v>
          </cell>
          <cell r="T12">
            <v>22.78</v>
          </cell>
        </row>
        <row r="13">
          <cell r="C13">
            <v>2407112004</v>
          </cell>
          <cell r="D13">
            <v>6508097576</v>
          </cell>
          <cell r="E13" t="str">
            <v>ИППСП</v>
          </cell>
          <cell r="F13" t="str">
            <v>24-019</v>
          </cell>
          <cell r="G13">
            <v>36918</v>
          </cell>
          <cell r="H13" t="str">
            <v>Обстоен преглед за установяване на орален статус</v>
          </cell>
          <cell r="I13">
            <v>101</v>
          </cell>
          <cell r="J13">
            <v>19</v>
          </cell>
          <cell r="L13">
            <v>4.75</v>
          </cell>
          <cell r="M13">
            <v>123.5</v>
          </cell>
          <cell r="N13">
            <v>20.059999999999999</v>
          </cell>
          <cell r="O13">
            <v>3.1</v>
          </cell>
          <cell r="P13">
            <v>20</v>
          </cell>
          <cell r="Q13">
            <v>3</v>
          </cell>
          <cell r="R13">
            <v>598</v>
          </cell>
          <cell r="S13">
            <v>3</v>
          </cell>
          <cell r="T13">
            <v>20</v>
          </cell>
        </row>
        <row r="14">
          <cell r="C14">
            <v>2407112002</v>
          </cell>
          <cell r="D14">
            <v>6905257525</v>
          </cell>
          <cell r="E14" t="str">
            <v>ИППСП</v>
          </cell>
          <cell r="F14" t="str">
            <v>24-0415</v>
          </cell>
          <cell r="G14">
            <v>36921</v>
          </cell>
          <cell r="H14" t="str">
            <v>Обстоен преглед за установяване на орален статус</v>
          </cell>
          <cell r="I14">
            <v>101</v>
          </cell>
          <cell r="J14">
            <v>18</v>
          </cell>
          <cell r="L14">
            <v>4.5</v>
          </cell>
          <cell r="M14">
            <v>117</v>
          </cell>
          <cell r="N14">
            <v>17.78</v>
          </cell>
          <cell r="O14">
            <v>12.49</v>
          </cell>
          <cell r="P14">
            <v>23</v>
          </cell>
          <cell r="Q14">
            <v>7</v>
          </cell>
          <cell r="R14">
            <v>780</v>
          </cell>
          <cell r="S14">
            <v>12.22</v>
          </cell>
          <cell r="T14">
            <v>17.78</v>
          </cell>
        </row>
        <row r="15">
          <cell r="C15">
            <v>2407112007</v>
          </cell>
          <cell r="D15">
            <v>6502197557</v>
          </cell>
          <cell r="E15" t="str">
            <v>ИППСП</v>
          </cell>
          <cell r="F15" t="str">
            <v>24-0443</v>
          </cell>
          <cell r="G15">
            <v>36923</v>
          </cell>
          <cell r="H15" t="str">
            <v>Обстоен преглед за установяване на орален статус</v>
          </cell>
          <cell r="I15">
            <v>101</v>
          </cell>
          <cell r="J15">
            <v>18</v>
          </cell>
          <cell r="L15">
            <v>4.5</v>
          </cell>
          <cell r="M15">
            <v>117</v>
          </cell>
          <cell r="N15">
            <v>18.02</v>
          </cell>
          <cell r="O15">
            <v>9.15</v>
          </cell>
          <cell r="P15">
            <v>20</v>
          </cell>
          <cell r="Q15">
            <v>7</v>
          </cell>
          <cell r="R15">
            <v>702</v>
          </cell>
          <cell r="S15">
            <v>8.98</v>
          </cell>
          <cell r="T15">
            <v>18.02</v>
          </cell>
        </row>
        <row r="16">
          <cell r="C16">
            <v>2407112003</v>
          </cell>
          <cell r="D16">
            <v>4511286798</v>
          </cell>
          <cell r="E16" t="str">
            <v>ИППСП</v>
          </cell>
          <cell r="F16" t="str">
            <v>24-0450</v>
          </cell>
          <cell r="G16">
            <v>36923</v>
          </cell>
          <cell r="H16" t="str">
            <v>Обстоен преглед за установяване на орален статус</v>
          </cell>
          <cell r="I16">
            <v>101</v>
          </cell>
          <cell r="J16">
            <v>16</v>
          </cell>
          <cell r="L16">
            <v>4</v>
          </cell>
          <cell r="M16">
            <v>104</v>
          </cell>
          <cell r="N16">
            <v>18.260000000000002</v>
          </cell>
          <cell r="O16">
            <v>7.43</v>
          </cell>
          <cell r="P16">
            <v>20</v>
          </cell>
          <cell r="Q16">
            <v>5</v>
          </cell>
          <cell r="R16">
            <v>650</v>
          </cell>
          <cell r="S16">
            <v>6.74</v>
          </cell>
          <cell r="T16">
            <v>18.260000000000002</v>
          </cell>
        </row>
        <row r="17">
          <cell r="C17">
            <v>2407112005</v>
          </cell>
          <cell r="D17">
            <v>6103147685</v>
          </cell>
          <cell r="E17" t="str">
            <v>ИППСП</v>
          </cell>
          <cell r="F17" t="str">
            <v>24-0259</v>
          </cell>
          <cell r="G17">
            <v>36923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12</v>
          </cell>
          <cell r="L17">
            <v>3</v>
          </cell>
          <cell r="M17">
            <v>78</v>
          </cell>
          <cell r="N17">
            <v>11.53</v>
          </cell>
          <cell r="O17">
            <v>18.55</v>
          </cell>
          <cell r="P17">
            <v>25</v>
          </cell>
          <cell r="Q17">
            <v>5</v>
          </cell>
          <cell r="R17">
            <v>780</v>
          </cell>
          <cell r="S17">
            <v>18.47</v>
          </cell>
          <cell r="T17">
            <v>11.53</v>
          </cell>
        </row>
        <row r="18">
          <cell r="C18">
            <v>2407112009</v>
          </cell>
          <cell r="D18">
            <v>3205297569</v>
          </cell>
          <cell r="E18" t="str">
            <v>ИППСП</v>
          </cell>
          <cell r="F18" t="str">
            <v>24-0449</v>
          </cell>
          <cell r="G18">
            <v>36923</v>
          </cell>
          <cell r="H18" t="str">
            <v>Обстоен преглед за установяване на орален статус</v>
          </cell>
          <cell r="I18">
            <v>101</v>
          </cell>
          <cell r="J18">
            <v>11</v>
          </cell>
          <cell r="L18">
            <v>2.75</v>
          </cell>
          <cell r="M18">
            <v>71.5</v>
          </cell>
          <cell r="N18">
            <v>15.09</v>
          </cell>
          <cell r="O18">
            <v>2.6</v>
          </cell>
          <cell r="P18">
            <v>15</v>
          </cell>
          <cell r="Q18">
            <v>2</v>
          </cell>
          <cell r="R18">
            <v>442</v>
          </cell>
          <cell r="S18">
            <v>2</v>
          </cell>
          <cell r="T18">
            <v>15</v>
          </cell>
        </row>
        <row r="19">
          <cell r="C19">
            <v>2407112008</v>
          </cell>
          <cell r="D19">
            <v>7110127576</v>
          </cell>
          <cell r="E19" t="str">
            <v>ИППСП</v>
          </cell>
          <cell r="F19" t="str">
            <v>24-0545</v>
          </cell>
          <cell r="G19">
            <v>36928</v>
          </cell>
          <cell r="H19" t="str">
            <v>Обстоен преглед за установяване на орален статус</v>
          </cell>
          <cell r="I19">
            <v>101</v>
          </cell>
          <cell r="J19">
            <v>17</v>
          </cell>
          <cell r="L19">
            <v>4.25</v>
          </cell>
          <cell r="M19">
            <v>110.5</v>
          </cell>
          <cell r="N19">
            <v>17.18</v>
          </cell>
          <cell r="O19">
            <v>5.82</v>
          </cell>
          <cell r="P19">
            <v>18</v>
          </cell>
          <cell r="Q19">
            <v>4</v>
          </cell>
          <cell r="R19">
            <v>572</v>
          </cell>
          <cell r="S19">
            <v>4.82</v>
          </cell>
          <cell r="T19">
            <v>17.18</v>
          </cell>
        </row>
        <row r="20">
          <cell r="C20">
            <v>2407112006</v>
          </cell>
          <cell r="D20">
            <v>7001032540</v>
          </cell>
          <cell r="E20" t="str">
            <v>ИППСП</v>
          </cell>
          <cell r="F20" t="str">
            <v>24-0537</v>
          </cell>
          <cell r="G20">
            <v>36928</v>
          </cell>
          <cell r="H20" t="str">
            <v>Обстоен преглед за установяване на орален статус</v>
          </cell>
          <cell r="I20">
            <v>101</v>
          </cell>
          <cell r="J20">
            <v>7</v>
          </cell>
          <cell r="L20">
            <v>1.75</v>
          </cell>
          <cell r="M20">
            <v>45.5</v>
          </cell>
          <cell r="N20">
            <v>7.12</v>
          </cell>
          <cell r="O20">
            <v>3.03</v>
          </cell>
          <cell r="P20">
            <v>7</v>
          </cell>
          <cell r="Q20">
            <v>3</v>
          </cell>
          <cell r="R20">
            <v>260</v>
          </cell>
          <cell r="S20">
            <v>3</v>
          </cell>
          <cell r="T20">
            <v>7</v>
          </cell>
        </row>
        <row r="21">
          <cell r="C21">
            <v>2412112043</v>
          </cell>
          <cell r="D21">
            <v>6308256840</v>
          </cell>
          <cell r="E21" t="str">
            <v>ИППСП</v>
          </cell>
          <cell r="F21" t="str">
            <v>14-540</v>
          </cell>
          <cell r="G21">
            <v>36913</v>
          </cell>
          <cell r="H21" t="str">
            <v>Обстоен преглед за установяване на орален статус</v>
          </cell>
          <cell r="I21">
            <v>101</v>
          </cell>
          <cell r="J21">
            <v>9</v>
          </cell>
          <cell r="L21">
            <v>2.25</v>
          </cell>
          <cell r="M21">
            <v>58.5</v>
          </cell>
          <cell r="N21">
            <v>14.92</v>
          </cell>
          <cell r="O21">
            <v>7.98</v>
          </cell>
          <cell r="P21">
            <v>15</v>
          </cell>
          <cell r="Q21">
            <v>7</v>
          </cell>
          <cell r="R21">
            <v>572</v>
          </cell>
          <cell r="S21">
            <v>7.08</v>
          </cell>
          <cell r="T21">
            <v>14.92</v>
          </cell>
        </row>
        <row r="22">
          <cell r="C22">
            <v>2412112061</v>
          </cell>
          <cell r="D22">
            <v>5809037523</v>
          </cell>
          <cell r="E22" t="str">
            <v>ИППСП</v>
          </cell>
          <cell r="F22" t="str">
            <v>24-0023</v>
          </cell>
          <cell r="G22">
            <v>36915</v>
          </cell>
          <cell r="H22" t="str">
            <v>Обстоен преглед за установяване на орален статус</v>
          </cell>
          <cell r="I22">
            <v>101</v>
          </cell>
          <cell r="J22">
            <v>12</v>
          </cell>
          <cell r="L22">
            <v>3</v>
          </cell>
          <cell r="M22">
            <v>78</v>
          </cell>
          <cell r="N22">
            <v>15.94</v>
          </cell>
          <cell r="O22">
            <v>8.51</v>
          </cell>
          <cell r="P22">
            <v>20</v>
          </cell>
          <cell r="Q22">
            <v>4</v>
          </cell>
          <cell r="R22">
            <v>624</v>
          </cell>
          <cell r="S22">
            <v>8.06</v>
          </cell>
          <cell r="T22">
            <v>15.94</v>
          </cell>
        </row>
        <row r="23">
          <cell r="C23">
            <v>2412112035</v>
          </cell>
          <cell r="D23">
            <v>6009077597</v>
          </cell>
          <cell r="E23" t="str">
            <v>ИППСП</v>
          </cell>
          <cell r="F23" t="str">
            <v>24-0021</v>
          </cell>
          <cell r="G23">
            <v>36915</v>
          </cell>
          <cell r="H23" t="str">
            <v>Обстоен преглед за установяване на орален статус</v>
          </cell>
          <cell r="I23">
            <v>101</v>
          </cell>
          <cell r="J23">
            <v>11</v>
          </cell>
          <cell r="L23">
            <v>2.75</v>
          </cell>
          <cell r="M23">
            <v>71.5</v>
          </cell>
          <cell r="N23">
            <v>22.13</v>
          </cell>
          <cell r="O23">
            <v>4.38</v>
          </cell>
          <cell r="P23">
            <v>20</v>
          </cell>
          <cell r="Q23">
            <v>4</v>
          </cell>
          <cell r="R23">
            <v>624</v>
          </cell>
          <cell r="S23">
            <v>4</v>
          </cell>
          <cell r="T23">
            <v>20</v>
          </cell>
        </row>
        <row r="24">
          <cell r="C24">
            <v>2412112064</v>
          </cell>
          <cell r="D24">
            <v>3606107797</v>
          </cell>
          <cell r="E24" t="str">
            <v>ИППСП</v>
          </cell>
          <cell r="F24" t="str">
            <v>24-0117</v>
          </cell>
          <cell r="G24">
            <v>36916</v>
          </cell>
          <cell r="H24" t="str">
            <v>Обстоен преглед за установяване на орален статус</v>
          </cell>
          <cell r="I24">
            <v>101</v>
          </cell>
          <cell r="J24">
            <v>6</v>
          </cell>
          <cell r="L24">
            <v>1.5</v>
          </cell>
          <cell r="M24">
            <v>39</v>
          </cell>
          <cell r="N24">
            <v>6.27</v>
          </cell>
          <cell r="O24">
            <v>12.75</v>
          </cell>
          <cell r="P24">
            <v>15</v>
          </cell>
          <cell r="Q24">
            <v>4</v>
          </cell>
          <cell r="R24">
            <v>494</v>
          </cell>
          <cell r="S24">
            <v>12.73</v>
          </cell>
          <cell r="T24">
            <v>6.27</v>
          </cell>
        </row>
        <row r="25">
          <cell r="C25">
            <v>2412112011</v>
          </cell>
          <cell r="D25">
            <v>6609107610</v>
          </cell>
          <cell r="E25" t="str">
            <v>ИППСП</v>
          </cell>
          <cell r="F25" t="str">
            <v>24-0216</v>
          </cell>
          <cell r="G25">
            <v>36917</v>
          </cell>
          <cell r="H25" t="str">
            <v>Обстоен преглед за установяване на орален статус</v>
          </cell>
          <cell r="I25">
            <v>101</v>
          </cell>
          <cell r="J25">
            <v>14</v>
          </cell>
          <cell r="L25">
            <v>3.5</v>
          </cell>
          <cell r="M25">
            <v>91</v>
          </cell>
          <cell r="N25">
            <v>13.9</v>
          </cell>
          <cell r="O25">
            <v>11.18</v>
          </cell>
          <cell r="P25">
            <v>18</v>
          </cell>
          <cell r="Q25">
            <v>7</v>
          </cell>
          <cell r="R25">
            <v>650</v>
          </cell>
          <cell r="S25">
            <v>11.1</v>
          </cell>
          <cell r="T25">
            <v>13.9</v>
          </cell>
        </row>
        <row r="26">
          <cell r="C26">
            <v>2412112056</v>
          </cell>
          <cell r="D26">
            <v>5303097614</v>
          </cell>
          <cell r="E26" t="str">
            <v>ИППСП</v>
          </cell>
          <cell r="F26" t="str">
            <v>24-0212</v>
          </cell>
          <cell r="G26">
            <v>36917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2</v>
          </cell>
          <cell r="L26">
            <v>0.5</v>
          </cell>
          <cell r="M26">
            <v>13</v>
          </cell>
          <cell r="N26">
            <v>8.73</v>
          </cell>
          <cell r="O26">
            <v>11.88</v>
          </cell>
          <cell r="P26">
            <v>15</v>
          </cell>
          <cell r="Q26">
            <v>5</v>
          </cell>
          <cell r="R26">
            <v>520</v>
          </cell>
          <cell r="S26">
            <v>11.27</v>
          </cell>
          <cell r="T26">
            <v>8.73</v>
          </cell>
        </row>
        <row r="27">
          <cell r="C27">
            <v>2412112047</v>
          </cell>
          <cell r="D27">
            <v>5011117683</v>
          </cell>
          <cell r="E27" t="str">
            <v>ИППСП</v>
          </cell>
          <cell r="F27" t="str">
            <v>24-0265</v>
          </cell>
          <cell r="G27">
            <v>36916</v>
          </cell>
          <cell r="H27" t="str">
            <v>Обстоен преглед за установяване на орален статус</v>
          </cell>
          <cell r="I27">
            <v>101</v>
          </cell>
          <cell r="J27">
            <v>20</v>
          </cell>
          <cell r="L27">
            <v>5</v>
          </cell>
          <cell r="M27">
            <v>130</v>
          </cell>
          <cell r="N27">
            <v>19.420000000000002</v>
          </cell>
          <cell r="O27">
            <v>5.66</v>
          </cell>
          <cell r="P27">
            <v>20</v>
          </cell>
          <cell r="Q27">
            <v>5</v>
          </cell>
          <cell r="R27">
            <v>650</v>
          </cell>
          <cell r="S27">
            <v>5.58</v>
          </cell>
          <cell r="T27">
            <v>19.420000000000002</v>
          </cell>
        </row>
        <row r="28">
          <cell r="C28">
            <v>2412112046</v>
          </cell>
          <cell r="D28">
            <v>5610117675</v>
          </cell>
          <cell r="E28" t="str">
            <v>ИППСП</v>
          </cell>
          <cell r="F28" t="str">
            <v>24-0266</v>
          </cell>
          <cell r="G28">
            <v>36916</v>
          </cell>
          <cell r="H28" t="str">
            <v>Обстоен преглед за установяване на орален статус</v>
          </cell>
          <cell r="I28">
            <v>101</v>
          </cell>
          <cell r="J28">
            <v>18</v>
          </cell>
          <cell r="L28">
            <v>4.5</v>
          </cell>
          <cell r="M28">
            <v>117</v>
          </cell>
          <cell r="N28">
            <v>14.93</v>
          </cell>
          <cell r="O28">
            <v>7.18</v>
          </cell>
          <cell r="P28">
            <v>15</v>
          </cell>
          <cell r="Q28">
            <v>7</v>
          </cell>
          <cell r="R28">
            <v>572</v>
          </cell>
          <cell r="S28">
            <v>7.07</v>
          </cell>
          <cell r="T28">
            <v>14.93</v>
          </cell>
        </row>
        <row r="29">
          <cell r="C29">
            <v>2412112002</v>
          </cell>
          <cell r="D29">
            <v>5902044479</v>
          </cell>
          <cell r="E29" t="str">
            <v>ИППСП</v>
          </cell>
          <cell r="F29" t="str">
            <v>24-0230</v>
          </cell>
          <cell r="G29">
            <v>36917</v>
          </cell>
          <cell r="H29" t="str">
            <v>Обстоен преглед за установяване на орален статус</v>
          </cell>
          <cell r="I29">
            <v>101</v>
          </cell>
          <cell r="J29">
            <v>11</v>
          </cell>
          <cell r="L29">
            <v>2.75</v>
          </cell>
          <cell r="M29">
            <v>71.5</v>
          </cell>
          <cell r="N29">
            <v>10.130000000000001</v>
          </cell>
          <cell r="O29">
            <v>5</v>
          </cell>
          <cell r="P29">
            <v>10</v>
          </cell>
          <cell r="Q29">
            <v>5</v>
          </cell>
          <cell r="R29">
            <v>390</v>
          </cell>
          <cell r="S29">
            <v>5</v>
          </cell>
          <cell r="T29">
            <v>10</v>
          </cell>
        </row>
        <row r="30">
          <cell r="C30">
            <v>2412112052</v>
          </cell>
          <cell r="D30">
            <v>4708027649</v>
          </cell>
          <cell r="E30" t="str">
            <v>ИППСП</v>
          </cell>
          <cell r="F30" t="str">
            <v>24-0219</v>
          </cell>
          <cell r="G30">
            <v>36917</v>
          </cell>
          <cell r="H30" t="str">
            <v>Обстоен преглед за установяване на орален статус</v>
          </cell>
          <cell r="I30">
            <v>101</v>
          </cell>
          <cell r="J30">
            <v>10</v>
          </cell>
          <cell r="L30">
            <v>2.5</v>
          </cell>
          <cell r="M30">
            <v>65</v>
          </cell>
          <cell r="N30">
            <v>15.39</v>
          </cell>
          <cell r="O30">
            <v>7.24</v>
          </cell>
          <cell r="P30">
            <v>15</v>
          </cell>
          <cell r="Q30">
            <v>7</v>
          </cell>
          <cell r="R30">
            <v>572</v>
          </cell>
          <cell r="S30">
            <v>7</v>
          </cell>
          <cell r="T30">
            <v>15</v>
          </cell>
        </row>
        <row r="31">
          <cell r="C31">
            <v>2412112012</v>
          </cell>
          <cell r="D31">
            <v>5811237651</v>
          </cell>
          <cell r="E31" t="str">
            <v>ИППСП</v>
          </cell>
          <cell r="F31" t="str">
            <v>24-0217</v>
          </cell>
          <cell r="G31">
            <v>36917</v>
          </cell>
          <cell r="H31" t="str">
            <v>Обстоен преглед за установяване на орален статус</v>
          </cell>
          <cell r="I31">
            <v>101</v>
          </cell>
          <cell r="J31">
            <v>10</v>
          </cell>
          <cell r="L31">
            <v>2.5</v>
          </cell>
          <cell r="M31">
            <v>65</v>
          </cell>
          <cell r="N31">
            <v>6.76</v>
          </cell>
          <cell r="O31">
            <v>3.3</v>
          </cell>
          <cell r="P31">
            <v>8</v>
          </cell>
          <cell r="Q31">
            <v>2</v>
          </cell>
          <cell r="R31">
            <v>260</v>
          </cell>
          <cell r="S31">
            <v>3.24</v>
          </cell>
          <cell r="T31">
            <v>6.76</v>
          </cell>
        </row>
        <row r="32">
          <cell r="C32">
            <v>2412112063</v>
          </cell>
          <cell r="D32">
            <v>5610037651</v>
          </cell>
          <cell r="E32" t="str">
            <v>ИППСП</v>
          </cell>
          <cell r="F32" t="str">
            <v>24-0218</v>
          </cell>
          <cell r="G32">
            <v>36917</v>
          </cell>
          <cell r="H32" t="str">
            <v>Обстоен преглед за установяване на орален статус</v>
          </cell>
          <cell r="I32">
            <v>101</v>
          </cell>
          <cell r="J32">
            <v>10</v>
          </cell>
          <cell r="L32">
            <v>2.5</v>
          </cell>
          <cell r="M32">
            <v>65</v>
          </cell>
          <cell r="N32">
            <v>9.73</v>
          </cell>
          <cell r="O32">
            <v>10.43</v>
          </cell>
          <cell r="P32">
            <v>15</v>
          </cell>
          <cell r="Q32">
            <v>5</v>
          </cell>
          <cell r="R32">
            <v>520</v>
          </cell>
          <cell r="S32">
            <v>10.27</v>
          </cell>
          <cell r="T32">
            <v>9.73</v>
          </cell>
        </row>
        <row r="33">
          <cell r="C33">
            <v>2412112010</v>
          </cell>
          <cell r="D33">
            <v>5705057636</v>
          </cell>
          <cell r="E33" t="str">
            <v>ИППСП</v>
          </cell>
          <cell r="F33" t="str">
            <v>24-0214</v>
          </cell>
          <cell r="G33">
            <v>36917</v>
          </cell>
          <cell r="H33" t="str">
            <v>Обстоен преглед за установяване на орален статус</v>
          </cell>
          <cell r="I33">
            <v>101</v>
          </cell>
          <cell r="J33">
            <v>9</v>
          </cell>
          <cell r="L33">
            <v>2.25</v>
          </cell>
          <cell r="M33">
            <v>58.5</v>
          </cell>
          <cell r="N33">
            <v>15.09</v>
          </cell>
          <cell r="O33">
            <v>5.05</v>
          </cell>
          <cell r="P33">
            <v>15</v>
          </cell>
          <cell r="Q33">
            <v>5</v>
          </cell>
          <cell r="R33">
            <v>520</v>
          </cell>
          <cell r="S33">
            <v>5</v>
          </cell>
          <cell r="T33">
            <v>15</v>
          </cell>
        </row>
        <row r="34">
          <cell r="C34">
            <v>2412112021</v>
          </cell>
          <cell r="D34">
            <v>5704147592</v>
          </cell>
          <cell r="E34" t="str">
            <v>ИППСП</v>
          </cell>
          <cell r="F34" t="str">
            <v>24-0293</v>
          </cell>
          <cell r="G34">
            <v>36918</v>
          </cell>
          <cell r="H34" t="str">
            <v>Обстоен преглед за установяване на орален статус</v>
          </cell>
          <cell r="I34">
            <v>101</v>
          </cell>
          <cell r="J34">
            <v>26</v>
          </cell>
          <cell r="L34">
            <v>6.5</v>
          </cell>
          <cell r="M34">
            <v>169</v>
          </cell>
          <cell r="N34">
            <v>18.510000000000002</v>
          </cell>
          <cell r="O34">
            <v>8.48</v>
          </cell>
          <cell r="P34">
            <v>20</v>
          </cell>
          <cell r="Q34">
            <v>7</v>
          </cell>
          <cell r="R34">
            <v>701.74</v>
          </cell>
          <cell r="S34">
            <v>8.48</v>
          </cell>
          <cell r="T34">
            <v>18.510000000000002</v>
          </cell>
        </row>
        <row r="35">
          <cell r="C35">
            <v>2412112042</v>
          </cell>
          <cell r="D35">
            <v>5804277579</v>
          </cell>
          <cell r="E35" t="str">
            <v>ИППСП</v>
          </cell>
          <cell r="F35" t="str">
            <v>24-0289</v>
          </cell>
          <cell r="G35">
            <v>36918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9</v>
          </cell>
          <cell r="L35">
            <v>2.25</v>
          </cell>
          <cell r="M35">
            <v>58.5</v>
          </cell>
          <cell r="N35">
            <v>10.050000000000001</v>
          </cell>
          <cell r="O35">
            <v>12.23</v>
          </cell>
          <cell r="P35">
            <v>15</v>
          </cell>
          <cell r="Q35">
            <v>7</v>
          </cell>
          <cell r="R35">
            <v>572</v>
          </cell>
          <cell r="S35">
            <v>11.95</v>
          </cell>
          <cell r="T35">
            <v>10.050000000000001</v>
          </cell>
        </row>
        <row r="36">
          <cell r="C36">
            <v>2412112041</v>
          </cell>
          <cell r="D36">
            <v>6004167656</v>
          </cell>
          <cell r="E36" t="str">
            <v>ИППСП</v>
          </cell>
          <cell r="F36" t="str">
            <v>24-0287</v>
          </cell>
          <cell r="G36">
            <v>36918</v>
          </cell>
          <cell r="H36" t="str">
            <v>Обстоен преглед за установяване на орален статус</v>
          </cell>
          <cell r="I36">
            <v>101</v>
          </cell>
          <cell r="J36">
            <v>14</v>
          </cell>
          <cell r="L36">
            <v>3.5</v>
          </cell>
          <cell r="M36">
            <v>91</v>
          </cell>
          <cell r="N36">
            <v>12.11</v>
          </cell>
          <cell r="O36">
            <v>10.199999999999999</v>
          </cell>
          <cell r="P36">
            <v>15</v>
          </cell>
          <cell r="Q36">
            <v>7</v>
          </cell>
          <cell r="R36">
            <v>572</v>
          </cell>
          <cell r="S36">
            <v>9.89</v>
          </cell>
          <cell r="T36">
            <v>12.11</v>
          </cell>
        </row>
        <row r="37">
          <cell r="C37">
            <v>2412112028</v>
          </cell>
          <cell r="D37">
            <v>7412167630</v>
          </cell>
          <cell r="E37" t="str">
            <v>ИППСП</v>
          </cell>
          <cell r="F37" t="str">
            <v>24-0228</v>
          </cell>
          <cell r="G37">
            <v>36917</v>
          </cell>
          <cell r="H37" t="str">
            <v>Обстоен преглед за установяване на орален статус</v>
          </cell>
          <cell r="I37">
            <v>101</v>
          </cell>
          <cell r="J37">
            <v>2</v>
          </cell>
          <cell r="L37">
            <v>0.5</v>
          </cell>
          <cell r="M37">
            <v>13</v>
          </cell>
          <cell r="N37">
            <v>15.78</v>
          </cell>
          <cell r="O37">
            <v>7.55</v>
          </cell>
          <cell r="P37">
            <v>18</v>
          </cell>
          <cell r="Q37">
            <v>4</v>
          </cell>
          <cell r="R37">
            <v>572</v>
          </cell>
          <cell r="S37">
            <v>6.22</v>
          </cell>
          <cell r="T37">
            <v>15.78</v>
          </cell>
        </row>
        <row r="38">
          <cell r="C38">
            <v>2412112013</v>
          </cell>
          <cell r="D38">
            <v>5803047648</v>
          </cell>
          <cell r="E38" t="str">
            <v>ИППСП</v>
          </cell>
          <cell r="F38" t="str">
            <v>24-0288</v>
          </cell>
          <cell r="G38">
            <v>36918</v>
          </cell>
          <cell r="H38" t="str">
            <v>Обстоен преглед за установяване на орален статус</v>
          </cell>
          <cell r="I38">
            <v>101</v>
          </cell>
          <cell r="J38">
            <v>10</v>
          </cell>
          <cell r="L38">
            <v>2.5</v>
          </cell>
          <cell r="M38">
            <v>65</v>
          </cell>
          <cell r="N38">
            <v>11.03</v>
          </cell>
          <cell r="O38">
            <v>9.57</v>
          </cell>
          <cell r="P38">
            <v>15</v>
          </cell>
          <cell r="Q38">
            <v>5</v>
          </cell>
          <cell r="R38">
            <v>520</v>
          </cell>
          <cell r="S38">
            <v>8.9700000000000006</v>
          </cell>
          <cell r="T38">
            <v>11.03</v>
          </cell>
        </row>
        <row r="39">
          <cell r="C39">
            <v>2412112048</v>
          </cell>
          <cell r="D39">
            <v>5806087773</v>
          </cell>
          <cell r="E39" t="str">
            <v>ИППСП</v>
          </cell>
          <cell r="F39" t="str">
            <v>24-0109</v>
          </cell>
          <cell r="G39">
            <v>36916</v>
          </cell>
          <cell r="H39" t="str">
            <v>Обстоен преглед за установяване на орален статус</v>
          </cell>
          <cell r="I39">
            <v>101</v>
          </cell>
          <cell r="J39">
            <v>22</v>
          </cell>
          <cell r="L39">
            <v>5.5</v>
          </cell>
          <cell r="M39">
            <v>143</v>
          </cell>
          <cell r="N39">
            <v>20.329999999999998</v>
          </cell>
          <cell r="O39">
            <v>0</v>
          </cell>
          <cell r="P39">
            <v>20</v>
          </cell>
          <cell r="Q39">
            <v>0</v>
          </cell>
          <cell r="R39">
            <v>520</v>
          </cell>
          <cell r="S39">
            <v>0</v>
          </cell>
          <cell r="T39">
            <v>20</v>
          </cell>
        </row>
        <row r="40">
          <cell r="C40">
            <v>2412112024</v>
          </cell>
          <cell r="D40">
            <v>5505037669</v>
          </cell>
          <cell r="E40" t="str">
            <v>ИППСП</v>
          </cell>
          <cell r="F40" t="str">
            <v>24-0105</v>
          </cell>
          <cell r="G40">
            <v>36916</v>
          </cell>
          <cell r="H40" t="str">
            <v>Обстоен преглед за установяване на орален статус</v>
          </cell>
          <cell r="I40">
            <v>101</v>
          </cell>
          <cell r="J40">
            <v>10</v>
          </cell>
          <cell r="L40">
            <v>2.5</v>
          </cell>
          <cell r="M40">
            <v>65</v>
          </cell>
          <cell r="N40">
            <v>13.12</v>
          </cell>
          <cell r="O40">
            <v>8.98</v>
          </cell>
          <cell r="P40">
            <v>20</v>
          </cell>
          <cell r="Q40">
            <v>2</v>
          </cell>
          <cell r="R40">
            <v>572</v>
          </cell>
          <cell r="S40">
            <v>8.8800000000000008</v>
          </cell>
          <cell r="T40">
            <v>13.12</v>
          </cell>
        </row>
        <row r="41">
          <cell r="C41">
            <v>2412112027</v>
          </cell>
          <cell r="D41">
            <v>5801217880</v>
          </cell>
          <cell r="E41" t="str">
            <v>ИППСП</v>
          </cell>
          <cell r="F41" t="str">
            <v>24-0034</v>
          </cell>
          <cell r="G41">
            <v>36914</v>
          </cell>
          <cell r="H41" t="str">
            <v>Обстоен преглед за установяване на орален статус</v>
          </cell>
          <cell r="I41">
            <v>101</v>
          </cell>
          <cell r="J41">
            <v>8</v>
          </cell>
          <cell r="L41">
            <v>2</v>
          </cell>
          <cell r="M41">
            <v>52</v>
          </cell>
          <cell r="N41">
            <v>10.01</v>
          </cell>
          <cell r="O41">
            <v>16.13</v>
          </cell>
          <cell r="P41">
            <v>19</v>
          </cell>
          <cell r="Q41">
            <v>7</v>
          </cell>
          <cell r="R41">
            <v>676</v>
          </cell>
          <cell r="S41">
            <v>15.99</v>
          </cell>
          <cell r="T41">
            <v>10.01</v>
          </cell>
        </row>
        <row r="42">
          <cell r="C42">
            <v>2412112045</v>
          </cell>
          <cell r="D42">
            <v>6107027610</v>
          </cell>
          <cell r="E42" t="str">
            <v>ИППСП</v>
          </cell>
          <cell r="F42" t="str">
            <v>24-038</v>
          </cell>
          <cell r="G42">
            <v>36914</v>
          </cell>
          <cell r="H42" t="str">
            <v>Обстоен преглед за установяване на орален статус</v>
          </cell>
          <cell r="I42">
            <v>101</v>
          </cell>
          <cell r="J42">
            <v>14</v>
          </cell>
          <cell r="L42">
            <v>3.5</v>
          </cell>
          <cell r="M42">
            <v>91</v>
          </cell>
          <cell r="N42">
            <v>20.14</v>
          </cell>
          <cell r="O42">
            <v>0</v>
          </cell>
          <cell r="P42">
            <v>20</v>
          </cell>
          <cell r="Q42">
            <v>0</v>
          </cell>
          <cell r="R42">
            <v>520</v>
          </cell>
          <cell r="S42">
            <v>0</v>
          </cell>
          <cell r="T42">
            <v>20</v>
          </cell>
        </row>
        <row r="43">
          <cell r="C43">
            <v>2412112049</v>
          </cell>
          <cell r="D43">
            <v>7105047579</v>
          </cell>
          <cell r="E43" t="str">
            <v>ИППСП</v>
          </cell>
          <cell r="F43" t="str">
            <v>24-0037</v>
          </cell>
          <cell r="G43">
            <v>36914</v>
          </cell>
          <cell r="H43" t="str">
            <v>Обстоен преглед за установяване на орален статус</v>
          </cell>
          <cell r="I43">
            <v>101</v>
          </cell>
          <cell r="L43">
            <v>0</v>
          </cell>
          <cell r="M43">
            <v>0</v>
          </cell>
          <cell r="N43">
            <v>14.69</v>
          </cell>
          <cell r="O43">
            <v>7.05</v>
          </cell>
          <cell r="P43">
            <v>15</v>
          </cell>
          <cell r="Q43">
            <v>7</v>
          </cell>
          <cell r="R43">
            <v>565.24</v>
          </cell>
          <cell r="S43">
            <v>7.05</v>
          </cell>
          <cell r="T43">
            <v>14.69</v>
          </cell>
        </row>
        <row r="44">
          <cell r="C44">
            <v>2412112009</v>
          </cell>
          <cell r="D44">
            <v>5811302192</v>
          </cell>
          <cell r="E44" t="str">
            <v>ИППСП</v>
          </cell>
          <cell r="F44" t="str">
            <v>24-0110</v>
          </cell>
          <cell r="G44">
            <v>36916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7</v>
          </cell>
          <cell r="L44">
            <v>1.75</v>
          </cell>
          <cell r="M44">
            <v>45.5</v>
          </cell>
          <cell r="N44">
            <v>9.92</v>
          </cell>
          <cell r="O44">
            <v>12.17</v>
          </cell>
          <cell r="P44">
            <v>15</v>
          </cell>
          <cell r="Q44">
            <v>7</v>
          </cell>
          <cell r="R44">
            <v>572</v>
          </cell>
          <cell r="S44">
            <v>12.08</v>
          </cell>
          <cell r="T44">
            <v>9.92</v>
          </cell>
        </row>
        <row r="45">
          <cell r="C45">
            <v>2412112029</v>
          </cell>
          <cell r="D45">
            <v>5505311912</v>
          </cell>
          <cell r="E45" t="str">
            <v>ИППСП</v>
          </cell>
          <cell r="F45" t="str">
            <v>24-0119</v>
          </cell>
          <cell r="G45">
            <v>36916</v>
          </cell>
          <cell r="H45" t="str">
            <v>Обстоен преглед за установяване на орален статус</v>
          </cell>
          <cell r="I45">
            <v>101</v>
          </cell>
          <cell r="L45">
            <v>0</v>
          </cell>
          <cell r="M45">
            <v>0</v>
          </cell>
          <cell r="N45">
            <v>18.03</v>
          </cell>
          <cell r="O45">
            <v>9.07</v>
          </cell>
          <cell r="P45">
            <v>20</v>
          </cell>
          <cell r="Q45">
            <v>7</v>
          </cell>
          <cell r="R45">
            <v>702</v>
          </cell>
          <cell r="S45">
            <v>8.9700000000000006</v>
          </cell>
          <cell r="T45">
            <v>18.03</v>
          </cell>
        </row>
        <row r="46">
          <cell r="C46">
            <v>2412112020</v>
          </cell>
          <cell r="D46">
            <v>6105274478</v>
          </cell>
          <cell r="E46" t="str">
            <v>ИППСП</v>
          </cell>
          <cell r="F46" t="str">
            <v>24-006</v>
          </cell>
          <cell r="G46">
            <v>36914</v>
          </cell>
          <cell r="H46" t="str">
            <v>Обстоен преглед за установяване на орален статус</v>
          </cell>
          <cell r="I46">
            <v>101</v>
          </cell>
          <cell r="J46">
            <v>13</v>
          </cell>
          <cell r="L46">
            <v>3.25</v>
          </cell>
          <cell r="M46">
            <v>84.5</v>
          </cell>
          <cell r="N46">
            <v>11.05</v>
          </cell>
          <cell r="O46">
            <v>11.1</v>
          </cell>
          <cell r="P46">
            <v>15</v>
          </cell>
          <cell r="Q46">
            <v>7</v>
          </cell>
          <cell r="R46">
            <v>572</v>
          </cell>
          <cell r="S46">
            <v>10.95</v>
          </cell>
          <cell r="T46">
            <v>11.05</v>
          </cell>
        </row>
        <row r="47">
          <cell r="C47">
            <v>2412112033</v>
          </cell>
          <cell r="D47">
            <v>7505266118</v>
          </cell>
          <cell r="E47" t="str">
            <v>ИППСП</v>
          </cell>
          <cell r="F47" t="str">
            <v>24-0209</v>
          </cell>
          <cell r="G47">
            <v>36919</v>
          </cell>
          <cell r="H47" t="str">
            <v>Обстоен преглед за установяване на орален статус</v>
          </cell>
          <cell r="I47">
            <v>101</v>
          </cell>
          <cell r="J47">
            <v>15</v>
          </cell>
          <cell r="L47">
            <v>3.75</v>
          </cell>
          <cell r="M47">
            <v>97.5</v>
          </cell>
          <cell r="N47">
            <v>15.09</v>
          </cell>
          <cell r="O47">
            <v>7.23</v>
          </cell>
          <cell r="P47">
            <v>15</v>
          </cell>
          <cell r="Q47">
            <v>7</v>
          </cell>
          <cell r="R47">
            <v>572</v>
          </cell>
          <cell r="S47">
            <v>7</v>
          </cell>
          <cell r="T47">
            <v>15</v>
          </cell>
        </row>
        <row r="48">
          <cell r="C48">
            <v>2412112034</v>
          </cell>
          <cell r="D48">
            <v>7504176175</v>
          </cell>
          <cell r="E48" t="str">
            <v>ИППСП</v>
          </cell>
          <cell r="F48" t="str">
            <v>24-0210</v>
          </cell>
          <cell r="G48">
            <v>36919</v>
          </cell>
          <cell r="H48" t="str">
            <v>Обстоен преглед за установяване на орален статус</v>
          </cell>
          <cell r="I48">
            <v>101</v>
          </cell>
          <cell r="J48">
            <v>4</v>
          </cell>
          <cell r="L48">
            <v>1</v>
          </cell>
          <cell r="M48">
            <v>26</v>
          </cell>
          <cell r="N48">
            <v>12.07</v>
          </cell>
          <cell r="O48">
            <v>10</v>
          </cell>
          <cell r="P48">
            <v>15</v>
          </cell>
          <cell r="Q48">
            <v>7</v>
          </cell>
          <cell r="R48">
            <v>572</v>
          </cell>
          <cell r="S48">
            <v>9.93</v>
          </cell>
          <cell r="T48">
            <v>12.07</v>
          </cell>
        </row>
        <row r="49">
          <cell r="C49">
            <v>2412112059</v>
          </cell>
          <cell r="D49">
            <v>7401017622</v>
          </cell>
          <cell r="E49" t="str">
            <v>ИППСП</v>
          </cell>
          <cell r="F49" t="str">
            <v>24-0211</v>
          </cell>
          <cell r="G49">
            <v>36919</v>
          </cell>
          <cell r="H49" t="str">
            <v>Обстоен преглед за установяване на орален статус</v>
          </cell>
          <cell r="I49">
            <v>101</v>
          </cell>
          <cell r="J49">
            <v>5</v>
          </cell>
          <cell r="L49">
            <v>1.25</v>
          </cell>
          <cell r="M49">
            <v>32.5</v>
          </cell>
          <cell r="N49">
            <v>7.85</v>
          </cell>
          <cell r="O49">
            <v>15.72</v>
          </cell>
          <cell r="P49">
            <v>15</v>
          </cell>
          <cell r="Q49">
            <v>7</v>
          </cell>
          <cell r="R49">
            <v>572</v>
          </cell>
          <cell r="S49">
            <v>14.15</v>
          </cell>
          <cell r="T49">
            <v>7.85</v>
          </cell>
        </row>
        <row r="50">
          <cell r="C50">
            <v>2412112044</v>
          </cell>
          <cell r="D50">
            <v>4101277747</v>
          </cell>
          <cell r="E50" t="str">
            <v>ИППСП</v>
          </cell>
          <cell r="F50" t="str">
            <v>24-0368</v>
          </cell>
          <cell r="G50">
            <v>36919</v>
          </cell>
          <cell r="H50" t="str">
            <v>Обстоен преглед за установяване на орален статус</v>
          </cell>
          <cell r="I50">
            <v>101</v>
          </cell>
          <cell r="J50">
            <v>16</v>
          </cell>
          <cell r="L50">
            <v>4</v>
          </cell>
          <cell r="M50">
            <v>104</v>
          </cell>
          <cell r="N50">
            <v>19.899999999999999</v>
          </cell>
          <cell r="O50">
            <v>0</v>
          </cell>
          <cell r="P50">
            <v>20</v>
          </cell>
          <cell r="Q50">
            <v>0</v>
          </cell>
          <cell r="R50">
            <v>517.4</v>
          </cell>
          <cell r="S50">
            <v>0</v>
          </cell>
          <cell r="T50">
            <v>19.899999999999999</v>
          </cell>
        </row>
        <row r="51">
          <cell r="C51">
            <v>2412112036</v>
          </cell>
          <cell r="D51">
            <v>5005017875</v>
          </cell>
          <cell r="E51" t="str">
            <v>ИППСП</v>
          </cell>
          <cell r="F51" t="str">
            <v>24-0291</v>
          </cell>
          <cell r="G51">
            <v>36918</v>
          </cell>
          <cell r="H51" t="str">
            <v>Обстоен преглед за установяване на орален статус</v>
          </cell>
          <cell r="I51">
            <v>101</v>
          </cell>
          <cell r="J51">
            <v>19</v>
          </cell>
          <cell r="L51">
            <v>4.75</v>
          </cell>
          <cell r="M51">
            <v>123.5</v>
          </cell>
          <cell r="N51">
            <v>19.82</v>
          </cell>
          <cell r="O51">
            <v>5.2</v>
          </cell>
          <cell r="P51">
            <v>20</v>
          </cell>
          <cell r="Q51">
            <v>5</v>
          </cell>
          <cell r="R51">
            <v>650</v>
          </cell>
          <cell r="S51">
            <v>5.18</v>
          </cell>
          <cell r="T51">
            <v>19.82</v>
          </cell>
        </row>
        <row r="52">
          <cell r="C52">
            <v>2412112037</v>
          </cell>
          <cell r="D52">
            <v>5009182841</v>
          </cell>
          <cell r="E52" t="str">
            <v>ИППСП</v>
          </cell>
          <cell r="F52" t="str">
            <v>24-0292</v>
          </cell>
          <cell r="G52">
            <v>36918</v>
          </cell>
          <cell r="H52" t="str">
            <v>Обстоен преглед за установяване на орален статус</v>
          </cell>
          <cell r="I52">
            <v>101</v>
          </cell>
          <cell r="J52">
            <v>29</v>
          </cell>
          <cell r="L52">
            <v>7.25</v>
          </cell>
          <cell r="M52">
            <v>188.5</v>
          </cell>
          <cell r="N52">
            <v>23.23</v>
          </cell>
          <cell r="O52">
            <v>3.85</v>
          </cell>
          <cell r="P52">
            <v>24</v>
          </cell>
          <cell r="Q52">
            <v>3</v>
          </cell>
          <cell r="R52">
            <v>702</v>
          </cell>
          <cell r="S52">
            <v>3.77</v>
          </cell>
          <cell r="T52">
            <v>23.23</v>
          </cell>
        </row>
        <row r="53">
          <cell r="C53">
            <v>2412112014</v>
          </cell>
          <cell r="D53">
            <v>6207087546</v>
          </cell>
          <cell r="E53" t="str">
            <v>ИППСП</v>
          </cell>
          <cell r="F53" t="str">
            <v>24-0016</v>
          </cell>
          <cell r="G53">
            <v>36915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14</v>
          </cell>
          <cell r="L53">
            <v>3.5</v>
          </cell>
          <cell r="M53">
            <v>91</v>
          </cell>
          <cell r="N53">
            <v>16.8</v>
          </cell>
          <cell r="O53">
            <v>9.85</v>
          </cell>
          <cell r="P53">
            <v>20</v>
          </cell>
          <cell r="Q53">
            <v>5</v>
          </cell>
          <cell r="R53">
            <v>650</v>
          </cell>
          <cell r="S53">
            <v>8.1999999999999993</v>
          </cell>
          <cell r="T53">
            <v>16.8</v>
          </cell>
        </row>
        <row r="54">
          <cell r="C54">
            <v>2412112023</v>
          </cell>
          <cell r="D54">
            <v>6609127690</v>
          </cell>
          <cell r="E54" t="str">
            <v>ИППСП</v>
          </cell>
          <cell r="F54" t="str">
            <v>24-033</v>
          </cell>
          <cell r="G54">
            <v>36914</v>
          </cell>
          <cell r="H54" t="str">
            <v>Обстоен преглед за установяване на орален статус</v>
          </cell>
          <cell r="I54">
            <v>101</v>
          </cell>
          <cell r="J54">
            <v>18</v>
          </cell>
          <cell r="L54">
            <v>4.5</v>
          </cell>
          <cell r="M54">
            <v>117</v>
          </cell>
          <cell r="N54">
            <v>15.43</v>
          </cell>
          <cell r="O54">
            <v>9.7799999999999994</v>
          </cell>
          <cell r="P54">
            <v>20</v>
          </cell>
          <cell r="Q54">
            <v>5</v>
          </cell>
          <cell r="R54">
            <v>650</v>
          </cell>
          <cell r="S54">
            <v>9.57</v>
          </cell>
          <cell r="T54">
            <v>15.43</v>
          </cell>
        </row>
        <row r="55">
          <cell r="C55">
            <v>2412112017</v>
          </cell>
          <cell r="D55">
            <v>6507017576</v>
          </cell>
          <cell r="E55" t="str">
            <v>ИППСП</v>
          </cell>
          <cell r="F55" t="str">
            <v>24-0039</v>
          </cell>
          <cell r="G55">
            <v>36914</v>
          </cell>
          <cell r="H55" t="str">
            <v>Обстоен преглед за установяване на орален статус</v>
          </cell>
          <cell r="I55">
            <v>101</v>
          </cell>
          <cell r="J55">
            <v>17</v>
          </cell>
          <cell r="L55">
            <v>4.25</v>
          </cell>
          <cell r="M55">
            <v>110.5</v>
          </cell>
          <cell r="N55">
            <v>14.87</v>
          </cell>
          <cell r="O55">
            <v>7.19</v>
          </cell>
          <cell r="P55">
            <v>18</v>
          </cell>
          <cell r="Q55">
            <v>4</v>
          </cell>
          <cell r="R55">
            <v>572</v>
          </cell>
          <cell r="S55">
            <v>7.13</v>
          </cell>
          <cell r="T55">
            <v>14.87</v>
          </cell>
        </row>
        <row r="56">
          <cell r="C56">
            <v>2412112019</v>
          </cell>
          <cell r="D56">
            <v>5109197634</v>
          </cell>
          <cell r="E56" t="str">
            <v>ИППСП</v>
          </cell>
          <cell r="F56" t="str">
            <v>24-067</v>
          </cell>
          <cell r="G56">
            <v>36915</v>
          </cell>
          <cell r="H56" t="str">
            <v>Обстоен преглед за установяване на орален статус</v>
          </cell>
          <cell r="I56">
            <v>101</v>
          </cell>
          <cell r="J56">
            <v>12</v>
          </cell>
          <cell r="L56">
            <v>3</v>
          </cell>
          <cell r="M56">
            <v>78</v>
          </cell>
          <cell r="N56">
            <v>19.760000000000002</v>
          </cell>
          <cell r="O56">
            <v>5.26</v>
          </cell>
          <cell r="P56">
            <v>20</v>
          </cell>
          <cell r="Q56">
            <v>5</v>
          </cell>
          <cell r="R56">
            <v>650</v>
          </cell>
          <cell r="S56">
            <v>5.24</v>
          </cell>
          <cell r="T56">
            <v>19.760000000000002</v>
          </cell>
        </row>
        <row r="57">
          <cell r="C57">
            <v>2412112008</v>
          </cell>
          <cell r="D57">
            <v>6008284558</v>
          </cell>
          <cell r="E57" t="str">
            <v>ИППСП</v>
          </cell>
          <cell r="F57" t="str">
            <v>24-0254</v>
          </cell>
          <cell r="G57">
            <v>36921</v>
          </cell>
          <cell r="H57" t="str">
            <v>Обстоен преглед за установяване на орален статус</v>
          </cell>
          <cell r="I57">
            <v>101</v>
          </cell>
          <cell r="J57">
            <v>16</v>
          </cell>
          <cell r="L57">
            <v>4</v>
          </cell>
          <cell r="M57">
            <v>104</v>
          </cell>
          <cell r="N57">
            <v>15.55</v>
          </cell>
          <cell r="O57">
            <v>7.2</v>
          </cell>
          <cell r="P57">
            <v>15</v>
          </cell>
          <cell r="Q57">
            <v>7</v>
          </cell>
          <cell r="R57">
            <v>572</v>
          </cell>
          <cell r="S57">
            <v>7</v>
          </cell>
          <cell r="T57">
            <v>15</v>
          </cell>
        </row>
        <row r="58">
          <cell r="C58">
            <v>2412112032</v>
          </cell>
          <cell r="D58">
            <v>4802181990</v>
          </cell>
          <cell r="E58" t="str">
            <v>ИППСП</v>
          </cell>
          <cell r="F58" t="str">
            <v>24-0237</v>
          </cell>
          <cell r="G58">
            <v>36921</v>
          </cell>
          <cell r="H58" t="str">
            <v>Обстоен преглед за установяване на орален статус</v>
          </cell>
          <cell r="I58">
            <v>101</v>
          </cell>
          <cell r="J58">
            <v>13</v>
          </cell>
          <cell r="L58">
            <v>3.25</v>
          </cell>
          <cell r="M58">
            <v>84.5</v>
          </cell>
          <cell r="N58">
            <v>20.13</v>
          </cell>
          <cell r="O58">
            <v>0</v>
          </cell>
          <cell r="P58">
            <v>20</v>
          </cell>
          <cell r="Q58">
            <v>0</v>
          </cell>
          <cell r="R58">
            <v>520</v>
          </cell>
          <cell r="S58">
            <v>0</v>
          </cell>
          <cell r="T58">
            <v>20</v>
          </cell>
        </row>
        <row r="59">
          <cell r="C59">
            <v>2412112016</v>
          </cell>
          <cell r="D59">
            <v>5809037570</v>
          </cell>
          <cell r="E59" t="str">
            <v>ИППСП</v>
          </cell>
          <cell r="F59" t="str">
            <v>24-0152</v>
          </cell>
          <cell r="G59">
            <v>36921</v>
          </cell>
          <cell r="H59" t="str">
            <v>Обстоен преглед за установяване на орален статус</v>
          </cell>
          <cell r="I59">
            <v>101</v>
          </cell>
          <cell r="J59">
            <v>9</v>
          </cell>
          <cell r="L59">
            <v>2.25</v>
          </cell>
          <cell r="M59">
            <v>58.5</v>
          </cell>
          <cell r="N59">
            <v>11.57</v>
          </cell>
          <cell r="O59">
            <v>8.52</v>
          </cell>
          <cell r="P59">
            <v>15</v>
          </cell>
          <cell r="Q59">
            <v>5</v>
          </cell>
          <cell r="R59">
            <v>520</v>
          </cell>
          <cell r="S59">
            <v>8.43</v>
          </cell>
          <cell r="T59">
            <v>11.57</v>
          </cell>
        </row>
        <row r="60">
          <cell r="C60">
            <v>2412112007</v>
          </cell>
          <cell r="D60" t="str">
            <v>5506158515</v>
          </cell>
          <cell r="E60" t="str">
            <v>ИППСП</v>
          </cell>
          <cell r="F60" t="str">
            <v>24-0377</v>
          </cell>
          <cell r="G60">
            <v>36921</v>
          </cell>
          <cell r="H60" t="str">
            <v>Обстоен преглед за установяване на орален статус</v>
          </cell>
          <cell r="I60">
            <v>101</v>
          </cell>
          <cell r="J60">
            <v>4</v>
          </cell>
          <cell r="L60">
            <v>1</v>
          </cell>
          <cell r="M60">
            <v>26</v>
          </cell>
          <cell r="N60">
            <v>14.96</v>
          </cell>
          <cell r="O60">
            <v>7</v>
          </cell>
          <cell r="P60">
            <v>15</v>
          </cell>
          <cell r="Q60">
            <v>7</v>
          </cell>
          <cell r="R60">
            <v>570.96</v>
          </cell>
          <cell r="S60">
            <v>7</v>
          </cell>
          <cell r="T60">
            <v>14.96</v>
          </cell>
        </row>
        <row r="61">
          <cell r="C61">
            <v>2412112068</v>
          </cell>
          <cell r="D61" t="str">
            <v>2303257620</v>
          </cell>
          <cell r="E61" t="str">
            <v>ИППСП</v>
          </cell>
          <cell r="F61" t="str">
            <v>24-0156</v>
          </cell>
          <cell r="G61">
            <v>36920</v>
          </cell>
          <cell r="H61" t="str">
            <v>Обстоен преглед за установяване на орален статус</v>
          </cell>
          <cell r="I61">
            <v>101</v>
          </cell>
          <cell r="J61">
            <v>6</v>
          </cell>
          <cell r="L61">
            <v>1.5</v>
          </cell>
          <cell r="M61">
            <v>39</v>
          </cell>
          <cell r="N61">
            <v>6.93</v>
          </cell>
          <cell r="O61">
            <v>3.03</v>
          </cell>
          <cell r="P61">
            <v>8</v>
          </cell>
          <cell r="Q61">
            <v>2</v>
          </cell>
          <cell r="R61">
            <v>258.95999999999998</v>
          </cell>
          <cell r="S61">
            <v>3.03</v>
          </cell>
          <cell r="T61">
            <v>6.93</v>
          </cell>
        </row>
        <row r="62">
          <cell r="C62">
            <v>2412112025</v>
          </cell>
          <cell r="D62">
            <v>5703047304</v>
          </cell>
          <cell r="E62" t="str">
            <v>ИППСП</v>
          </cell>
          <cell r="F62" t="str">
            <v>24-0429</v>
          </cell>
          <cell r="G62">
            <v>36922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12</v>
          </cell>
          <cell r="L62">
            <v>3</v>
          </cell>
          <cell r="M62">
            <v>78</v>
          </cell>
          <cell r="N62">
            <v>14.27</v>
          </cell>
          <cell r="O62">
            <v>7.92</v>
          </cell>
          <cell r="P62">
            <v>15</v>
          </cell>
          <cell r="Q62">
            <v>7</v>
          </cell>
          <cell r="R62">
            <v>572</v>
          </cell>
          <cell r="S62">
            <v>7.73</v>
          </cell>
          <cell r="T62">
            <v>14.27</v>
          </cell>
        </row>
        <row r="63">
          <cell r="C63">
            <v>2412112026</v>
          </cell>
          <cell r="D63">
            <v>5912141619</v>
          </cell>
          <cell r="E63" t="str">
            <v>ИППСП</v>
          </cell>
          <cell r="F63" t="str">
            <v>24-0424</v>
          </cell>
          <cell r="G63">
            <v>36922</v>
          </cell>
          <cell r="H63" t="str">
            <v>Обстоен преглед за установяване на орален статус</v>
          </cell>
          <cell r="I63">
            <v>101</v>
          </cell>
          <cell r="J63">
            <v>10</v>
          </cell>
          <cell r="L63">
            <v>2.5</v>
          </cell>
          <cell r="M63">
            <v>65</v>
          </cell>
          <cell r="N63">
            <v>13.71</v>
          </cell>
          <cell r="O63">
            <v>8.32</v>
          </cell>
          <cell r="P63">
            <v>15</v>
          </cell>
          <cell r="Q63">
            <v>7</v>
          </cell>
          <cell r="R63">
            <v>572</v>
          </cell>
          <cell r="S63">
            <v>8.2899999999999991</v>
          </cell>
          <cell r="T63">
            <v>13.71</v>
          </cell>
        </row>
        <row r="64">
          <cell r="C64">
            <v>2412112057</v>
          </cell>
          <cell r="D64">
            <v>4407251864</v>
          </cell>
          <cell r="E64" t="str">
            <v>ИППСП</v>
          </cell>
          <cell r="F64" t="str">
            <v>24-0342</v>
          </cell>
          <cell r="G64">
            <v>36922</v>
          </cell>
          <cell r="H64" t="str">
            <v>Обстоен преглед за установяване на орален статус</v>
          </cell>
          <cell r="I64">
            <v>101</v>
          </cell>
          <cell r="J64">
            <v>1</v>
          </cell>
          <cell r="L64">
            <v>0.25</v>
          </cell>
          <cell r="M64">
            <v>6.5</v>
          </cell>
          <cell r="N64">
            <v>5.73</v>
          </cell>
          <cell r="O64">
            <v>0</v>
          </cell>
          <cell r="P64">
            <v>10</v>
          </cell>
          <cell r="Q64">
            <v>0</v>
          </cell>
          <cell r="R64">
            <v>148.97999999999999</v>
          </cell>
          <cell r="S64">
            <v>0</v>
          </cell>
          <cell r="T64">
            <v>5.73</v>
          </cell>
        </row>
        <row r="65">
          <cell r="C65">
            <v>2412112054</v>
          </cell>
          <cell r="D65">
            <v>5312107572</v>
          </cell>
          <cell r="E65" t="str">
            <v>ИППСП</v>
          </cell>
          <cell r="F65" t="str">
            <v>24-0268</v>
          </cell>
          <cell r="G65">
            <v>36922</v>
          </cell>
          <cell r="H65" t="str">
            <v>Обстоен преглед за установяване на орален статус</v>
          </cell>
          <cell r="I65">
            <v>101</v>
          </cell>
          <cell r="J65">
            <v>3</v>
          </cell>
          <cell r="L65">
            <v>0.75</v>
          </cell>
          <cell r="M65">
            <v>19.5</v>
          </cell>
          <cell r="N65">
            <v>6.75</v>
          </cell>
          <cell r="O65">
            <v>18.66</v>
          </cell>
          <cell r="P65">
            <v>18</v>
          </cell>
          <cell r="Q65">
            <v>7</v>
          </cell>
          <cell r="R65">
            <v>650</v>
          </cell>
          <cell r="S65">
            <v>18.25</v>
          </cell>
          <cell r="T65">
            <v>6.75</v>
          </cell>
        </row>
        <row r="66">
          <cell r="C66">
            <v>2412112030</v>
          </cell>
          <cell r="D66">
            <v>7004227551</v>
          </cell>
          <cell r="E66" t="str">
            <v>ИППСП</v>
          </cell>
          <cell r="F66" t="str">
            <v>24-0452</v>
          </cell>
          <cell r="G66">
            <v>36922</v>
          </cell>
          <cell r="H66" t="str">
            <v>Обстоен преглед за установяване на орален статус</v>
          </cell>
          <cell r="I66">
            <v>101</v>
          </cell>
          <cell r="J66">
            <v>9</v>
          </cell>
          <cell r="L66">
            <v>2.25</v>
          </cell>
          <cell r="M66">
            <v>58.5</v>
          </cell>
          <cell r="N66">
            <v>14.75</v>
          </cell>
          <cell r="O66">
            <v>7.6</v>
          </cell>
          <cell r="P66">
            <v>15</v>
          </cell>
          <cell r="Q66">
            <v>7</v>
          </cell>
          <cell r="R66">
            <v>572</v>
          </cell>
          <cell r="S66">
            <v>7.25</v>
          </cell>
          <cell r="T66">
            <v>14.75</v>
          </cell>
        </row>
        <row r="67">
          <cell r="C67">
            <v>2412112062</v>
          </cell>
          <cell r="D67">
            <v>6902052537</v>
          </cell>
          <cell r="E67" t="str">
            <v>ИППСП</v>
          </cell>
          <cell r="F67" t="str">
            <v>24-0434</v>
          </cell>
          <cell r="G67">
            <v>36922</v>
          </cell>
          <cell r="H67" t="str">
            <v>Обстоен преглед за установяване на орален статус</v>
          </cell>
          <cell r="I67">
            <v>101</v>
          </cell>
          <cell r="J67">
            <v>12</v>
          </cell>
          <cell r="L67">
            <v>3</v>
          </cell>
          <cell r="M67">
            <v>78</v>
          </cell>
          <cell r="N67">
            <v>10.8</v>
          </cell>
          <cell r="O67">
            <v>11.48</v>
          </cell>
          <cell r="P67">
            <v>15</v>
          </cell>
          <cell r="Q67">
            <v>7</v>
          </cell>
          <cell r="R67">
            <v>572</v>
          </cell>
          <cell r="S67">
            <v>11.2</v>
          </cell>
          <cell r="T67">
            <v>10.8</v>
          </cell>
        </row>
        <row r="68">
          <cell r="C68">
            <v>2412112004</v>
          </cell>
          <cell r="D68">
            <v>5908037672</v>
          </cell>
          <cell r="E68" t="str">
            <v>ИППСП</v>
          </cell>
          <cell r="F68" t="str">
            <v>24-0453</v>
          </cell>
          <cell r="G68">
            <v>36922</v>
          </cell>
          <cell r="H68" t="str">
            <v>Обстоен преглед за установяване на орален статус</v>
          </cell>
          <cell r="I68">
            <v>101</v>
          </cell>
          <cell r="J68">
            <v>12</v>
          </cell>
          <cell r="L68">
            <v>3</v>
          </cell>
          <cell r="M68">
            <v>78</v>
          </cell>
          <cell r="N68">
            <v>14.68</v>
          </cell>
          <cell r="O68">
            <v>7.25</v>
          </cell>
          <cell r="P68">
            <v>15</v>
          </cell>
          <cell r="Q68">
            <v>7</v>
          </cell>
          <cell r="R68">
            <v>570.17999999999995</v>
          </cell>
          <cell r="S68">
            <v>7.25</v>
          </cell>
          <cell r="T68">
            <v>14.68</v>
          </cell>
        </row>
        <row r="69">
          <cell r="C69">
            <v>2412112065</v>
          </cell>
          <cell r="D69">
            <v>4105218758</v>
          </cell>
          <cell r="E69" t="str">
            <v>ИППСП</v>
          </cell>
          <cell r="F69" t="str">
            <v>24-0253</v>
          </cell>
          <cell r="G69">
            <v>36922</v>
          </cell>
          <cell r="H69" t="str">
            <v>Обстоен преглед за установяване на орален статус</v>
          </cell>
          <cell r="I69">
            <v>101</v>
          </cell>
          <cell r="J69">
            <v>9</v>
          </cell>
          <cell r="L69">
            <v>2.25</v>
          </cell>
          <cell r="M69">
            <v>58.5</v>
          </cell>
          <cell r="N69">
            <v>10.57</v>
          </cell>
          <cell r="O69">
            <v>13.57</v>
          </cell>
          <cell r="P69">
            <v>20</v>
          </cell>
          <cell r="Q69">
            <v>4</v>
          </cell>
          <cell r="R69">
            <v>624</v>
          </cell>
          <cell r="S69">
            <v>13.43</v>
          </cell>
          <cell r="T69">
            <v>10.57</v>
          </cell>
        </row>
        <row r="70">
          <cell r="C70">
            <v>2412112005</v>
          </cell>
          <cell r="D70">
            <v>5901304099</v>
          </cell>
          <cell r="E70" t="str">
            <v>ИППСП</v>
          </cell>
          <cell r="F70" t="str">
            <v>24-0454</v>
          </cell>
          <cell r="G70">
            <v>36922</v>
          </cell>
          <cell r="H70" t="str">
            <v>Обстоен преглед за установяване на орален статус</v>
          </cell>
          <cell r="I70">
            <v>101</v>
          </cell>
          <cell r="J70">
            <v>12</v>
          </cell>
          <cell r="L70">
            <v>3</v>
          </cell>
          <cell r="M70">
            <v>78</v>
          </cell>
          <cell r="N70">
            <v>12.04</v>
          </cell>
          <cell r="O70">
            <v>8.0500000000000007</v>
          </cell>
          <cell r="P70">
            <v>13</v>
          </cell>
          <cell r="Q70">
            <v>7</v>
          </cell>
          <cell r="R70">
            <v>520</v>
          </cell>
          <cell r="S70">
            <v>7.96</v>
          </cell>
          <cell r="T70">
            <v>12.04</v>
          </cell>
        </row>
        <row r="71">
          <cell r="C71">
            <v>2412112006</v>
          </cell>
          <cell r="D71">
            <v>6606138854</v>
          </cell>
          <cell r="E71" t="str">
            <v>ИППСП</v>
          </cell>
          <cell r="F71" t="str">
            <v>24-0455</v>
          </cell>
          <cell r="G71">
            <v>36922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5</v>
          </cell>
          <cell r="L71">
            <v>1.25</v>
          </cell>
          <cell r="M71">
            <v>32.5</v>
          </cell>
          <cell r="N71">
            <v>14.62</v>
          </cell>
          <cell r="O71">
            <v>7.38</v>
          </cell>
          <cell r="P71">
            <v>15</v>
          </cell>
          <cell r="Q71">
            <v>7</v>
          </cell>
          <cell r="R71">
            <v>572</v>
          </cell>
          <cell r="S71">
            <v>7.38</v>
          </cell>
          <cell r="T71">
            <v>14.62</v>
          </cell>
          <cell r="W71">
            <v>572</v>
          </cell>
        </row>
        <row r="72">
          <cell r="C72">
            <v>2412112055</v>
          </cell>
          <cell r="D72">
            <v>6203047606</v>
          </cell>
          <cell r="E72" t="str">
            <v>ИППСП</v>
          </cell>
          <cell r="F72" t="str">
            <v>24-0030</v>
          </cell>
          <cell r="G72">
            <v>36916</v>
          </cell>
          <cell r="H72" t="str">
            <v>Обстоен преглед за установяване на орален статус</v>
          </cell>
          <cell r="I72">
            <v>101</v>
          </cell>
          <cell r="J72">
            <v>5</v>
          </cell>
          <cell r="L72">
            <v>1.25</v>
          </cell>
          <cell r="M72">
            <v>32.5</v>
          </cell>
          <cell r="N72">
            <v>8.81</v>
          </cell>
          <cell r="O72">
            <v>10.4</v>
          </cell>
          <cell r="P72">
            <v>15</v>
          </cell>
          <cell r="Q72">
            <v>4</v>
          </cell>
          <cell r="R72">
            <v>494</v>
          </cell>
          <cell r="S72">
            <v>10.19</v>
          </cell>
          <cell r="T72">
            <v>8.81</v>
          </cell>
        </row>
        <row r="73">
          <cell r="C73">
            <v>2412112066</v>
          </cell>
          <cell r="D73">
            <v>6707239138</v>
          </cell>
          <cell r="E73" t="str">
            <v>ИППСП</v>
          </cell>
          <cell r="F73" t="str">
            <v>24-0509</v>
          </cell>
          <cell r="G73">
            <v>36923</v>
          </cell>
          <cell r="H73" t="str">
            <v>Обстоен преглед за установяване на орален статус</v>
          </cell>
          <cell r="I73">
            <v>101</v>
          </cell>
          <cell r="J73">
            <v>5</v>
          </cell>
          <cell r="L73">
            <v>1.25</v>
          </cell>
          <cell r="M73">
            <v>32.5</v>
          </cell>
          <cell r="N73">
            <v>4.1500000000000004</v>
          </cell>
          <cell r="O73">
            <v>16.39</v>
          </cell>
          <cell r="P73">
            <v>15</v>
          </cell>
          <cell r="Q73">
            <v>6</v>
          </cell>
          <cell r="R73">
            <v>534.04</v>
          </cell>
          <cell r="S73">
            <v>16.39</v>
          </cell>
          <cell r="T73">
            <v>4.1500000000000004</v>
          </cell>
        </row>
        <row r="74">
          <cell r="C74">
            <v>2412112039</v>
          </cell>
          <cell r="D74">
            <v>6109227659</v>
          </cell>
          <cell r="E74" t="str">
            <v>ИППСП</v>
          </cell>
          <cell r="F74" t="str">
            <v>24-0448</v>
          </cell>
          <cell r="G74">
            <v>36923</v>
          </cell>
          <cell r="H74" t="str">
            <v>Обстоен преглед за установяване на орален статус</v>
          </cell>
          <cell r="I74">
            <v>101</v>
          </cell>
          <cell r="J74">
            <v>14</v>
          </cell>
          <cell r="L74">
            <v>3.5</v>
          </cell>
          <cell r="M74">
            <v>91</v>
          </cell>
          <cell r="N74">
            <v>17.34</v>
          </cell>
          <cell r="O74">
            <v>7.85</v>
          </cell>
          <cell r="P74">
            <v>20</v>
          </cell>
          <cell r="Q74">
            <v>5</v>
          </cell>
          <cell r="R74">
            <v>650</v>
          </cell>
          <cell r="S74">
            <v>7.66</v>
          </cell>
          <cell r="T74">
            <v>17.34</v>
          </cell>
        </row>
        <row r="75">
          <cell r="C75">
            <v>2412112015</v>
          </cell>
          <cell r="D75">
            <v>7505057627</v>
          </cell>
          <cell r="E75" t="str">
            <v>ИППСП</v>
          </cell>
          <cell r="F75" t="str">
            <v>24-0568</v>
          </cell>
          <cell r="G75">
            <v>36923</v>
          </cell>
          <cell r="H75" t="str">
            <v>Обстоен преглед за установяване на орален статус</v>
          </cell>
          <cell r="I75">
            <v>101</v>
          </cell>
          <cell r="J75">
            <v>28</v>
          </cell>
          <cell r="L75">
            <v>7</v>
          </cell>
          <cell r="M75">
            <v>182</v>
          </cell>
          <cell r="N75">
            <v>19.7</v>
          </cell>
          <cell r="O75">
            <v>5.55</v>
          </cell>
          <cell r="P75">
            <v>20</v>
          </cell>
          <cell r="Q75">
            <v>5</v>
          </cell>
          <cell r="R75">
            <v>650</v>
          </cell>
          <cell r="S75">
            <v>5.3</v>
          </cell>
          <cell r="T75">
            <v>19.7</v>
          </cell>
        </row>
        <row r="76">
          <cell r="C76">
            <v>2412112067</v>
          </cell>
          <cell r="D76">
            <v>6610217640</v>
          </cell>
          <cell r="E76" t="str">
            <v>ИППСП</v>
          </cell>
          <cell r="F76" t="str">
            <v>24-0510</v>
          </cell>
          <cell r="G76">
            <v>36923</v>
          </cell>
          <cell r="H76" t="str">
            <v>Обстоен преглед за установяване на орален статус</v>
          </cell>
          <cell r="I76">
            <v>101</v>
          </cell>
          <cell r="J76">
            <v>12</v>
          </cell>
          <cell r="L76">
            <v>3</v>
          </cell>
          <cell r="M76">
            <v>78</v>
          </cell>
          <cell r="N76">
            <v>15.08</v>
          </cell>
          <cell r="O76">
            <v>4.08</v>
          </cell>
          <cell r="P76">
            <v>15</v>
          </cell>
          <cell r="Q76">
            <v>6</v>
          </cell>
          <cell r="R76">
            <v>496.08</v>
          </cell>
          <cell r="S76">
            <v>4.08</v>
          </cell>
          <cell r="T76">
            <v>15</v>
          </cell>
        </row>
        <row r="77">
          <cell r="C77">
            <v>2412112060</v>
          </cell>
          <cell r="D77">
            <v>3609147582</v>
          </cell>
          <cell r="E77" t="str">
            <v>ИППСП</v>
          </cell>
          <cell r="F77" t="str">
            <v>24-0161</v>
          </cell>
          <cell r="G77">
            <v>36923</v>
          </cell>
          <cell r="H77" t="str">
            <v>Обстоен преглед за установяване на орален статус</v>
          </cell>
          <cell r="I77">
            <v>101</v>
          </cell>
          <cell r="J77">
            <v>8</v>
          </cell>
          <cell r="L77">
            <v>2</v>
          </cell>
          <cell r="M77">
            <v>52</v>
          </cell>
          <cell r="N77">
            <v>7.05</v>
          </cell>
          <cell r="O77">
            <v>3.13</v>
          </cell>
          <cell r="P77">
            <v>7</v>
          </cell>
          <cell r="Q77">
            <v>3</v>
          </cell>
          <cell r="R77">
            <v>260</v>
          </cell>
          <cell r="S77">
            <v>3</v>
          </cell>
          <cell r="T77">
            <v>7</v>
          </cell>
        </row>
        <row r="78">
          <cell r="C78">
            <v>2412112003</v>
          </cell>
          <cell r="D78">
            <v>4901297681</v>
          </cell>
          <cell r="E78" t="str">
            <v>ИППСП</v>
          </cell>
          <cell r="F78" t="str">
            <v>24-0305</v>
          </cell>
          <cell r="G78">
            <v>36924</v>
          </cell>
          <cell r="H78" t="str">
            <v>Обстоен преглед за установяване на орален статус</v>
          </cell>
          <cell r="I78">
            <v>101</v>
          </cell>
          <cell r="J78">
            <v>8</v>
          </cell>
          <cell r="L78">
            <v>2</v>
          </cell>
          <cell r="M78">
            <v>52</v>
          </cell>
          <cell r="N78">
            <v>12.7</v>
          </cell>
          <cell r="O78">
            <v>9.39</v>
          </cell>
          <cell r="P78">
            <v>18</v>
          </cell>
          <cell r="Q78">
            <v>4</v>
          </cell>
          <cell r="R78">
            <v>572</v>
          </cell>
          <cell r="S78">
            <v>9.3000000000000007</v>
          </cell>
          <cell r="T78">
            <v>12.7</v>
          </cell>
        </row>
        <row r="79">
          <cell r="C79">
            <v>2412112018</v>
          </cell>
          <cell r="D79">
            <v>3902137618</v>
          </cell>
          <cell r="E79" t="str">
            <v>ИППСП</v>
          </cell>
          <cell r="F79" t="str">
            <v>24-0120</v>
          </cell>
          <cell r="G79">
            <v>36916</v>
          </cell>
          <cell r="H79" t="str">
            <v>Обстоен преглед за установяване на орален статус</v>
          </cell>
          <cell r="I79">
            <v>101</v>
          </cell>
          <cell r="J79">
            <v>7</v>
          </cell>
          <cell r="L79">
            <v>1.75</v>
          </cell>
          <cell r="M79">
            <v>45.5</v>
          </cell>
          <cell r="N79">
            <v>10.130000000000001</v>
          </cell>
          <cell r="O79">
            <v>12.32</v>
          </cell>
          <cell r="P79">
            <v>15</v>
          </cell>
          <cell r="Q79">
            <v>7</v>
          </cell>
          <cell r="R79">
            <v>572</v>
          </cell>
          <cell r="S79">
            <v>11.87</v>
          </cell>
          <cell r="T79">
            <v>10.130000000000001</v>
          </cell>
        </row>
        <row r="80">
          <cell r="C80">
            <v>2412112074</v>
          </cell>
          <cell r="D80">
            <v>5111167672</v>
          </cell>
          <cell r="E80" t="str">
            <v>ИППСП</v>
          </cell>
          <cell r="F80" t="str">
            <v>24-0696</v>
          </cell>
          <cell r="G80">
            <v>37135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9</v>
          </cell>
          <cell r="L80">
            <v>3.3</v>
          </cell>
          <cell r="M80">
            <v>85.8</v>
          </cell>
          <cell r="N80">
            <v>6.97</v>
          </cell>
          <cell r="O80">
            <v>1.1100000000000001</v>
          </cell>
          <cell r="P80">
            <v>7</v>
          </cell>
          <cell r="Q80">
            <v>1</v>
          </cell>
          <cell r="R80">
            <v>208</v>
          </cell>
          <cell r="S80">
            <v>1.03</v>
          </cell>
          <cell r="T80">
            <v>6.97</v>
          </cell>
        </row>
        <row r="81">
          <cell r="C81">
            <v>2412112070</v>
          </cell>
          <cell r="D81">
            <v>4308107626</v>
          </cell>
          <cell r="E81" t="str">
            <v>ИППСП</v>
          </cell>
          <cell r="F81" t="str">
            <v>24-0619</v>
          </cell>
          <cell r="G81">
            <v>36927</v>
          </cell>
          <cell r="H81" t="str">
            <v>Обстоен преглед за установяване на орален статус</v>
          </cell>
          <cell r="I81">
            <v>101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C82">
            <v>2431112107</v>
          </cell>
          <cell r="D82">
            <v>4402027527</v>
          </cell>
          <cell r="E82" t="str">
            <v>ИППСП</v>
          </cell>
          <cell r="F82" t="str">
            <v>24-0561</v>
          </cell>
          <cell r="G82">
            <v>36924</v>
          </cell>
          <cell r="H82" t="str">
            <v>Обстоен преглед за установяване на орален статус</v>
          </cell>
          <cell r="I82">
            <v>101</v>
          </cell>
          <cell r="J82">
            <v>12</v>
          </cell>
          <cell r="L82">
            <v>3</v>
          </cell>
          <cell r="M82">
            <v>78</v>
          </cell>
          <cell r="N82">
            <v>14.78</v>
          </cell>
          <cell r="O82">
            <v>7.32</v>
          </cell>
          <cell r="P82">
            <v>17</v>
          </cell>
          <cell r="Q82">
            <v>5</v>
          </cell>
          <cell r="R82">
            <v>572</v>
          </cell>
          <cell r="S82">
            <v>7.22</v>
          </cell>
          <cell r="T82">
            <v>14.78</v>
          </cell>
        </row>
        <row r="83">
          <cell r="C83">
            <v>2412112072</v>
          </cell>
          <cell r="D83">
            <v>5306029125</v>
          </cell>
          <cell r="E83" t="str">
            <v>ИППСП</v>
          </cell>
          <cell r="F83" t="str">
            <v>24-676</v>
          </cell>
          <cell r="G83">
            <v>37062</v>
          </cell>
          <cell r="H83" t="str">
            <v>Обстоен преглед за установяване на орален статус</v>
          </cell>
          <cell r="I83">
            <v>101</v>
          </cell>
          <cell r="J83">
            <v>10</v>
          </cell>
          <cell r="L83">
            <v>2.5</v>
          </cell>
          <cell r="M83">
            <v>65</v>
          </cell>
          <cell r="N83">
            <v>8.8000000000000007</v>
          </cell>
          <cell r="O83">
            <v>1.61</v>
          </cell>
          <cell r="P83">
            <v>9</v>
          </cell>
          <cell r="Q83">
            <v>1</v>
          </cell>
          <cell r="R83">
            <v>260</v>
          </cell>
          <cell r="S83">
            <v>1.2</v>
          </cell>
          <cell r="T83">
            <v>8.8000000000000007</v>
          </cell>
        </row>
        <row r="84">
          <cell r="C84">
            <v>2422112002</v>
          </cell>
          <cell r="D84">
            <v>4908277563</v>
          </cell>
          <cell r="E84" t="str">
            <v>ИППСП</v>
          </cell>
          <cell r="F84" t="str">
            <v>24-0499</v>
          </cell>
          <cell r="G84">
            <v>36922</v>
          </cell>
          <cell r="H84" t="str">
            <v>Обстоен преглед за установяване на орален статус</v>
          </cell>
          <cell r="I84">
            <v>101</v>
          </cell>
          <cell r="J84">
            <v>28</v>
          </cell>
          <cell r="L84">
            <v>7</v>
          </cell>
          <cell r="M84">
            <v>182</v>
          </cell>
          <cell r="N84">
            <v>30.24</v>
          </cell>
          <cell r="O84">
            <v>0</v>
          </cell>
          <cell r="P84">
            <v>30</v>
          </cell>
          <cell r="Q84">
            <v>0</v>
          </cell>
          <cell r="R84">
            <v>780</v>
          </cell>
          <cell r="S84">
            <v>0</v>
          </cell>
          <cell r="T84">
            <v>30</v>
          </cell>
        </row>
        <row r="85">
          <cell r="C85">
            <v>2422112001</v>
          </cell>
          <cell r="D85">
            <v>6303170450</v>
          </cell>
          <cell r="E85" t="str">
            <v>ИППСП</v>
          </cell>
          <cell r="F85" t="str">
            <v>24-0231</v>
          </cell>
          <cell r="G85">
            <v>36917</v>
          </cell>
          <cell r="H85" t="str">
            <v>Обстоен преглед за установяване на орален статус</v>
          </cell>
          <cell r="I85">
            <v>101</v>
          </cell>
          <cell r="J85">
            <v>6</v>
          </cell>
          <cell r="L85">
            <v>1.5</v>
          </cell>
          <cell r="M85">
            <v>39</v>
          </cell>
          <cell r="N85">
            <v>9.74</v>
          </cell>
          <cell r="O85">
            <v>14.43</v>
          </cell>
          <cell r="P85">
            <v>19</v>
          </cell>
          <cell r="Q85">
            <v>5</v>
          </cell>
          <cell r="R85">
            <v>624</v>
          </cell>
          <cell r="S85">
            <v>14.26</v>
          </cell>
          <cell r="T85">
            <v>9.74</v>
          </cell>
        </row>
        <row r="86">
          <cell r="C86">
            <v>2422112005</v>
          </cell>
          <cell r="D86">
            <v>7505255880</v>
          </cell>
          <cell r="E86" t="str">
            <v>ИППСП</v>
          </cell>
          <cell r="F86" t="str">
            <v>24-0162</v>
          </cell>
          <cell r="G86">
            <v>36917</v>
          </cell>
          <cell r="H86" t="str">
            <v>Обстоен преглед за установяване на орален статус</v>
          </cell>
          <cell r="I86">
            <v>101</v>
          </cell>
          <cell r="J86">
            <v>22</v>
          </cell>
          <cell r="L86">
            <v>5.5</v>
          </cell>
          <cell r="M86">
            <v>143</v>
          </cell>
          <cell r="N86">
            <v>18.87</v>
          </cell>
          <cell r="O86">
            <v>5.64</v>
          </cell>
          <cell r="P86">
            <v>20</v>
          </cell>
          <cell r="Q86">
            <v>4</v>
          </cell>
          <cell r="R86">
            <v>624</v>
          </cell>
          <cell r="S86">
            <v>5.13</v>
          </cell>
          <cell r="T86">
            <v>18.87</v>
          </cell>
        </row>
        <row r="87">
          <cell r="C87">
            <v>2422112003</v>
          </cell>
          <cell r="D87">
            <v>5802255591</v>
          </cell>
          <cell r="E87" t="str">
            <v>ИППСП</v>
          </cell>
          <cell r="F87" t="str">
            <v>24-0111</v>
          </cell>
          <cell r="G87">
            <v>36916</v>
          </cell>
          <cell r="H87" t="str">
            <v>Обстоен преглед за установяване на орален статус</v>
          </cell>
          <cell r="I87">
            <v>101</v>
          </cell>
          <cell r="J87">
            <v>3</v>
          </cell>
          <cell r="L87">
            <v>0.75</v>
          </cell>
          <cell r="M87">
            <v>19.5</v>
          </cell>
          <cell r="N87">
            <v>15.58</v>
          </cell>
          <cell r="O87">
            <v>6.69</v>
          </cell>
          <cell r="P87">
            <v>19</v>
          </cell>
          <cell r="Q87">
            <v>3</v>
          </cell>
          <cell r="R87">
            <v>572</v>
          </cell>
          <cell r="S87">
            <v>6.42</v>
          </cell>
          <cell r="T87">
            <v>15.58</v>
          </cell>
        </row>
        <row r="88">
          <cell r="C88">
            <v>2422112004</v>
          </cell>
          <cell r="D88">
            <v>4809017700</v>
          </cell>
          <cell r="E88" t="str">
            <v>ИППСП</v>
          </cell>
          <cell r="F88" t="str">
            <v>24-0567</v>
          </cell>
          <cell r="G88">
            <v>36924</v>
          </cell>
          <cell r="H88" t="str">
            <v>Обстоен преглед за установяване на орален статус</v>
          </cell>
          <cell r="I88">
            <v>101</v>
          </cell>
          <cell r="J88">
            <v>17</v>
          </cell>
          <cell r="L88">
            <v>4.25</v>
          </cell>
          <cell r="M88">
            <v>110.5</v>
          </cell>
          <cell r="N88">
            <v>20.07</v>
          </cell>
          <cell r="O88">
            <v>3.47</v>
          </cell>
          <cell r="P88">
            <v>20</v>
          </cell>
          <cell r="Q88">
            <v>4</v>
          </cell>
          <cell r="R88">
            <v>610.22</v>
          </cell>
          <cell r="S88">
            <v>3.47</v>
          </cell>
          <cell r="T88">
            <v>20</v>
          </cell>
        </row>
        <row r="89">
          <cell r="C89">
            <v>2422112006</v>
          </cell>
          <cell r="D89">
            <v>7402157568</v>
          </cell>
          <cell r="E89" t="str">
            <v>ИППСП</v>
          </cell>
          <cell r="F89" t="str">
            <v>24-0695</v>
          </cell>
          <cell r="G89">
            <v>37135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5</v>
          </cell>
          <cell r="L89">
            <v>1.25</v>
          </cell>
          <cell r="M89">
            <v>32.5</v>
          </cell>
          <cell r="N89">
            <v>7.24</v>
          </cell>
          <cell r="O89">
            <v>3.03</v>
          </cell>
          <cell r="P89">
            <v>7</v>
          </cell>
          <cell r="Q89">
            <v>1</v>
          </cell>
          <cell r="R89">
            <v>208</v>
          </cell>
          <cell r="S89">
            <v>1</v>
          </cell>
          <cell r="T89">
            <v>7</v>
          </cell>
        </row>
        <row r="90">
          <cell r="C90">
            <v>2431112160</v>
          </cell>
          <cell r="D90">
            <v>7509020781</v>
          </cell>
          <cell r="E90" t="str">
            <v>ИППСП</v>
          </cell>
          <cell r="F90" t="str">
            <v>24-0512</v>
          </cell>
          <cell r="G90">
            <v>36920</v>
          </cell>
          <cell r="H90" t="str">
            <v>Обстоен преглед за установяване на орален статус</v>
          </cell>
          <cell r="I90">
            <v>101</v>
          </cell>
          <cell r="J90">
            <v>17</v>
          </cell>
          <cell r="L90">
            <v>4.82</v>
          </cell>
          <cell r="M90">
            <v>125.32</v>
          </cell>
          <cell r="N90">
            <v>15.76</v>
          </cell>
          <cell r="O90">
            <v>5.03</v>
          </cell>
          <cell r="P90">
            <v>15</v>
          </cell>
          <cell r="Q90">
            <v>5</v>
          </cell>
          <cell r="R90">
            <v>520</v>
          </cell>
          <cell r="S90">
            <v>5</v>
          </cell>
          <cell r="T90">
            <v>15</v>
          </cell>
        </row>
        <row r="91">
          <cell r="C91">
            <v>2423112001</v>
          </cell>
          <cell r="D91">
            <v>6304285834</v>
          </cell>
          <cell r="E91" t="str">
            <v>ИППСП</v>
          </cell>
          <cell r="F91" t="str">
            <v>24-0420</v>
          </cell>
          <cell r="G91">
            <v>36922</v>
          </cell>
          <cell r="H91" t="str">
            <v>Обстоен преглед за установяване на орален статус</v>
          </cell>
          <cell r="I91">
            <v>101</v>
          </cell>
          <cell r="J91">
            <v>16</v>
          </cell>
          <cell r="L91">
            <v>4</v>
          </cell>
          <cell r="M91">
            <v>104</v>
          </cell>
          <cell r="N91">
            <v>20</v>
          </cell>
          <cell r="O91">
            <v>5.0199999999999996</v>
          </cell>
          <cell r="P91">
            <v>20</v>
          </cell>
          <cell r="Q91">
            <v>5</v>
          </cell>
          <cell r="R91">
            <v>650</v>
          </cell>
          <cell r="S91">
            <v>5</v>
          </cell>
          <cell r="T91">
            <v>20</v>
          </cell>
        </row>
        <row r="92">
          <cell r="C92">
            <v>2423112002</v>
          </cell>
          <cell r="D92">
            <v>6306297599</v>
          </cell>
          <cell r="E92" t="str">
            <v>ИППСП</v>
          </cell>
          <cell r="F92" t="str">
            <v>24-0428</v>
          </cell>
          <cell r="G92">
            <v>36922</v>
          </cell>
          <cell r="H92" t="str">
            <v>Обстоен преглед за установяване на орален статус</v>
          </cell>
          <cell r="I92">
            <v>101</v>
          </cell>
          <cell r="J92">
            <v>15</v>
          </cell>
          <cell r="L92">
            <v>3.75</v>
          </cell>
          <cell r="M92">
            <v>97.5</v>
          </cell>
          <cell r="N92">
            <v>18.899999999999999</v>
          </cell>
          <cell r="O92">
            <v>4.1500000000000004</v>
          </cell>
          <cell r="P92">
            <v>20</v>
          </cell>
          <cell r="Q92">
            <v>3</v>
          </cell>
          <cell r="R92">
            <v>598</v>
          </cell>
          <cell r="S92">
            <v>4.0999999999999996</v>
          </cell>
          <cell r="T92">
            <v>18.899999999999999</v>
          </cell>
        </row>
        <row r="93">
          <cell r="C93">
            <v>2424112001</v>
          </cell>
          <cell r="D93">
            <v>7210157614</v>
          </cell>
          <cell r="E93" t="str">
            <v>ИППСП</v>
          </cell>
          <cell r="F93" t="str">
            <v>24-0129</v>
          </cell>
          <cell r="G93">
            <v>36915</v>
          </cell>
          <cell r="H93" t="str">
            <v>Обстоен преглед за установяване на орален статус</v>
          </cell>
          <cell r="I93">
            <v>101</v>
          </cell>
          <cell r="J93">
            <v>16</v>
          </cell>
          <cell r="L93">
            <v>4</v>
          </cell>
          <cell r="M93">
            <v>104</v>
          </cell>
          <cell r="N93">
            <v>20.37</v>
          </cell>
          <cell r="O93">
            <v>8.6</v>
          </cell>
          <cell r="P93">
            <v>20</v>
          </cell>
          <cell r="Q93">
            <v>7</v>
          </cell>
          <cell r="R93">
            <v>702</v>
          </cell>
          <cell r="S93">
            <v>7</v>
          </cell>
          <cell r="T93">
            <v>20</v>
          </cell>
        </row>
        <row r="94">
          <cell r="C94">
            <v>2424112002</v>
          </cell>
          <cell r="D94">
            <v>5711057260</v>
          </cell>
          <cell r="E94" t="str">
            <v>ИППСП</v>
          </cell>
          <cell r="F94" t="str">
            <v>24-0224</v>
          </cell>
          <cell r="G94">
            <v>36917</v>
          </cell>
          <cell r="H94" t="str">
            <v>Обстоен преглед за установяване на орален статус</v>
          </cell>
          <cell r="I94">
            <v>101</v>
          </cell>
          <cell r="J94">
            <v>12</v>
          </cell>
          <cell r="L94">
            <v>3</v>
          </cell>
          <cell r="M94">
            <v>78</v>
          </cell>
          <cell r="N94">
            <v>20.440000000000001</v>
          </cell>
          <cell r="O94">
            <v>7.8</v>
          </cell>
          <cell r="P94">
            <v>22</v>
          </cell>
          <cell r="Q94">
            <v>6</v>
          </cell>
          <cell r="R94">
            <v>728</v>
          </cell>
          <cell r="S94">
            <v>7.56</v>
          </cell>
          <cell r="T94">
            <v>20.440000000000001</v>
          </cell>
        </row>
        <row r="95">
          <cell r="C95">
            <v>2424112003</v>
          </cell>
          <cell r="D95">
            <v>6609287609</v>
          </cell>
          <cell r="E95" t="str">
            <v>ИППСП</v>
          </cell>
          <cell r="F95" t="str">
            <v>24-0223</v>
          </cell>
          <cell r="G95">
            <v>36917</v>
          </cell>
          <cell r="H95" t="str">
            <v>Обстоен преглед за установяване на орален статус</v>
          </cell>
          <cell r="I95">
            <v>101</v>
          </cell>
          <cell r="J95">
            <v>8</v>
          </cell>
          <cell r="L95">
            <v>2</v>
          </cell>
          <cell r="M95">
            <v>52</v>
          </cell>
          <cell r="N95">
            <v>7.67</v>
          </cell>
          <cell r="O95">
            <v>15.38</v>
          </cell>
          <cell r="P95">
            <v>18</v>
          </cell>
          <cell r="Q95">
            <v>5</v>
          </cell>
          <cell r="R95">
            <v>598</v>
          </cell>
          <cell r="S95">
            <v>15.33</v>
          </cell>
          <cell r="T95">
            <v>7.67</v>
          </cell>
        </row>
        <row r="96">
          <cell r="C96">
            <v>2424112004</v>
          </cell>
          <cell r="D96" t="str">
            <v>6004097538</v>
          </cell>
          <cell r="E96" t="str">
            <v>ИППСП</v>
          </cell>
          <cell r="F96" t="str">
            <v>24-0160</v>
          </cell>
          <cell r="G96">
            <v>36918</v>
          </cell>
          <cell r="H96" t="str">
            <v>Обстоен преглед за установяване на орален статус</v>
          </cell>
          <cell r="I96">
            <v>101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C97">
            <v>2424112005</v>
          </cell>
          <cell r="D97" t="str">
            <v>6910026480</v>
          </cell>
          <cell r="E97" t="str">
            <v>ИППСП</v>
          </cell>
          <cell r="F97" t="str">
            <v>24-0626</v>
          </cell>
          <cell r="G97">
            <v>36929</v>
          </cell>
          <cell r="H97" t="str">
            <v>Обстоен преглед за установяване на орален статус</v>
          </cell>
          <cell r="I97">
            <v>101</v>
          </cell>
          <cell r="J97">
            <v>1</v>
          </cell>
          <cell r="L97">
            <v>0.25</v>
          </cell>
          <cell r="M97">
            <v>6.5</v>
          </cell>
          <cell r="N97">
            <v>2.2000000000000002</v>
          </cell>
          <cell r="O97">
            <v>9.8000000000000007</v>
          </cell>
          <cell r="P97">
            <v>8</v>
          </cell>
          <cell r="Q97">
            <v>4</v>
          </cell>
          <cell r="R97">
            <v>312</v>
          </cell>
          <cell r="S97">
            <v>9.8000000000000007</v>
          </cell>
          <cell r="T97">
            <v>2.2000000000000002</v>
          </cell>
        </row>
        <row r="98">
          <cell r="C98">
            <v>2412112031</v>
          </cell>
          <cell r="D98">
            <v>6111257530</v>
          </cell>
          <cell r="E98" t="str">
            <v>ИППСП</v>
          </cell>
          <cell r="F98" t="str">
            <v>24-0106</v>
          </cell>
          <cell r="G98">
            <v>36916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16</v>
          </cell>
          <cell r="L98">
            <v>4</v>
          </cell>
          <cell r="M98">
            <v>104</v>
          </cell>
          <cell r="N98">
            <v>14.7</v>
          </cell>
          <cell r="O98">
            <v>7.41</v>
          </cell>
          <cell r="P98">
            <v>16</v>
          </cell>
          <cell r="Q98">
            <v>6</v>
          </cell>
          <cell r="R98">
            <v>572</v>
          </cell>
          <cell r="S98">
            <v>7.3</v>
          </cell>
          <cell r="T98">
            <v>14.7</v>
          </cell>
        </row>
        <row r="99">
          <cell r="C99">
            <v>2427112002</v>
          </cell>
          <cell r="D99">
            <v>5812024408</v>
          </cell>
          <cell r="E99" t="str">
            <v>ИППСП</v>
          </cell>
          <cell r="F99" t="str">
            <v>24-0425</v>
          </cell>
          <cell r="G99">
            <v>36922</v>
          </cell>
          <cell r="H99" t="str">
            <v>Обстоен преглед за установяване на орален статус</v>
          </cell>
          <cell r="I99">
            <v>101</v>
          </cell>
          <cell r="J99">
            <v>13</v>
          </cell>
          <cell r="L99">
            <v>3.25</v>
          </cell>
          <cell r="M99">
            <v>84.5</v>
          </cell>
          <cell r="N99">
            <v>18.28</v>
          </cell>
          <cell r="O99">
            <v>8.92</v>
          </cell>
          <cell r="P99">
            <v>20</v>
          </cell>
          <cell r="Q99">
            <v>7</v>
          </cell>
          <cell r="R99">
            <v>702</v>
          </cell>
          <cell r="S99">
            <v>8.7200000000000006</v>
          </cell>
          <cell r="T99">
            <v>18.28</v>
          </cell>
        </row>
        <row r="100">
          <cell r="C100">
            <v>2427112003</v>
          </cell>
          <cell r="D100">
            <v>6004254771</v>
          </cell>
          <cell r="E100" t="str">
            <v>ИППСП</v>
          </cell>
          <cell r="F100" t="str">
            <v>24-0433</v>
          </cell>
          <cell r="G100">
            <v>36922</v>
          </cell>
          <cell r="H100" t="str">
            <v>Обстоен преглед за установяване на орален статус</v>
          </cell>
          <cell r="I100">
            <v>101</v>
          </cell>
          <cell r="J100">
            <v>10</v>
          </cell>
          <cell r="L100">
            <v>2.5</v>
          </cell>
          <cell r="M100">
            <v>65</v>
          </cell>
          <cell r="N100">
            <v>10.15</v>
          </cell>
          <cell r="O100">
            <v>14.92</v>
          </cell>
          <cell r="P100">
            <v>18</v>
          </cell>
          <cell r="Q100">
            <v>7</v>
          </cell>
          <cell r="R100">
            <v>650</v>
          </cell>
          <cell r="S100">
            <v>14.85</v>
          </cell>
          <cell r="T100">
            <v>10.15</v>
          </cell>
        </row>
        <row r="101">
          <cell r="C101">
            <v>2427112004</v>
          </cell>
          <cell r="D101">
            <v>6012248479</v>
          </cell>
          <cell r="E101" t="str">
            <v>ИППСП</v>
          </cell>
          <cell r="F101" t="str">
            <v>24-0422</v>
          </cell>
          <cell r="G101">
            <v>36922</v>
          </cell>
          <cell r="H101" t="str">
            <v>Обстоен преглед за установяване на орален статус</v>
          </cell>
          <cell r="I101">
            <v>101</v>
          </cell>
          <cell r="J101">
            <v>11</v>
          </cell>
          <cell r="L101">
            <v>2.75</v>
          </cell>
          <cell r="M101">
            <v>71.5</v>
          </cell>
          <cell r="N101">
            <v>10.98</v>
          </cell>
          <cell r="O101">
            <v>16.09</v>
          </cell>
          <cell r="P101">
            <v>20</v>
          </cell>
          <cell r="Q101">
            <v>7</v>
          </cell>
          <cell r="R101">
            <v>702</v>
          </cell>
          <cell r="S101">
            <v>16.02</v>
          </cell>
          <cell r="T101">
            <v>10.98</v>
          </cell>
        </row>
        <row r="102">
          <cell r="C102">
            <v>2427112006</v>
          </cell>
          <cell r="D102">
            <v>6901095771</v>
          </cell>
          <cell r="E102" t="str">
            <v>ИППСП</v>
          </cell>
          <cell r="F102" t="str">
            <v>24-0427</v>
          </cell>
          <cell r="G102">
            <v>36922</v>
          </cell>
          <cell r="H102" t="str">
            <v>Обстоен преглед за установяване на орален статус</v>
          </cell>
          <cell r="I102">
            <v>101</v>
          </cell>
          <cell r="J102">
            <v>2</v>
          </cell>
          <cell r="L102">
            <v>0.5</v>
          </cell>
          <cell r="M102">
            <v>13</v>
          </cell>
          <cell r="N102">
            <v>26.01</v>
          </cell>
          <cell r="O102">
            <v>0</v>
          </cell>
          <cell r="P102">
            <v>25</v>
          </cell>
          <cell r="Q102">
            <v>0</v>
          </cell>
          <cell r="R102">
            <v>650</v>
          </cell>
          <cell r="S102">
            <v>0</v>
          </cell>
          <cell r="T102">
            <v>25</v>
          </cell>
        </row>
        <row r="103">
          <cell r="C103">
            <v>2427112007</v>
          </cell>
          <cell r="D103">
            <v>6203297673</v>
          </cell>
          <cell r="E103" t="str">
            <v>ИППСП</v>
          </cell>
          <cell r="F103" t="str">
            <v>24-035</v>
          </cell>
          <cell r="G103">
            <v>36914</v>
          </cell>
          <cell r="H103" t="str">
            <v>Обстоен преглед за установяване на орален статус</v>
          </cell>
          <cell r="I103">
            <v>101</v>
          </cell>
          <cell r="J103">
            <v>13</v>
          </cell>
          <cell r="L103">
            <v>3.25</v>
          </cell>
          <cell r="M103">
            <v>84.5</v>
          </cell>
          <cell r="N103">
            <v>15.59</v>
          </cell>
          <cell r="O103">
            <v>9.81</v>
          </cell>
          <cell r="P103">
            <v>20</v>
          </cell>
          <cell r="Q103">
            <v>5</v>
          </cell>
          <cell r="R103">
            <v>650</v>
          </cell>
          <cell r="S103">
            <v>9.41</v>
          </cell>
          <cell r="T103">
            <v>15.59</v>
          </cell>
        </row>
        <row r="104">
          <cell r="C104">
            <v>2427112008</v>
          </cell>
          <cell r="D104" t="str">
            <v>6208137560</v>
          </cell>
          <cell r="E104" t="str">
            <v>ИППСП</v>
          </cell>
          <cell r="F104" t="str">
            <v>24-0131</v>
          </cell>
          <cell r="G104">
            <v>36915</v>
          </cell>
          <cell r="H104" t="str">
            <v>Обстоен преглед за установяване на орален статус</v>
          </cell>
          <cell r="I104">
            <v>101</v>
          </cell>
          <cell r="J104">
            <v>8</v>
          </cell>
          <cell r="L104">
            <v>2</v>
          </cell>
          <cell r="M104">
            <v>52</v>
          </cell>
          <cell r="N104">
            <v>16.04</v>
          </cell>
          <cell r="O104">
            <v>11.08</v>
          </cell>
          <cell r="P104">
            <v>20</v>
          </cell>
          <cell r="Q104">
            <v>7</v>
          </cell>
          <cell r="R104">
            <v>702</v>
          </cell>
          <cell r="S104">
            <v>10.96</v>
          </cell>
          <cell r="T104">
            <v>16.04</v>
          </cell>
        </row>
        <row r="105">
          <cell r="C105">
            <v>2427112009</v>
          </cell>
          <cell r="D105">
            <v>6507147630</v>
          </cell>
          <cell r="E105" t="str">
            <v>ИППСП</v>
          </cell>
          <cell r="F105" t="str">
            <v>24-0400</v>
          </cell>
          <cell r="G105">
            <v>36921</v>
          </cell>
          <cell r="H105" t="str">
            <v>Обстоен преглед за установяване на орален статус</v>
          </cell>
          <cell r="I105">
            <v>101</v>
          </cell>
          <cell r="J105">
            <v>10</v>
          </cell>
          <cell r="L105">
            <v>2.5</v>
          </cell>
          <cell r="M105">
            <v>65</v>
          </cell>
          <cell r="N105">
            <v>13.78</v>
          </cell>
          <cell r="O105">
            <v>11.23</v>
          </cell>
          <cell r="P105">
            <v>18</v>
          </cell>
          <cell r="Q105">
            <v>7</v>
          </cell>
          <cell r="R105">
            <v>650</v>
          </cell>
          <cell r="S105">
            <v>11.22</v>
          </cell>
          <cell r="T105">
            <v>13.78</v>
          </cell>
        </row>
        <row r="106">
          <cell r="C106">
            <v>2427112010</v>
          </cell>
          <cell r="D106">
            <v>7001037579</v>
          </cell>
          <cell r="E106" t="str">
            <v>ИППСП</v>
          </cell>
          <cell r="F106" t="str">
            <v>24-0403</v>
          </cell>
          <cell r="G106">
            <v>36921</v>
          </cell>
          <cell r="H106" t="str">
            <v>Обстоен преглед за установяване на орален статус</v>
          </cell>
          <cell r="I106">
            <v>101</v>
          </cell>
          <cell r="J106">
            <v>16</v>
          </cell>
          <cell r="L106">
            <v>4</v>
          </cell>
          <cell r="M106">
            <v>104</v>
          </cell>
          <cell r="N106">
            <v>18.309999999999999</v>
          </cell>
          <cell r="O106">
            <v>8.48</v>
          </cell>
          <cell r="P106">
            <v>20</v>
          </cell>
          <cell r="Q106">
            <v>6</v>
          </cell>
          <cell r="R106">
            <v>676</v>
          </cell>
          <cell r="S106">
            <v>7.69</v>
          </cell>
          <cell r="T106">
            <v>18.309999999999999</v>
          </cell>
        </row>
        <row r="107">
          <cell r="C107">
            <v>2427112011</v>
          </cell>
          <cell r="D107">
            <v>4509047750</v>
          </cell>
          <cell r="E107" t="str">
            <v>ИППСП</v>
          </cell>
          <cell r="F107" t="str">
            <v>24-0127</v>
          </cell>
          <cell r="G107">
            <v>36916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24</v>
          </cell>
          <cell r="L107">
            <v>6</v>
          </cell>
          <cell r="M107">
            <v>156</v>
          </cell>
          <cell r="N107">
            <v>19.02</v>
          </cell>
          <cell r="O107">
            <v>8.7100000000000009</v>
          </cell>
          <cell r="P107">
            <v>21</v>
          </cell>
          <cell r="Q107">
            <v>6</v>
          </cell>
          <cell r="R107">
            <v>702</v>
          </cell>
          <cell r="S107">
            <v>7.98</v>
          </cell>
          <cell r="T107">
            <v>19.02</v>
          </cell>
        </row>
        <row r="108">
          <cell r="C108">
            <v>2427112012</v>
          </cell>
          <cell r="D108">
            <v>4704207679</v>
          </cell>
          <cell r="E108" t="str">
            <v>ИППСП</v>
          </cell>
          <cell r="F108" t="str">
            <v>24-0126</v>
          </cell>
          <cell r="G108">
            <v>36916</v>
          </cell>
          <cell r="H108" t="str">
            <v>Обстоен преглед за установяване на орален статус</v>
          </cell>
          <cell r="I108">
            <v>101</v>
          </cell>
          <cell r="J108">
            <v>16</v>
          </cell>
          <cell r="L108">
            <v>4</v>
          </cell>
          <cell r="M108">
            <v>104</v>
          </cell>
          <cell r="N108">
            <v>20.28</v>
          </cell>
          <cell r="O108">
            <v>5.1100000000000003</v>
          </cell>
          <cell r="P108">
            <v>20</v>
          </cell>
          <cell r="Q108">
            <v>5</v>
          </cell>
          <cell r="R108">
            <v>650</v>
          </cell>
          <cell r="S108">
            <v>5</v>
          </cell>
          <cell r="T108">
            <v>20</v>
          </cell>
        </row>
        <row r="109">
          <cell r="C109">
            <v>2427112016</v>
          </cell>
          <cell r="D109" t="str">
            <v>7307187535</v>
          </cell>
          <cell r="E109" t="str">
            <v>ИППСП</v>
          </cell>
          <cell r="F109" t="str">
            <v>24-0563</v>
          </cell>
          <cell r="G109">
            <v>36921</v>
          </cell>
          <cell r="H109" t="str">
            <v>Обстоен преглед за установяване на орален статус</v>
          </cell>
          <cell r="I109">
            <v>101</v>
          </cell>
          <cell r="J109">
            <v>6</v>
          </cell>
          <cell r="L109">
            <v>1.5</v>
          </cell>
          <cell r="M109">
            <v>39</v>
          </cell>
          <cell r="N109">
            <v>10.130000000000001</v>
          </cell>
          <cell r="O109">
            <v>0</v>
          </cell>
          <cell r="P109">
            <v>10</v>
          </cell>
          <cell r="Q109">
            <v>0</v>
          </cell>
          <cell r="R109">
            <v>260</v>
          </cell>
          <cell r="S109">
            <v>0</v>
          </cell>
          <cell r="T109">
            <v>10</v>
          </cell>
        </row>
        <row r="110">
          <cell r="C110">
            <v>2427112005</v>
          </cell>
          <cell r="D110">
            <v>5107019119</v>
          </cell>
          <cell r="E110" t="str">
            <v>ИППСП</v>
          </cell>
          <cell r="F110" t="str">
            <v>24-0015</v>
          </cell>
          <cell r="G110">
            <v>36915</v>
          </cell>
          <cell r="H110" t="str">
            <v>Обстоен преглед за установяване на орален статус</v>
          </cell>
          <cell r="I110">
            <v>101</v>
          </cell>
          <cell r="J110">
            <v>13</v>
          </cell>
          <cell r="L110">
            <v>3.25</v>
          </cell>
          <cell r="M110">
            <v>84.5</v>
          </cell>
          <cell r="N110">
            <v>15.52</v>
          </cell>
          <cell r="O110">
            <v>8.48</v>
          </cell>
          <cell r="P110">
            <v>18</v>
          </cell>
          <cell r="Q110">
            <v>6</v>
          </cell>
          <cell r="R110">
            <v>624</v>
          </cell>
          <cell r="S110">
            <v>8.48</v>
          </cell>
          <cell r="T110">
            <v>15.52</v>
          </cell>
        </row>
        <row r="111">
          <cell r="C111">
            <v>2427112001</v>
          </cell>
          <cell r="D111">
            <v>6709270493</v>
          </cell>
          <cell r="E111" t="str">
            <v>ИППСП</v>
          </cell>
          <cell r="F111" t="str">
            <v>24-0577</v>
          </cell>
          <cell r="G111">
            <v>36924</v>
          </cell>
          <cell r="H111" t="str">
            <v>Обстоен преглед за установяване на орален статус</v>
          </cell>
          <cell r="I111">
            <v>101</v>
          </cell>
          <cell r="J111">
            <v>9</v>
          </cell>
          <cell r="L111">
            <v>2.25</v>
          </cell>
          <cell r="M111">
            <v>58.5</v>
          </cell>
          <cell r="N111">
            <v>14.09</v>
          </cell>
          <cell r="O111">
            <v>6.16</v>
          </cell>
          <cell r="P111">
            <v>14</v>
          </cell>
          <cell r="Q111">
            <v>6</v>
          </cell>
          <cell r="R111">
            <v>520</v>
          </cell>
          <cell r="S111">
            <v>6</v>
          </cell>
          <cell r="T111">
            <v>14</v>
          </cell>
        </row>
        <row r="112">
          <cell r="C112">
            <v>2431112069</v>
          </cell>
          <cell r="D112">
            <v>4105207624</v>
          </cell>
          <cell r="E112" t="str">
            <v>ИППСП</v>
          </cell>
          <cell r="F112" t="str">
            <v>24-0148</v>
          </cell>
          <cell r="G112">
            <v>36922</v>
          </cell>
          <cell r="H112" t="str">
            <v>Обстоен преглед за установяване на орален статус</v>
          </cell>
          <cell r="I112">
            <v>101</v>
          </cell>
          <cell r="J112">
            <v>21</v>
          </cell>
          <cell r="L112">
            <v>5.25</v>
          </cell>
          <cell r="M112">
            <v>136.5</v>
          </cell>
          <cell r="N112">
            <v>18.05</v>
          </cell>
          <cell r="O112">
            <v>5.0999999999999996</v>
          </cell>
          <cell r="P112">
            <v>18</v>
          </cell>
          <cell r="Q112">
            <v>5</v>
          </cell>
          <cell r="R112">
            <v>598</v>
          </cell>
          <cell r="S112">
            <v>5</v>
          </cell>
          <cell r="T112">
            <v>18</v>
          </cell>
        </row>
        <row r="113">
          <cell r="C113">
            <v>2431112028</v>
          </cell>
          <cell r="D113">
            <v>6710137595</v>
          </cell>
          <cell r="E113" t="str">
            <v>ИППСП</v>
          </cell>
          <cell r="F113" t="str">
            <v>24-0124</v>
          </cell>
          <cell r="G113">
            <v>36916</v>
          </cell>
          <cell r="H113" t="str">
            <v>Обстоен преглед за установяване на орален статус</v>
          </cell>
          <cell r="I113">
            <v>101</v>
          </cell>
          <cell r="J113">
            <v>16</v>
          </cell>
          <cell r="L113">
            <v>4</v>
          </cell>
          <cell r="M113">
            <v>104</v>
          </cell>
          <cell r="N113">
            <v>17.600000000000001</v>
          </cell>
          <cell r="O113">
            <v>7.62</v>
          </cell>
          <cell r="P113">
            <v>18</v>
          </cell>
          <cell r="Q113">
            <v>7</v>
          </cell>
          <cell r="R113">
            <v>650</v>
          </cell>
          <cell r="S113">
            <v>7.4</v>
          </cell>
          <cell r="T113">
            <v>17.600000000000001</v>
          </cell>
        </row>
        <row r="114">
          <cell r="C114">
            <v>2431112032</v>
          </cell>
          <cell r="D114">
            <v>4004067530</v>
          </cell>
          <cell r="E114" t="str">
            <v>ИППСП</v>
          </cell>
          <cell r="F114" t="str">
            <v>24-0252</v>
          </cell>
          <cell r="G114">
            <v>36922</v>
          </cell>
          <cell r="H114" t="str">
            <v>Обстоен преглед за установяване на орален статус</v>
          </cell>
          <cell r="I114">
            <v>101</v>
          </cell>
          <cell r="J114">
            <v>15</v>
          </cell>
          <cell r="L114">
            <v>3.75</v>
          </cell>
          <cell r="M114">
            <v>97.5</v>
          </cell>
          <cell r="N114">
            <v>15.02</v>
          </cell>
          <cell r="O114">
            <v>5.08</v>
          </cell>
          <cell r="P114">
            <v>15</v>
          </cell>
          <cell r="Q114">
            <v>5</v>
          </cell>
          <cell r="R114">
            <v>520</v>
          </cell>
          <cell r="S114">
            <v>5</v>
          </cell>
          <cell r="T114">
            <v>15</v>
          </cell>
        </row>
        <row r="115">
          <cell r="C115">
            <v>2431112104</v>
          </cell>
          <cell r="D115">
            <v>5606258605</v>
          </cell>
          <cell r="E115" t="str">
            <v>ИППСП</v>
          </cell>
          <cell r="F115" t="str">
            <v>24-0533</v>
          </cell>
          <cell r="G115">
            <v>36922</v>
          </cell>
          <cell r="H115" t="str">
            <v>Обстоен преглед за установяване на орален статус</v>
          </cell>
          <cell r="I115">
            <v>101</v>
          </cell>
          <cell r="J115">
            <v>14</v>
          </cell>
          <cell r="L115">
            <v>3.5</v>
          </cell>
          <cell r="M115">
            <v>91</v>
          </cell>
          <cell r="N115">
            <v>20.04</v>
          </cell>
          <cell r="O115">
            <v>2.37</v>
          </cell>
          <cell r="P115">
            <v>20</v>
          </cell>
          <cell r="Q115">
            <v>2</v>
          </cell>
          <cell r="R115">
            <v>572</v>
          </cell>
          <cell r="S115">
            <v>2</v>
          </cell>
          <cell r="T115">
            <v>20</v>
          </cell>
        </row>
        <row r="116">
          <cell r="C116">
            <v>2431112014</v>
          </cell>
          <cell r="D116">
            <v>4811231733</v>
          </cell>
          <cell r="E116" t="str">
            <v>ИППСП</v>
          </cell>
          <cell r="F116" t="str">
            <v>24-0116</v>
          </cell>
          <cell r="G116">
            <v>36916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12</v>
          </cell>
          <cell r="L116">
            <v>3</v>
          </cell>
          <cell r="M116">
            <v>78</v>
          </cell>
          <cell r="N116">
            <v>15.2</v>
          </cell>
          <cell r="O116">
            <v>7.26</v>
          </cell>
          <cell r="P116">
            <v>15</v>
          </cell>
          <cell r="Q116">
            <v>7</v>
          </cell>
          <cell r="R116">
            <v>572</v>
          </cell>
          <cell r="S116">
            <v>7</v>
          </cell>
          <cell r="T116">
            <v>15</v>
          </cell>
        </row>
        <row r="117">
          <cell r="C117">
            <v>2431112148</v>
          </cell>
          <cell r="D117">
            <v>5601297620</v>
          </cell>
          <cell r="E117" t="str">
            <v>ИППСП</v>
          </cell>
          <cell r="F117" t="str">
            <v>24-0207</v>
          </cell>
          <cell r="G117">
            <v>36921</v>
          </cell>
          <cell r="H117" t="str">
            <v>Обстоен преглед за установяване на орален статус</v>
          </cell>
          <cell r="I117">
            <v>101</v>
          </cell>
          <cell r="J117">
            <v>14</v>
          </cell>
          <cell r="L117">
            <v>3.5</v>
          </cell>
          <cell r="M117">
            <v>91</v>
          </cell>
          <cell r="N117">
            <v>20.399999999999999</v>
          </cell>
          <cell r="O117">
            <v>4</v>
          </cell>
          <cell r="P117">
            <v>20</v>
          </cell>
          <cell r="Q117">
            <v>4</v>
          </cell>
          <cell r="R117">
            <v>624</v>
          </cell>
          <cell r="S117">
            <v>4</v>
          </cell>
          <cell r="T117">
            <v>20</v>
          </cell>
        </row>
        <row r="118">
          <cell r="C118">
            <v>2431112059</v>
          </cell>
          <cell r="D118">
            <v>4511017572</v>
          </cell>
          <cell r="E118" t="str">
            <v>ИППСП</v>
          </cell>
          <cell r="F118" t="str">
            <v>24-0370</v>
          </cell>
          <cell r="G118">
            <v>36922</v>
          </cell>
          <cell r="H118" t="str">
            <v>Обстоен преглед за установяване на орален статус</v>
          </cell>
          <cell r="I118">
            <v>101</v>
          </cell>
          <cell r="J118">
            <v>27</v>
          </cell>
          <cell r="L118">
            <v>6.75</v>
          </cell>
          <cell r="M118">
            <v>175.5</v>
          </cell>
          <cell r="N118">
            <v>20.38</v>
          </cell>
          <cell r="O118">
            <v>7.16</v>
          </cell>
          <cell r="P118">
            <v>20</v>
          </cell>
          <cell r="Q118">
            <v>7</v>
          </cell>
          <cell r="R118">
            <v>702</v>
          </cell>
          <cell r="S118">
            <v>7</v>
          </cell>
          <cell r="T118">
            <v>20</v>
          </cell>
        </row>
        <row r="119">
          <cell r="C119">
            <v>2431112093</v>
          </cell>
          <cell r="D119">
            <v>4904097579</v>
          </cell>
          <cell r="E119" t="str">
            <v>ИППСП</v>
          </cell>
          <cell r="F119" t="str">
            <v>24-0115</v>
          </cell>
          <cell r="G119">
            <v>36916</v>
          </cell>
          <cell r="H119" t="str">
            <v>Обстоен преглед за установяване на орален статус</v>
          </cell>
          <cell r="I119">
            <v>101</v>
          </cell>
          <cell r="J119">
            <v>19</v>
          </cell>
          <cell r="L119">
            <v>4.75</v>
          </cell>
          <cell r="M119">
            <v>123.5</v>
          </cell>
          <cell r="N119">
            <v>18.8</v>
          </cell>
          <cell r="O119">
            <v>8.3000000000000007</v>
          </cell>
          <cell r="P119">
            <v>20</v>
          </cell>
          <cell r="Q119">
            <v>7</v>
          </cell>
          <cell r="R119">
            <v>702</v>
          </cell>
          <cell r="S119">
            <v>8.1999999999999993</v>
          </cell>
          <cell r="T119">
            <v>18.8</v>
          </cell>
        </row>
        <row r="120">
          <cell r="C120">
            <v>2431112100</v>
          </cell>
          <cell r="D120">
            <v>6001143711</v>
          </cell>
          <cell r="E120" t="str">
            <v>ИППСП</v>
          </cell>
          <cell r="F120" t="str">
            <v>24-0151</v>
          </cell>
          <cell r="G120">
            <v>36922</v>
          </cell>
          <cell r="H120" t="str">
            <v>Обстоен преглед за установяване на орален статус</v>
          </cell>
          <cell r="I120">
            <v>101</v>
          </cell>
          <cell r="J120">
            <v>11</v>
          </cell>
          <cell r="L120">
            <v>2.75</v>
          </cell>
          <cell r="M120">
            <v>71.5</v>
          </cell>
          <cell r="N120">
            <v>12.28</v>
          </cell>
          <cell r="O120">
            <v>12.85</v>
          </cell>
          <cell r="P120">
            <v>18</v>
          </cell>
          <cell r="Q120">
            <v>7</v>
          </cell>
          <cell r="R120">
            <v>650</v>
          </cell>
          <cell r="S120">
            <v>12.72</v>
          </cell>
          <cell r="T120">
            <v>12.28</v>
          </cell>
        </row>
        <row r="121">
          <cell r="C121">
            <v>2431112101</v>
          </cell>
          <cell r="D121">
            <v>5902253859</v>
          </cell>
          <cell r="E121" t="str">
            <v>ИППСП</v>
          </cell>
          <cell r="F121" t="str">
            <v>24-0436</v>
          </cell>
          <cell r="G121">
            <v>36922</v>
          </cell>
          <cell r="H121" t="str">
            <v>Обстоен преглед за установяване на орален статус</v>
          </cell>
          <cell r="I121">
            <v>101</v>
          </cell>
          <cell r="J121">
            <v>11</v>
          </cell>
          <cell r="L121">
            <v>2.75</v>
          </cell>
          <cell r="M121">
            <v>71.5</v>
          </cell>
          <cell r="N121">
            <v>15.02</v>
          </cell>
          <cell r="O121">
            <v>7.03</v>
          </cell>
          <cell r="P121">
            <v>15</v>
          </cell>
          <cell r="Q121">
            <v>7</v>
          </cell>
          <cell r="R121">
            <v>572</v>
          </cell>
          <cell r="S121">
            <v>7</v>
          </cell>
          <cell r="T121">
            <v>15</v>
          </cell>
        </row>
        <row r="122">
          <cell r="C122">
            <v>2431112119</v>
          </cell>
          <cell r="D122">
            <v>5902017560</v>
          </cell>
          <cell r="E122" t="str">
            <v>ИППСП</v>
          </cell>
          <cell r="F122" t="str">
            <v>24-0432</v>
          </cell>
          <cell r="G122">
            <v>36922</v>
          </cell>
          <cell r="H122" t="str">
            <v>Обстоен преглед за установяване на орален статус</v>
          </cell>
          <cell r="I122">
            <v>101</v>
          </cell>
          <cell r="J122">
            <v>14</v>
          </cell>
          <cell r="L122">
            <v>3.5</v>
          </cell>
          <cell r="M122">
            <v>91</v>
          </cell>
          <cell r="N122">
            <v>20.100000000000001</v>
          </cell>
          <cell r="O122">
            <v>0</v>
          </cell>
          <cell r="P122">
            <v>20</v>
          </cell>
          <cell r="Q122">
            <v>0</v>
          </cell>
          <cell r="R122">
            <v>520</v>
          </cell>
          <cell r="S122">
            <v>0</v>
          </cell>
          <cell r="T122">
            <v>20</v>
          </cell>
        </row>
        <row r="123">
          <cell r="C123">
            <v>2431112144</v>
          </cell>
          <cell r="D123">
            <v>6610207615</v>
          </cell>
          <cell r="E123" t="str">
            <v>ИППСП</v>
          </cell>
          <cell r="F123" t="str">
            <v>24-0456</v>
          </cell>
          <cell r="G123">
            <v>36922</v>
          </cell>
          <cell r="H123" t="str">
            <v>Обстоен преглед за установяване на орален статус</v>
          </cell>
          <cell r="I123">
            <v>101</v>
          </cell>
          <cell r="J123">
            <v>14</v>
          </cell>
          <cell r="L123">
            <v>3.5</v>
          </cell>
          <cell r="M123">
            <v>91</v>
          </cell>
          <cell r="N123">
            <v>15.13</v>
          </cell>
          <cell r="O123">
            <v>7.41</v>
          </cell>
          <cell r="P123">
            <v>15</v>
          </cell>
          <cell r="Q123">
            <v>7</v>
          </cell>
          <cell r="R123">
            <v>572</v>
          </cell>
          <cell r="S123">
            <v>7</v>
          </cell>
          <cell r="T123">
            <v>15</v>
          </cell>
        </row>
        <row r="124">
          <cell r="C124">
            <v>2431112127</v>
          </cell>
          <cell r="D124">
            <v>5411287679</v>
          </cell>
          <cell r="E124" t="str">
            <v>ИППСП</v>
          </cell>
          <cell r="F124" t="str">
            <v>24-0430</v>
          </cell>
          <cell r="G124">
            <v>36922</v>
          </cell>
          <cell r="H124" t="str">
            <v>Обстоен преглед за установяване на орален статус</v>
          </cell>
          <cell r="I124">
            <v>101</v>
          </cell>
          <cell r="J124">
            <v>7</v>
          </cell>
          <cell r="L124">
            <v>1.75</v>
          </cell>
          <cell r="M124">
            <v>45.5</v>
          </cell>
          <cell r="N124">
            <v>20.02</v>
          </cell>
          <cell r="O124">
            <v>0</v>
          </cell>
          <cell r="P124">
            <v>20</v>
          </cell>
          <cell r="Q124">
            <v>0</v>
          </cell>
          <cell r="R124">
            <v>520</v>
          </cell>
          <cell r="S124">
            <v>0</v>
          </cell>
          <cell r="T124">
            <v>20</v>
          </cell>
        </row>
        <row r="125">
          <cell r="C125">
            <v>2431112060</v>
          </cell>
          <cell r="D125">
            <v>5912157620</v>
          </cell>
          <cell r="E125" t="str">
            <v>ИППСП</v>
          </cell>
          <cell r="F125" t="str">
            <v>24-0431</v>
          </cell>
          <cell r="G125">
            <v>36922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13</v>
          </cell>
          <cell r="L125">
            <v>3.25</v>
          </cell>
          <cell r="M125">
            <v>84.5</v>
          </cell>
          <cell r="N125">
            <v>19.21</v>
          </cell>
          <cell r="O125">
            <v>3.9</v>
          </cell>
          <cell r="P125">
            <v>20</v>
          </cell>
          <cell r="Q125">
            <v>3</v>
          </cell>
          <cell r="R125">
            <v>598</v>
          </cell>
          <cell r="S125">
            <v>3.79</v>
          </cell>
          <cell r="T125">
            <v>19.21</v>
          </cell>
        </row>
        <row r="126">
          <cell r="C126">
            <v>2431112141</v>
          </cell>
          <cell r="D126">
            <v>7104197580</v>
          </cell>
          <cell r="E126" t="str">
            <v>ИППСП</v>
          </cell>
          <cell r="F126" t="str">
            <v>24-0344</v>
          </cell>
          <cell r="G126">
            <v>36922</v>
          </cell>
          <cell r="H126" t="str">
            <v>Обстоен преглед за установяване на орален статус</v>
          </cell>
          <cell r="I126">
            <v>101</v>
          </cell>
          <cell r="J126">
            <v>6</v>
          </cell>
          <cell r="L126">
            <v>1.5</v>
          </cell>
          <cell r="M126">
            <v>39</v>
          </cell>
          <cell r="N126">
            <v>10.1</v>
          </cell>
          <cell r="O126">
            <v>5.01</v>
          </cell>
          <cell r="P126">
            <v>10</v>
          </cell>
          <cell r="Q126">
            <v>5</v>
          </cell>
          <cell r="R126">
            <v>390</v>
          </cell>
          <cell r="S126">
            <v>5</v>
          </cell>
          <cell r="T126">
            <v>10</v>
          </cell>
        </row>
        <row r="127">
          <cell r="C127">
            <v>2431112052</v>
          </cell>
          <cell r="D127">
            <v>6403067560</v>
          </cell>
          <cell r="E127" t="str">
            <v>ИППСП</v>
          </cell>
          <cell r="F127" t="str">
            <v>24-0419</v>
          </cell>
          <cell r="G127">
            <v>36922</v>
          </cell>
          <cell r="H127" t="str">
            <v>Обстоен преглед за установяване на орален статус</v>
          </cell>
          <cell r="I127">
            <v>101</v>
          </cell>
          <cell r="J127">
            <v>12</v>
          </cell>
          <cell r="L127">
            <v>3</v>
          </cell>
          <cell r="M127">
            <v>78</v>
          </cell>
          <cell r="N127">
            <v>15.18</v>
          </cell>
          <cell r="O127">
            <v>7</v>
          </cell>
          <cell r="P127">
            <v>15</v>
          </cell>
          <cell r="Q127">
            <v>7</v>
          </cell>
          <cell r="R127">
            <v>572</v>
          </cell>
          <cell r="S127">
            <v>7</v>
          </cell>
          <cell r="T127">
            <v>15</v>
          </cell>
        </row>
        <row r="128">
          <cell r="C128">
            <v>2431112143</v>
          </cell>
          <cell r="D128">
            <v>5411127578</v>
          </cell>
          <cell r="E128" t="str">
            <v>ИППСП</v>
          </cell>
          <cell r="F128" t="str">
            <v>24-0304</v>
          </cell>
          <cell r="G128">
            <v>36922</v>
          </cell>
          <cell r="H128" t="str">
            <v>Обстоен преглед за установяване на орален статус</v>
          </cell>
          <cell r="I128">
            <v>101</v>
          </cell>
          <cell r="J128">
            <v>3</v>
          </cell>
          <cell r="L128">
            <v>0.75</v>
          </cell>
          <cell r="M128">
            <v>19.5</v>
          </cell>
          <cell r="N128">
            <v>16.14</v>
          </cell>
          <cell r="O128">
            <v>5.03</v>
          </cell>
          <cell r="P128">
            <v>15</v>
          </cell>
          <cell r="Q128">
            <v>5</v>
          </cell>
          <cell r="R128">
            <v>520</v>
          </cell>
          <cell r="S128">
            <v>5</v>
          </cell>
          <cell r="T128">
            <v>15</v>
          </cell>
        </row>
        <row r="129">
          <cell r="C129">
            <v>2431112106</v>
          </cell>
          <cell r="D129">
            <v>4805235848</v>
          </cell>
          <cell r="E129" t="str">
            <v>ИППСП</v>
          </cell>
          <cell r="F129" t="str">
            <v>24-0421</v>
          </cell>
          <cell r="G129">
            <v>36922</v>
          </cell>
          <cell r="H129" t="str">
            <v>Обстоен преглед за установяване на орален статус</v>
          </cell>
          <cell r="I129">
            <v>101</v>
          </cell>
          <cell r="J129">
            <v>20</v>
          </cell>
          <cell r="L129">
            <v>5</v>
          </cell>
          <cell r="M129">
            <v>130</v>
          </cell>
          <cell r="N129">
            <v>18.7</v>
          </cell>
          <cell r="O129">
            <v>8.3000000000000007</v>
          </cell>
          <cell r="P129">
            <v>20</v>
          </cell>
          <cell r="Q129">
            <v>7</v>
          </cell>
          <cell r="R129">
            <v>702</v>
          </cell>
          <cell r="S129">
            <v>8.3000000000000007</v>
          </cell>
          <cell r="T129">
            <v>18.7</v>
          </cell>
        </row>
        <row r="130">
          <cell r="C130">
            <v>2431112140</v>
          </cell>
          <cell r="D130">
            <v>5504067695</v>
          </cell>
          <cell r="E130" t="str">
            <v>ИППСП</v>
          </cell>
          <cell r="F130" t="str">
            <v>24-0426</v>
          </cell>
          <cell r="G130">
            <v>36922</v>
          </cell>
          <cell r="H130" t="str">
            <v>Обстоен преглед за установяване на орален статус</v>
          </cell>
          <cell r="I130">
            <v>101</v>
          </cell>
          <cell r="J130">
            <v>15</v>
          </cell>
          <cell r="L130">
            <v>3.75</v>
          </cell>
          <cell r="M130">
            <v>97.5</v>
          </cell>
          <cell r="N130">
            <v>20.12</v>
          </cell>
          <cell r="O130">
            <v>5</v>
          </cell>
          <cell r="P130">
            <v>20</v>
          </cell>
          <cell r="Q130">
            <v>5</v>
          </cell>
          <cell r="R130">
            <v>650</v>
          </cell>
          <cell r="S130">
            <v>5</v>
          </cell>
          <cell r="T130">
            <v>20</v>
          </cell>
        </row>
        <row r="131">
          <cell r="C131">
            <v>2431112151</v>
          </cell>
          <cell r="D131">
            <v>7112127636</v>
          </cell>
          <cell r="E131" t="str">
            <v>ИППСП</v>
          </cell>
          <cell r="F131" t="str">
            <v>24-0343</v>
          </cell>
          <cell r="G131">
            <v>36922</v>
          </cell>
          <cell r="H131" t="str">
            <v>Обстоен преглед за установяване на орален статус</v>
          </cell>
          <cell r="I131">
            <v>101</v>
          </cell>
          <cell r="J131">
            <v>10</v>
          </cell>
          <cell r="L131">
            <v>2.5</v>
          </cell>
          <cell r="M131">
            <v>65</v>
          </cell>
          <cell r="N131">
            <v>15.44</v>
          </cell>
          <cell r="O131">
            <v>7.55</v>
          </cell>
          <cell r="P131">
            <v>15</v>
          </cell>
          <cell r="Q131">
            <v>7</v>
          </cell>
          <cell r="R131">
            <v>572</v>
          </cell>
          <cell r="S131">
            <v>7</v>
          </cell>
          <cell r="T131">
            <v>15</v>
          </cell>
        </row>
        <row r="132">
          <cell r="C132">
            <v>2431112007</v>
          </cell>
          <cell r="D132" t="str">
            <v>5307267597</v>
          </cell>
          <cell r="E132" t="str">
            <v>ИППСП</v>
          </cell>
          <cell r="F132" t="str">
            <v>24-0541</v>
          </cell>
          <cell r="G132">
            <v>36922</v>
          </cell>
          <cell r="H132" t="str">
            <v>Обстоен преглед за установяване на орален статус</v>
          </cell>
          <cell r="I132">
            <v>101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R132">
            <v>0</v>
          </cell>
          <cell r="S132">
            <v>0</v>
          </cell>
          <cell r="T132">
            <v>0</v>
          </cell>
        </row>
        <row r="133">
          <cell r="C133">
            <v>2431112008</v>
          </cell>
          <cell r="D133" t="str">
            <v>5105281860</v>
          </cell>
          <cell r="E133" t="str">
            <v>ИППСП</v>
          </cell>
          <cell r="F133" t="str">
            <v>24-0540</v>
          </cell>
          <cell r="G133">
            <v>36922</v>
          </cell>
          <cell r="H133" t="str">
            <v>Обстоен преглед за установяване на орален статус</v>
          </cell>
          <cell r="I133">
            <v>101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R133">
            <v>0</v>
          </cell>
          <cell r="S133">
            <v>0</v>
          </cell>
          <cell r="T133">
            <v>0</v>
          </cell>
        </row>
        <row r="134">
          <cell r="C134">
            <v>2431112159</v>
          </cell>
          <cell r="D134" t="str">
            <v>4508067650</v>
          </cell>
          <cell r="E134" t="str">
            <v>ИППСП</v>
          </cell>
          <cell r="F134" t="str">
            <v>24-0451</v>
          </cell>
          <cell r="G134">
            <v>36922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9</v>
          </cell>
          <cell r="L134">
            <v>2.25</v>
          </cell>
          <cell r="M134">
            <v>58.5</v>
          </cell>
          <cell r="N134">
            <v>10.35</v>
          </cell>
          <cell r="O134">
            <v>0</v>
          </cell>
          <cell r="P134">
            <v>10</v>
          </cell>
          <cell r="Q134">
            <v>0</v>
          </cell>
          <cell r="R134">
            <v>260</v>
          </cell>
          <cell r="S134">
            <v>0</v>
          </cell>
          <cell r="T134">
            <v>10</v>
          </cell>
        </row>
        <row r="135">
          <cell r="C135">
            <v>2431112161</v>
          </cell>
          <cell r="D135" t="str">
            <v>7206257608</v>
          </cell>
          <cell r="E135" t="str">
            <v>ИППСП</v>
          </cell>
          <cell r="F135" t="str">
            <v>24-0208</v>
          </cell>
          <cell r="G135">
            <v>36921</v>
          </cell>
          <cell r="H135" t="str">
            <v>Обстоен преглед за установяване на орален статус</v>
          </cell>
          <cell r="I135">
            <v>101</v>
          </cell>
          <cell r="L135">
            <v>0</v>
          </cell>
          <cell r="M135">
            <v>0</v>
          </cell>
          <cell r="N135">
            <v>10.15</v>
          </cell>
          <cell r="O135">
            <v>0</v>
          </cell>
          <cell r="P135">
            <v>10</v>
          </cell>
          <cell r="Q135">
            <v>0</v>
          </cell>
          <cell r="R135">
            <v>260</v>
          </cell>
          <cell r="S135">
            <v>0</v>
          </cell>
          <cell r="T135">
            <v>10</v>
          </cell>
        </row>
        <row r="136">
          <cell r="C136">
            <v>2431112042</v>
          </cell>
          <cell r="D136">
            <v>5901293517</v>
          </cell>
          <cell r="E136" t="str">
            <v>ИППСП</v>
          </cell>
          <cell r="F136" t="str">
            <v>24-0206</v>
          </cell>
          <cell r="G136">
            <v>36921</v>
          </cell>
          <cell r="H136" t="str">
            <v>Обстоен преглед за установяване на орален статус</v>
          </cell>
          <cell r="I136">
            <v>101</v>
          </cell>
          <cell r="J136">
            <v>11</v>
          </cell>
          <cell r="L136">
            <v>2.75</v>
          </cell>
          <cell r="M136">
            <v>71.5</v>
          </cell>
          <cell r="N136">
            <v>15.1</v>
          </cell>
          <cell r="O136">
            <v>6.07</v>
          </cell>
          <cell r="P136">
            <v>15</v>
          </cell>
          <cell r="Q136">
            <v>6</v>
          </cell>
          <cell r="R136">
            <v>546</v>
          </cell>
          <cell r="S136">
            <v>6</v>
          </cell>
          <cell r="T136">
            <v>15</v>
          </cell>
        </row>
        <row r="137">
          <cell r="C137">
            <v>2431112125</v>
          </cell>
          <cell r="D137">
            <v>5910317611</v>
          </cell>
          <cell r="E137" t="str">
            <v>ИППСП</v>
          </cell>
          <cell r="F137" t="str">
            <v>24-0372</v>
          </cell>
          <cell r="G137">
            <v>36921</v>
          </cell>
          <cell r="H137" t="str">
            <v>Обстоен преглед за установяване на орален статус</v>
          </cell>
          <cell r="I137">
            <v>101</v>
          </cell>
          <cell r="J137">
            <v>11</v>
          </cell>
          <cell r="L137">
            <v>2.75</v>
          </cell>
          <cell r="M137">
            <v>71.5</v>
          </cell>
          <cell r="N137">
            <v>13</v>
          </cell>
          <cell r="O137">
            <v>7.11</v>
          </cell>
          <cell r="P137">
            <v>13</v>
          </cell>
          <cell r="Q137">
            <v>7</v>
          </cell>
          <cell r="R137">
            <v>520</v>
          </cell>
          <cell r="S137">
            <v>7</v>
          </cell>
          <cell r="T137">
            <v>13</v>
          </cell>
        </row>
        <row r="138">
          <cell r="C138">
            <v>2431112088</v>
          </cell>
          <cell r="D138">
            <v>5812147655</v>
          </cell>
          <cell r="E138" t="str">
            <v>ИППСП</v>
          </cell>
          <cell r="F138" t="str">
            <v>24-0410</v>
          </cell>
          <cell r="G138">
            <v>36921</v>
          </cell>
          <cell r="H138" t="str">
            <v>Обстоен преглед за установяване на орален статус</v>
          </cell>
          <cell r="I138">
            <v>101</v>
          </cell>
          <cell r="J138">
            <v>17</v>
          </cell>
          <cell r="L138">
            <v>4.25</v>
          </cell>
          <cell r="M138">
            <v>110.5</v>
          </cell>
          <cell r="N138">
            <v>17.55</v>
          </cell>
          <cell r="O138">
            <v>4.7300000000000004</v>
          </cell>
          <cell r="P138">
            <v>20</v>
          </cell>
          <cell r="Q138">
            <v>2</v>
          </cell>
          <cell r="R138">
            <v>572</v>
          </cell>
          <cell r="S138">
            <v>4.45</v>
          </cell>
          <cell r="T138">
            <v>17.55</v>
          </cell>
        </row>
        <row r="139">
          <cell r="C139">
            <v>2431112006</v>
          </cell>
          <cell r="D139">
            <v>5802099077</v>
          </cell>
          <cell r="E139" t="str">
            <v>ИППСП</v>
          </cell>
          <cell r="F139" t="str">
            <v>24-0113</v>
          </cell>
          <cell r="G139">
            <v>36916</v>
          </cell>
          <cell r="H139" t="str">
            <v>Обстоен преглед за установяване на орален статус</v>
          </cell>
          <cell r="I139">
            <v>101</v>
          </cell>
          <cell r="J139">
            <v>19</v>
          </cell>
          <cell r="L139">
            <v>4.75</v>
          </cell>
          <cell r="M139">
            <v>123.5</v>
          </cell>
          <cell r="N139">
            <v>19.920000000000002</v>
          </cell>
          <cell r="O139">
            <v>5.37</v>
          </cell>
          <cell r="P139">
            <v>20</v>
          </cell>
          <cell r="Q139">
            <v>5</v>
          </cell>
          <cell r="R139">
            <v>650</v>
          </cell>
          <cell r="S139">
            <v>5.08</v>
          </cell>
          <cell r="T139">
            <v>19.920000000000002</v>
          </cell>
        </row>
        <row r="140">
          <cell r="C140">
            <v>2431112047</v>
          </cell>
          <cell r="D140">
            <v>5112277653</v>
          </cell>
          <cell r="E140" t="str">
            <v>ИППСП</v>
          </cell>
          <cell r="F140" t="str">
            <v>24-0235</v>
          </cell>
          <cell r="G140">
            <v>36921</v>
          </cell>
          <cell r="H140" t="str">
            <v>Обстоен преглед за установяване на орален статус</v>
          </cell>
          <cell r="I140">
            <v>101</v>
          </cell>
          <cell r="J140">
            <v>11</v>
          </cell>
          <cell r="L140">
            <v>2.75</v>
          </cell>
          <cell r="M140">
            <v>71.5</v>
          </cell>
          <cell r="N140">
            <v>12.65</v>
          </cell>
          <cell r="O140">
            <v>9.06</v>
          </cell>
          <cell r="P140">
            <v>16</v>
          </cell>
          <cell r="Q140">
            <v>5</v>
          </cell>
          <cell r="R140">
            <v>546</v>
          </cell>
          <cell r="S140">
            <v>8.35</v>
          </cell>
          <cell r="T140">
            <v>12.65</v>
          </cell>
        </row>
        <row r="141">
          <cell r="C141">
            <v>2431112050</v>
          </cell>
          <cell r="D141">
            <v>5906217778</v>
          </cell>
          <cell r="E141" t="str">
            <v>ИППСП</v>
          </cell>
          <cell r="F141" t="str">
            <v>24-0108</v>
          </cell>
          <cell r="G141">
            <v>36916</v>
          </cell>
          <cell r="H141" t="str">
            <v>Обстоен преглед за установяване на орален статус</v>
          </cell>
          <cell r="I141">
            <v>101</v>
          </cell>
          <cell r="L141">
            <v>0</v>
          </cell>
          <cell r="M141">
            <v>0</v>
          </cell>
          <cell r="N141">
            <v>16.03</v>
          </cell>
          <cell r="O141">
            <v>14.02</v>
          </cell>
          <cell r="P141">
            <v>25</v>
          </cell>
          <cell r="Q141">
            <v>5</v>
          </cell>
          <cell r="R141">
            <v>780</v>
          </cell>
          <cell r="S141">
            <v>13.97</v>
          </cell>
          <cell r="T141">
            <v>16.03</v>
          </cell>
        </row>
        <row r="142">
          <cell r="C142">
            <v>2431112084</v>
          </cell>
          <cell r="D142">
            <v>6810097670</v>
          </cell>
          <cell r="E142" t="str">
            <v>ИППСП</v>
          </cell>
          <cell r="F142" t="str">
            <v>24-0025</v>
          </cell>
          <cell r="G142">
            <v>36915</v>
          </cell>
          <cell r="H142" t="str">
            <v>Обстоен преглед за установяване на орален статус</v>
          </cell>
          <cell r="I142">
            <v>101</v>
          </cell>
          <cell r="J142">
            <v>20</v>
          </cell>
          <cell r="L142">
            <v>5</v>
          </cell>
          <cell r="M142">
            <v>130</v>
          </cell>
          <cell r="N142">
            <v>20.79</v>
          </cell>
          <cell r="O142">
            <v>5.5</v>
          </cell>
          <cell r="P142">
            <v>20</v>
          </cell>
          <cell r="Q142">
            <v>5</v>
          </cell>
          <cell r="R142">
            <v>650</v>
          </cell>
          <cell r="S142">
            <v>5</v>
          </cell>
          <cell r="T142">
            <v>20</v>
          </cell>
        </row>
        <row r="143">
          <cell r="C143">
            <v>2431112070</v>
          </cell>
          <cell r="D143">
            <v>5010286077</v>
          </cell>
          <cell r="E143" t="str">
            <v>ИППСП</v>
          </cell>
          <cell r="F143" t="str">
            <v>24-0128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24</v>
          </cell>
          <cell r="L143">
            <v>6</v>
          </cell>
          <cell r="M143">
            <v>156</v>
          </cell>
          <cell r="N143">
            <v>20.02</v>
          </cell>
          <cell r="O143">
            <v>0</v>
          </cell>
          <cell r="P143">
            <v>20</v>
          </cell>
          <cell r="Q143">
            <v>0</v>
          </cell>
          <cell r="R143">
            <v>520</v>
          </cell>
          <cell r="S143">
            <v>0</v>
          </cell>
          <cell r="T143">
            <v>20</v>
          </cell>
        </row>
        <row r="144">
          <cell r="C144">
            <v>2431112037</v>
          </cell>
          <cell r="D144">
            <v>5502097520</v>
          </cell>
          <cell r="E144" t="str">
            <v>ИППСП</v>
          </cell>
          <cell r="F144" t="str">
            <v>24-0121</v>
          </cell>
          <cell r="G144">
            <v>36916</v>
          </cell>
          <cell r="H144" t="str">
            <v>Обстоен преглед за установяване на орален статус</v>
          </cell>
          <cell r="I144">
            <v>101</v>
          </cell>
          <cell r="J144">
            <v>13</v>
          </cell>
          <cell r="L144">
            <v>3.25</v>
          </cell>
          <cell r="M144">
            <v>84.5</v>
          </cell>
          <cell r="N144">
            <v>13.52</v>
          </cell>
          <cell r="O144">
            <v>11.44</v>
          </cell>
          <cell r="P144">
            <v>20</v>
          </cell>
          <cell r="Q144">
            <v>5</v>
          </cell>
          <cell r="R144">
            <v>648.96</v>
          </cell>
          <cell r="S144">
            <v>11.44</v>
          </cell>
          <cell r="T144">
            <v>13.52</v>
          </cell>
        </row>
        <row r="145">
          <cell r="C145">
            <v>2431112126</v>
          </cell>
          <cell r="D145">
            <v>5609025778</v>
          </cell>
          <cell r="E145" t="str">
            <v>ИППСП</v>
          </cell>
          <cell r="F145" t="str">
            <v>24-005</v>
          </cell>
          <cell r="G145">
            <v>36914</v>
          </cell>
          <cell r="H145" t="str">
            <v>Обстоен преглед за установяване на орален статус</v>
          </cell>
          <cell r="I145">
            <v>101</v>
          </cell>
          <cell r="J145">
            <v>9</v>
          </cell>
          <cell r="L145">
            <v>2.25</v>
          </cell>
          <cell r="M145">
            <v>58.5</v>
          </cell>
          <cell r="N145">
            <v>19.989999999999998</v>
          </cell>
          <cell r="O145">
            <v>0</v>
          </cell>
          <cell r="P145">
            <v>20</v>
          </cell>
          <cell r="Q145">
            <v>0</v>
          </cell>
          <cell r="R145">
            <v>519.74</v>
          </cell>
          <cell r="S145">
            <v>0</v>
          </cell>
          <cell r="T145">
            <v>19.989999999999998</v>
          </cell>
        </row>
        <row r="146">
          <cell r="C146">
            <v>2431112145</v>
          </cell>
          <cell r="D146">
            <v>6609067538</v>
          </cell>
          <cell r="E146" t="str">
            <v>ИППСП</v>
          </cell>
          <cell r="F146" t="str">
            <v>24-0114</v>
          </cell>
          <cell r="G146">
            <v>36916</v>
          </cell>
          <cell r="H146" t="str">
            <v>Обстоен преглед за установяване на орален статус</v>
          </cell>
          <cell r="I146">
            <v>101</v>
          </cell>
          <cell r="J146">
            <v>8</v>
          </cell>
          <cell r="L146">
            <v>2</v>
          </cell>
          <cell r="M146">
            <v>52</v>
          </cell>
          <cell r="N146">
            <v>9.01</v>
          </cell>
          <cell r="O146">
            <v>1.05</v>
          </cell>
          <cell r="P146">
            <v>9</v>
          </cell>
          <cell r="Q146">
            <v>1</v>
          </cell>
          <cell r="R146">
            <v>260</v>
          </cell>
          <cell r="S146">
            <v>1</v>
          </cell>
          <cell r="T146">
            <v>9</v>
          </cell>
        </row>
        <row r="147">
          <cell r="C147">
            <v>2431112136</v>
          </cell>
          <cell r="D147">
            <v>5601207631</v>
          </cell>
          <cell r="E147" t="str">
            <v>ИППСП</v>
          </cell>
          <cell r="F147" t="str">
            <v>24-0107</v>
          </cell>
          <cell r="G147">
            <v>36916</v>
          </cell>
          <cell r="H147" t="str">
            <v>Обстоен преглед за установяване на орален статус</v>
          </cell>
          <cell r="I147">
            <v>101</v>
          </cell>
          <cell r="J147">
            <v>20</v>
          </cell>
          <cell r="L147">
            <v>5</v>
          </cell>
          <cell r="M147">
            <v>130</v>
          </cell>
          <cell r="N147">
            <v>15.2</v>
          </cell>
          <cell r="O147">
            <v>3.27</v>
          </cell>
          <cell r="P147">
            <v>15</v>
          </cell>
          <cell r="Q147">
            <v>4</v>
          </cell>
          <cell r="R147">
            <v>475.02</v>
          </cell>
          <cell r="S147">
            <v>3.27</v>
          </cell>
          <cell r="T147">
            <v>15</v>
          </cell>
        </row>
        <row r="148">
          <cell r="C148">
            <v>2431112003</v>
          </cell>
          <cell r="D148">
            <v>7306227572</v>
          </cell>
          <cell r="E148" t="str">
            <v>ИППСП</v>
          </cell>
          <cell r="F148" t="str">
            <v>24-0146</v>
          </cell>
          <cell r="G148">
            <v>36917</v>
          </cell>
          <cell r="H148" t="str">
            <v>Обстоен преглед за установяване на орален статус</v>
          </cell>
          <cell r="I148">
            <v>101</v>
          </cell>
          <cell r="J148">
            <v>16</v>
          </cell>
          <cell r="L148">
            <v>4</v>
          </cell>
          <cell r="M148">
            <v>104</v>
          </cell>
          <cell r="N148">
            <v>19.739999999999998</v>
          </cell>
          <cell r="O148">
            <v>2.27</v>
          </cell>
          <cell r="P148">
            <v>20</v>
          </cell>
          <cell r="Q148">
            <v>2</v>
          </cell>
          <cell r="R148">
            <v>572</v>
          </cell>
          <cell r="S148">
            <v>2.2599999999999998</v>
          </cell>
          <cell r="T148">
            <v>19.739999999999998</v>
          </cell>
        </row>
        <row r="149">
          <cell r="C149">
            <v>2431112010</v>
          </cell>
          <cell r="D149">
            <v>6202087646</v>
          </cell>
          <cell r="E149" t="str">
            <v>ИППСП</v>
          </cell>
          <cell r="F149" t="str">
            <v>24-0232</v>
          </cell>
          <cell r="G149">
            <v>36917</v>
          </cell>
          <cell r="H149" t="str">
            <v>Обстоен преглед за установяване на орален статус</v>
          </cell>
          <cell r="I149">
            <v>101</v>
          </cell>
          <cell r="J149">
            <v>12</v>
          </cell>
          <cell r="L149">
            <v>3</v>
          </cell>
          <cell r="M149">
            <v>78</v>
          </cell>
          <cell r="N149">
            <v>20.11</v>
          </cell>
          <cell r="O149">
            <v>0</v>
          </cell>
          <cell r="P149">
            <v>20</v>
          </cell>
          <cell r="Q149">
            <v>0</v>
          </cell>
          <cell r="R149">
            <v>520</v>
          </cell>
          <cell r="S149">
            <v>0</v>
          </cell>
          <cell r="T149">
            <v>20</v>
          </cell>
        </row>
        <row r="150">
          <cell r="C150">
            <v>2431112038</v>
          </cell>
          <cell r="D150">
            <v>5101277630</v>
          </cell>
          <cell r="E150" t="str">
            <v>ИППСП</v>
          </cell>
          <cell r="F150" t="str">
            <v>24-0227</v>
          </cell>
          <cell r="G150">
            <v>36917</v>
          </cell>
          <cell r="H150" t="str">
            <v>Обстоен преглед за установяване на орален статус</v>
          </cell>
          <cell r="I150">
            <v>101</v>
          </cell>
          <cell r="J150">
            <v>14</v>
          </cell>
          <cell r="L150">
            <v>3.5</v>
          </cell>
          <cell r="M150">
            <v>91</v>
          </cell>
          <cell r="N150">
            <v>15.15</v>
          </cell>
          <cell r="O150">
            <v>2.78</v>
          </cell>
          <cell r="P150">
            <v>15</v>
          </cell>
          <cell r="Q150">
            <v>5</v>
          </cell>
          <cell r="R150">
            <v>462.28</v>
          </cell>
          <cell r="S150">
            <v>2.78</v>
          </cell>
          <cell r="T150">
            <v>15</v>
          </cell>
        </row>
        <row r="151">
          <cell r="C151">
            <v>2431112065</v>
          </cell>
          <cell r="D151">
            <v>7006287713</v>
          </cell>
          <cell r="E151" t="str">
            <v>ИППСП</v>
          </cell>
          <cell r="F151" t="str">
            <v>24-0125</v>
          </cell>
          <cell r="G151">
            <v>36916</v>
          </cell>
          <cell r="H151" t="str">
            <v>Обстоен преглед за установяване на орален статус</v>
          </cell>
          <cell r="I151">
            <v>101</v>
          </cell>
          <cell r="J151">
            <v>13</v>
          </cell>
          <cell r="L151">
            <v>3.25</v>
          </cell>
          <cell r="M151">
            <v>84.5</v>
          </cell>
          <cell r="N151">
            <v>15.06</v>
          </cell>
          <cell r="O151">
            <v>3.96</v>
          </cell>
          <cell r="P151">
            <v>15</v>
          </cell>
          <cell r="Q151">
            <v>4</v>
          </cell>
          <cell r="R151">
            <v>492.96</v>
          </cell>
          <cell r="S151">
            <v>3.96</v>
          </cell>
          <cell r="T151">
            <v>15</v>
          </cell>
        </row>
        <row r="152">
          <cell r="C152">
            <v>2431112029</v>
          </cell>
          <cell r="D152">
            <v>7103077532</v>
          </cell>
          <cell r="E152" t="str">
            <v>ИППСП</v>
          </cell>
          <cell r="F152" t="str">
            <v>24-0220</v>
          </cell>
          <cell r="G152">
            <v>36917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8</v>
          </cell>
          <cell r="L152">
            <v>2</v>
          </cell>
          <cell r="M152">
            <v>52</v>
          </cell>
          <cell r="N152">
            <v>14.8</v>
          </cell>
          <cell r="O152">
            <v>10.23</v>
          </cell>
          <cell r="P152">
            <v>18</v>
          </cell>
          <cell r="Q152">
            <v>7</v>
          </cell>
          <cell r="R152">
            <v>650</v>
          </cell>
          <cell r="S152">
            <v>10.199999999999999</v>
          </cell>
          <cell r="T152">
            <v>14.8</v>
          </cell>
        </row>
        <row r="153">
          <cell r="C153">
            <v>2431112156</v>
          </cell>
          <cell r="D153">
            <v>6811137593</v>
          </cell>
          <cell r="E153" t="str">
            <v>ИППСП</v>
          </cell>
          <cell r="F153" t="str">
            <v>24-0229</v>
          </cell>
          <cell r="G153">
            <v>36917</v>
          </cell>
          <cell r="H153" t="str">
            <v>Обстоен преглед за установяване на орален статус</v>
          </cell>
          <cell r="I153">
            <v>101</v>
          </cell>
          <cell r="J153">
            <v>16</v>
          </cell>
          <cell r="L153">
            <v>4</v>
          </cell>
          <cell r="M153">
            <v>104</v>
          </cell>
          <cell r="N153">
            <v>15.07</v>
          </cell>
          <cell r="O153">
            <v>7.08</v>
          </cell>
          <cell r="P153">
            <v>15</v>
          </cell>
          <cell r="Q153">
            <v>7</v>
          </cell>
          <cell r="R153">
            <v>572</v>
          </cell>
          <cell r="S153">
            <v>7</v>
          </cell>
          <cell r="T153">
            <v>15</v>
          </cell>
        </row>
        <row r="154">
          <cell r="C154">
            <v>2431112091</v>
          </cell>
          <cell r="D154">
            <v>7404197549</v>
          </cell>
          <cell r="E154" t="str">
            <v>ИППСП</v>
          </cell>
          <cell r="F154" t="str">
            <v>24-0150</v>
          </cell>
          <cell r="G154">
            <v>36919</v>
          </cell>
          <cell r="H154" t="str">
            <v>Обстоен преглед за установяване на орален статус</v>
          </cell>
          <cell r="I154">
            <v>101</v>
          </cell>
          <cell r="J154">
            <v>13</v>
          </cell>
          <cell r="L154">
            <v>3.25</v>
          </cell>
          <cell r="M154">
            <v>84.5</v>
          </cell>
          <cell r="N154">
            <v>15.03</v>
          </cell>
          <cell r="O154">
            <v>7.07</v>
          </cell>
          <cell r="P154">
            <v>15</v>
          </cell>
          <cell r="Q154">
            <v>7</v>
          </cell>
          <cell r="R154">
            <v>572</v>
          </cell>
          <cell r="S154">
            <v>7</v>
          </cell>
          <cell r="T154">
            <v>15</v>
          </cell>
        </row>
        <row r="155">
          <cell r="C155">
            <v>2431112023</v>
          </cell>
          <cell r="D155">
            <v>6111050970</v>
          </cell>
          <cell r="E155" t="str">
            <v>ИППСП</v>
          </cell>
          <cell r="F155" t="str">
            <v>24-0205</v>
          </cell>
          <cell r="G155">
            <v>36918</v>
          </cell>
          <cell r="H155" t="str">
            <v>Обстоен преглед за установяване на орален статус</v>
          </cell>
          <cell r="I155">
            <v>101</v>
          </cell>
          <cell r="J155">
            <v>5</v>
          </cell>
          <cell r="L155">
            <v>1.25</v>
          </cell>
          <cell r="M155">
            <v>32.5</v>
          </cell>
          <cell r="N155">
            <v>10.72</v>
          </cell>
          <cell r="O155">
            <v>8.6999999999999993</v>
          </cell>
          <cell r="P155">
            <v>15</v>
          </cell>
          <cell r="Q155">
            <v>4</v>
          </cell>
          <cell r="R155">
            <v>494</v>
          </cell>
          <cell r="S155">
            <v>8.2799999999999994</v>
          </cell>
          <cell r="T155">
            <v>10.72</v>
          </cell>
        </row>
        <row r="156">
          <cell r="C156">
            <v>2431112155</v>
          </cell>
          <cell r="D156">
            <v>7003197690</v>
          </cell>
          <cell r="E156" t="str">
            <v>ИППСП</v>
          </cell>
          <cell r="F156" t="str">
            <v>24-0295</v>
          </cell>
          <cell r="G156">
            <v>36918</v>
          </cell>
          <cell r="H156" t="str">
            <v>Обстоен преглед за установяване на орален статус</v>
          </cell>
          <cell r="I156">
            <v>101</v>
          </cell>
          <cell r="J156">
            <v>2</v>
          </cell>
          <cell r="L156">
            <v>0.5</v>
          </cell>
          <cell r="M156">
            <v>13</v>
          </cell>
          <cell r="N156">
            <v>8.5</v>
          </cell>
          <cell r="O156">
            <v>1.58</v>
          </cell>
          <cell r="P156">
            <v>9</v>
          </cell>
          <cell r="Q156">
            <v>1</v>
          </cell>
          <cell r="R156">
            <v>260</v>
          </cell>
          <cell r="S156">
            <v>1.5</v>
          </cell>
          <cell r="T156">
            <v>8.5</v>
          </cell>
        </row>
        <row r="157">
          <cell r="C157">
            <v>2431112157</v>
          </cell>
          <cell r="D157" t="str">
            <v>6006243591</v>
          </cell>
          <cell r="E157" t="str">
            <v>ИППСП</v>
          </cell>
          <cell r="F157" t="str">
            <v>24-0294</v>
          </cell>
          <cell r="G157">
            <v>36918</v>
          </cell>
          <cell r="H157" t="str">
            <v>Обстоен преглед за установяване на орален статус</v>
          </cell>
          <cell r="I157">
            <v>101</v>
          </cell>
          <cell r="J157">
            <v>4</v>
          </cell>
          <cell r="L157">
            <v>1</v>
          </cell>
          <cell r="M157">
            <v>26</v>
          </cell>
          <cell r="N157">
            <v>15.1</v>
          </cell>
          <cell r="O157">
            <v>7.03</v>
          </cell>
          <cell r="P157">
            <v>15</v>
          </cell>
          <cell r="Q157">
            <v>7</v>
          </cell>
          <cell r="R157">
            <v>572</v>
          </cell>
          <cell r="S157">
            <v>7</v>
          </cell>
          <cell r="T157">
            <v>15</v>
          </cell>
        </row>
        <row r="158">
          <cell r="C158">
            <v>2431112053</v>
          </cell>
          <cell r="D158">
            <v>4910169106</v>
          </cell>
          <cell r="E158" t="str">
            <v>ИППСП</v>
          </cell>
          <cell r="F158" t="str">
            <v>24-0269</v>
          </cell>
          <cell r="G158">
            <v>36920</v>
          </cell>
          <cell r="H158" t="str">
            <v>Обстоен преглед за установяване на орален статус</v>
          </cell>
          <cell r="I158">
            <v>101</v>
          </cell>
          <cell r="J158">
            <v>9</v>
          </cell>
          <cell r="L158">
            <v>2.25</v>
          </cell>
          <cell r="M158">
            <v>58.5</v>
          </cell>
          <cell r="N158">
            <v>14.82</v>
          </cell>
          <cell r="O158">
            <v>7.22</v>
          </cell>
          <cell r="P158">
            <v>15</v>
          </cell>
          <cell r="Q158">
            <v>7</v>
          </cell>
          <cell r="R158">
            <v>572</v>
          </cell>
          <cell r="S158">
            <v>7.18</v>
          </cell>
          <cell r="T158">
            <v>14.82</v>
          </cell>
        </row>
        <row r="159">
          <cell r="C159">
            <v>2431112097</v>
          </cell>
          <cell r="D159">
            <v>6005025893</v>
          </cell>
          <cell r="E159" t="str">
            <v>ИППСП</v>
          </cell>
          <cell r="F159" t="str">
            <v>24-0157</v>
          </cell>
          <cell r="G159">
            <v>36920</v>
          </cell>
          <cell r="H159" t="str">
            <v>Обстоен преглед за установяване на орален статус</v>
          </cell>
          <cell r="I159">
            <v>101</v>
          </cell>
          <cell r="J159">
            <v>6</v>
          </cell>
          <cell r="L159">
            <v>1.5</v>
          </cell>
          <cell r="M159">
            <v>39</v>
          </cell>
          <cell r="N159">
            <v>6.98</v>
          </cell>
          <cell r="O159">
            <v>3.03</v>
          </cell>
          <cell r="P159">
            <v>9</v>
          </cell>
          <cell r="Q159">
            <v>1</v>
          </cell>
          <cell r="R159">
            <v>260</v>
          </cell>
          <cell r="S159">
            <v>3.02</v>
          </cell>
          <cell r="T159">
            <v>6.98</v>
          </cell>
        </row>
        <row r="160">
          <cell r="C160">
            <v>2431112078</v>
          </cell>
          <cell r="D160">
            <v>5707277727</v>
          </cell>
          <cell r="E160" t="str">
            <v>ИППСП</v>
          </cell>
          <cell r="F160" t="str">
            <v>24-0149</v>
          </cell>
          <cell r="G160">
            <v>36920</v>
          </cell>
          <cell r="H160" t="str">
            <v>Обстоен преглед за установяване на орален статус</v>
          </cell>
          <cell r="I160">
            <v>101</v>
          </cell>
          <cell r="J160">
            <v>13</v>
          </cell>
          <cell r="L160">
            <v>3.25</v>
          </cell>
          <cell r="M160">
            <v>84.5</v>
          </cell>
          <cell r="N160">
            <v>11.59</v>
          </cell>
          <cell r="O160">
            <v>10.45</v>
          </cell>
          <cell r="P160">
            <v>15</v>
          </cell>
          <cell r="Q160">
            <v>7</v>
          </cell>
          <cell r="R160">
            <v>572</v>
          </cell>
          <cell r="S160">
            <v>10.41</v>
          </cell>
          <cell r="T160">
            <v>11.59</v>
          </cell>
        </row>
        <row r="161">
          <cell r="C161">
            <v>2431112083</v>
          </cell>
          <cell r="D161">
            <v>5909037553</v>
          </cell>
          <cell r="E161" t="str">
            <v>ИППСП</v>
          </cell>
          <cell r="F161" t="str">
            <v>24-0271</v>
          </cell>
          <cell r="G161">
            <v>36920</v>
          </cell>
          <cell r="H161" t="str">
            <v>Обстоен преглед за установяване на орален статус</v>
          </cell>
          <cell r="I161">
            <v>101</v>
          </cell>
          <cell r="J161">
            <v>14</v>
          </cell>
          <cell r="L161">
            <v>3.5</v>
          </cell>
          <cell r="M161">
            <v>91</v>
          </cell>
          <cell r="N161">
            <v>20.43</v>
          </cell>
          <cell r="O161">
            <v>4.13</v>
          </cell>
          <cell r="P161">
            <v>20</v>
          </cell>
          <cell r="Q161">
            <v>4</v>
          </cell>
          <cell r="R161">
            <v>624</v>
          </cell>
          <cell r="S161">
            <v>4</v>
          </cell>
          <cell r="T161">
            <v>20</v>
          </cell>
        </row>
        <row r="162">
          <cell r="C162">
            <v>2431112132</v>
          </cell>
          <cell r="D162">
            <v>5807093997</v>
          </cell>
          <cell r="E162" t="str">
            <v>ИППСП</v>
          </cell>
          <cell r="F162" t="str">
            <v>24-0153</v>
          </cell>
          <cell r="G162">
            <v>36920</v>
          </cell>
          <cell r="H162" t="str">
            <v>Обстоен преглед за установяване на орален статус</v>
          </cell>
          <cell r="I162">
            <v>101</v>
          </cell>
          <cell r="J162">
            <v>25</v>
          </cell>
          <cell r="L162">
            <v>6.25</v>
          </cell>
          <cell r="M162">
            <v>162.5</v>
          </cell>
          <cell r="N162">
            <v>20.350000000000001</v>
          </cell>
          <cell r="O162">
            <v>5.2</v>
          </cell>
          <cell r="P162">
            <v>20</v>
          </cell>
          <cell r="Q162">
            <v>5</v>
          </cell>
          <cell r="R162">
            <v>650</v>
          </cell>
          <cell r="S162">
            <v>5</v>
          </cell>
          <cell r="T162">
            <v>20</v>
          </cell>
        </row>
        <row r="163">
          <cell r="C163">
            <v>2431112076</v>
          </cell>
          <cell r="D163">
            <v>5001025785</v>
          </cell>
          <cell r="E163" t="str">
            <v>ИППСП</v>
          </cell>
          <cell r="F163" t="str">
            <v>24-0147</v>
          </cell>
          <cell r="G163">
            <v>36919</v>
          </cell>
          <cell r="H163" t="str">
            <v>Обстоен преглед за установяване на орален статус</v>
          </cell>
          <cell r="I163">
            <v>101</v>
          </cell>
          <cell r="J163">
            <v>21</v>
          </cell>
          <cell r="L163">
            <v>5.25</v>
          </cell>
          <cell r="M163">
            <v>136.5</v>
          </cell>
          <cell r="N163">
            <v>20.62</v>
          </cell>
          <cell r="O163">
            <v>4</v>
          </cell>
          <cell r="P163">
            <v>20</v>
          </cell>
          <cell r="Q163">
            <v>4</v>
          </cell>
          <cell r="R163">
            <v>624</v>
          </cell>
          <cell r="S163">
            <v>4</v>
          </cell>
          <cell r="T163">
            <v>20</v>
          </cell>
        </row>
        <row r="164">
          <cell r="C164">
            <v>2431112147</v>
          </cell>
          <cell r="D164">
            <v>6007117617</v>
          </cell>
          <cell r="E164" t="str">
            <v>ИППСП</v>
          </cell>
          <cell r="F164" t="str">
            <v>24-0371</v>
          </cell>
          <cell r="G164">
            <v>36919</v>
          </cell>
          <cell r="H164" t="str">
            <v>Обстоен преглед за установяване на орален статус</v>
          </cell>
          <cell r="I164">
            <v>101</v>
          </cell>
          <cell r="J164">
            <v>15</v>
          </cell>
          <cell r="L164">
            <v>3.75</v>
          </cell>
          <cell r="M164">
            <v>97.5</v>
          </cell>
          <cell r="N164">
            <v>14.17</v>
          </cell>
          <cell r="O164">
            <v>7.9</v>
          </cell>
          <cell r="P164">
            <v>20</v>
          </cell>
          <cell r="Q164">
            <v>2</v>
          </cell>
          <cell r="R164">
            <v>572</v>
          </cell>
          <cell r="S164">
            <v>7.83</v>
          </cell>
          <cell r="T164">
            <v>14.17</v>
          </cell>
        </row>
        <row r="165">
          <cell r="C165">
            <v>2431112118</v>
          </cell>
          <cell r="D165">
            <v>7401127574</v>
          </cell>
          <cell r="E165" t="str">
            <v>ИППСП</v>
          </cell>
          <cell r="F165" t="str">
            <v>24-0365</v>
          </cell>
          <cell r="G165">
            <v>36919</v>
          </cell>
          <cell r="H165" t="str">
            <v>Обстоен преглед за установяване на орален статус</v>
          </cell>
          <cell r="I165">
            <v>101</v>
          </cell>
          <cell r="J165">
            <v>17</v>
          </cell>
          <cell r="L165">
            <v>4.25</v>
          </cell>
          <cell r="M165">
            <v>110.5</v>
          </cell>
          <cell r="N165">
            <v>17.3</v>
          </cell>
          <cell r="O165">
            <v>5.0199999999999996</v>
          </cell>
          <cell r="P165">
            <v>17</v>
          </cell>
          <cell r="Q165">
            <v>5</v>
          </cell>
          <cell r="R165">
            <v>572</v>
          </cell>
          <cell r="S165">
            <v>5</v>
          </cell>
          <cell r="T165">
            <v>17</v>
          </cell>
        </row>
        <row r="166">
          <cell r="C166">
            <v>2431112135</v>
          </cell>
          <cell r="D166">
            <v>6310167574</v>
          </cell>
          <cell r="E166" t="str">
            <v>ИППСП</v>
          </cell>
          <cell r="F166" t="str">
            <v>24-0366</v>
          </cell>
          <cell r="G166">
            <v>36919</v>
          </cell>
          <cell r="H166" t="str">
            <v>Обстоен преглед за установяване на орален статус</v>
          </cell>
          <cell r="I166">
            <v>101</v>
          </cell>
          <cell r="J166">
            <v>13</v>
          </cell>
          <cell r="L166">
            <v>3.25</v>
          </cell>
          <cell r="M166">
            <v>84.5</v>
          </cell>
          <cell r="N166">
            <v>15.44</v>
          </cell>
          <cell r="O166">
            <v>7.2</v>
          </cell>
          <cell r="P166">
            <v>15</v>
          </cell>
          <cell r="Q166">
            <v>7</v>
          </cell>
          <cell r="R166">
            <v>572</v>
          </cell>
          <cell r="S166">
            <v>7</v>
          </cell>
          <cell r="T166">
            <v>15</v>
          </cell>
        </row>
        <row r="167">
          <cell r="C167">
            <v>2431112111</v>
          </cell>
          <cell r="D167">
            <v>5506247551</v>
          </cell>
          <cell r="E167" t="str">
            <v>ИППСП</v>
          </cell>
          <cell r="F167" t="str">
            <v>24-0020</v>
          </cell>
          <cell r="G167">
            <v>36915</v>
          </cell>
          <cell r="H167" t="str">
            <v>Обстоен преглед за установяване на орален статус</v>
          </cell>
          <cell r="I167">
            <v>101</v>
          </cell>
          <cell r="J167">
            <v>3</v>
          </cell>
          <cell r="L167">
            <v>0.75</v>
          </cell>
          <cell r="M167">
            <v>19.5</v>
          </cell>
          <cell r="N167">
            <v>7.25</v>
          </cell>
          <cell r="O167">
            <v>14.8</v>
          </cell>
          <cell r="P167">
            <v>15</v>
          </cell>
          <cell r="Q167">
            <v>7</v>
          </cell>
          <cell r="R167">
            <v>572</v>
          </cell>
          <cell r="S167">
            <v>14.75</v>
          </cell>
          <cell r="T167">
            <v>7.25</v>
          </cell>
        </row>
        <row r="168">
          <cell r="C168">
            <v>2431112048</v>
          </cell>
          <cell r="D168">
            <v>5205084818</v>
          </cell>
          <cell r="E168" t="str">
            <v>ИППСП</v>
          </cell>
          <cell r="F168" t="str">
            <v>24-0066</v>
          </cell>
          <cell r="G168">
            <v>36915</v>
          </cell>
          <cell r="H168" t="str">
            <v>Обстоен преглед за установяване на орален статус</v>
          </cell>
          <cell r="I168">
            <v>101</v>
          </cell>
          <cell r="J168">
            <v>7</v>
          </cell>
          <cell r="L168">
            <v>1.75</v>
          </cell>
          <cell r="M168">
            <v>45.5</v>
          </cell>
          <cell r="N168">
            <v>15.11</v>
          </cell>
          <cell r="O168">
            <v>7.28</v>
          </cell>
          <cell r="P168">
            <v>15</v>
          </cell>
          <cell r="Q168">
            <v>7</v>
          </cell>
          <cell r="R168">
            <v>572</v>
          </cell>
          <cell r="S168">
            <v>7</v>
          </cell>
          <cell r="T168">
            <v>15</v>
          </cell>
        </row>
        <row r="169">
          <cell r="C169">
            <v>2431112129</v>
          </cell>
          <cell r="D169">
            <v>6410067542</v>
          </cell>
          <cell r="E169" t="str">
            <v>ИППСП</v>
          </cell>
          <cell r="F169" t="str">
            <v>24-007</v>
          </cell>
          <cell r="G169">
            <v>36914</v>
          </cell>
          <cell r="H169" t="str">
            <v>Обстоен преглед за установяване на орален статус</v>
          </cell>
          <cell r="I169">
            <v>101</v>
          </cell>
          <cell r="J169">
            <v>8</v>
          </cell>
          <cell r="L169">
            <v>2</v>
          </cell>
          <cell r="M169">
            <v>52</v>
          </cell>
          <cell r="N169">
            <v>8.15</v>
          </cell>
          <cell r="O169">
            <v>14.08</v>
          </cell>
          <cell r="P169">
            <v>15</v>
          </cell>
          <cell r="Q169">
            <v>7</v>
          </cell>
          <cell r="R169">
            <v>572</v>
          </cell>
          <cell r="S169">
            <v>13.85</v>
          </cell>
          <cell r="T169">
            <v>8.15</v>
          </cell>
        </row>
        <row r="170">
          <cell r="C170">
            <v>2431112025</v>
          </cell>
          <cell r="D170">
            <v>6211247541</v>
          </cell>
          <cell r="E170" t="str">
            <v>ИППСП</v>
          </cell>
          <cell r="F170" t="str">
            <v>24-0123</v>
          </cell>
          <cell r="G170">
            <v>36916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6</v>
          </cell>
          <cell r="L170">
            <v>1.5</v>
          </cell>
          <cell r="M170">
            <v>39</v>
          </cell>
          <cell r="N170">
            <v>13.85</v>
          </cell>
          <cell r="O170">
            <v>11.2</v>
          </cell>
          <cell r="P170">
            <v>20</v>
          </cell>
          <cell r="Q170">
            <v>5</v>
          </cell>
          <cell r="R170">
            <v>650</v>
          </cell>
          <cell r="S170">
            <v>11.15</v>
          </cell>
          <cell r="T170">
            <v>13.85</v>
          </cell>
        </row>
        <row r="171">
          <cell r="C171">
            <v>2431112137</v>
          </cell>
          <cell r="D171">
            <v>5709057573</v>
          </cell>
          <cell r="E171" t="str">
            <v>ИППСП</v>
          </cell>
          <cell r="F171" t="str">
            <v>24-0118</v>
          </cell>
          <cell r="G171">
            <v>36916</v>
          </cell>
          <cell r="H171" t="str">
            <v>Обстоен преглед за установяване на орален статус</v>
          </cell>
          <cell r="I171">
            <v>101</v>
          </cell>
          <cell r="J171">
            <v>6</v>
          </cell>
          <cell r="L171">
            <v>1.5</v>
          </cell>
          <cell r="M171">
            <v>39</v>
          </cell>
          <cell r="N171">
            <v>10.9</v>
          </cell>
          <cell r="O171">
            <v>9.6300000000000008</v>
          </cell>
          <cell r="P171">
            <v>15</v>
          </cell>
          <cell r="Q171">
            <v>5</v>
          </cell>
          <cell r="R171">
            <v>520</v>
          </cell>
          <cell r="S171">
            <v>9.1</v>
          </cell>
          <cell r="T171">
            <v>10.9</v>
          </cell>
        </row>
        <row r="172">
          <cell r="C172">
            <v>2431112152</v>
          </cell>
          <cell r="D172">
            <v>6802129131</v>
          </cell>
          <cell r="E172" t="str">
            <v>ИППСП</v>
          </cell>
          <cell r="F172" t="str">
            <v>24-0122</v>
          </cell>
          <cell r="G172">
            <v>36916</v>
          </cell>
          <cell r="H172" t="str">
            <v>Обстоен преглед за установяване на орален статус</v>
          </cell>
          <cell r="I172">
            <v>101</v>
          </cell>
          <cell r="J172">
            <v>1</v>
          </cell>
          <cell r="L172">
            <v>0.25</v>
          </cell>
          <cell r="M172">
            <v>6.5</v>
          </cell>
          <cell r="N172">
            <v>9.7899999999999991</v>
          </cell>
          <cell r="O172">
            <v>10.58</v>
          </cell>
          <cell r="P172">
            <v>13</v>
          </cell>
          <cell r="Q172">
            <v>7</v>
          </cell>
          <cell r="R172">
            <v>520</v>
          </cell>
          <cell r="S172">
            <v>10.210000000000001</v>
          </cell>
          <cell r="T172">
            <v>9.7899999999999991</v>
          </cell>
        </row>
        <row r="173">
          <cell r="C173">
            <v>2431112073</v>
          </cell>
          <cell r="D173">
            <v>5508287640</v>
          </cell>
          <cell r="E173" t="str">
            <v>ИППСП</v>
          </cell>
          <cell r="F173" t="str">
            <v>24-0406</v>
          </cell>
          <cell r="G173">
            <v>36921</v>
          </cell>
          <cell r="H173" t="str">
            <v>Обстоен преглед за установяване на орален статус</v>
          </cell>
          <cell r="I173">
            <v>101</v>
          </cell>
          <cell r="J173">
            <v>13</v>
          </cell>
          <cell r="L173">
            <v>3.25</v>
          </cell>
          <cell r="M173">
            <v>84.5</v>
          </cell>
          <cell r="N173">
            <v>14.22</v>
          </cell>
          <cell r="O173">
            <v>5.82</v>
          </cell>
          <cell r="P173">
            <v>15</v>
          </cell>
          <cell r="Q173">
            <v>5</v>
          </cell>
          <cell r="R173">
            <v>520</v>
          </cell>
          <cell r="S173">
            <v>5.78</v>
          </cell>
          <cell r="T173">
            <v>14.22</v>
          </cell>
        </row>
        <row r="174">
          <cell r="C174">
            <v>2431112114</v>
          </cell>
          <cell r="D174">
            <v>6108137550</v>
          </cell>
          <cell r="E174" t="str">
            <v>ИППСП</v>
          </cell>
          <cell r="F174" t="str">
            <v>24-0412</v>
          </cell>
          <cell r="G174">
            <v>36921</v>
          </cell>
          <cell r="H174" t="str">
            <v>Обстоен преглед за установяване на орален статус</v>
          </cell>
          <cell r="I174">
            <v>101</v>
          </cell>
          <cell r="J174">
            <v>12</v>
          </cell>
          <cell r="L174">
            <v>3</v>
          </cell>
          <cell r="M174">
            <v>78</v>
          </cell>
          <cell r="N174">
            <v>10.65</v>
          </cell>
          <cell r="O174">
            <v>11.36</v>
          </cell>
          <cell r="P174">
            <v>15</v>
          </cell>
          <cell r="Q174">
            <v>7</v>
          </cell>
          <cell r="R174">
            <v>572</v>
          </cell>
          <cell r="S174">
            <v>11.35</v>
          </cell>
          <cell r="T174">
            <v>10.65</v>
          </cell>
        </row>
        <row r="175">
          <cell r="C175">
            <v>2431112150</v>
          </cell>
          <cell r="D175">
            <v>7112173518</v>
          </cell>
          <cell r="E175" t="str">
            <v>ИППСП</v>
          </cell>
          <cell r="F175" t="str">
            <v>24-0408</v>
          </cell>
          <cell r="G175">
            <v>36921</v>
          </cell>
          <cell r="H175" t="str">
            <v>Обстоен преглед за установяване на орален статус</v>
          </cell>
          <cell r="I175">
            <v>101</v>
          </cell>
          <cell r="J175">
            <v>3</v>
          </cell>
          <cell r="L175">
            <v>0.75</v>
          </cell>
          <cell r="M175">
            <v>19.5</v>
          </cell>
          <cell r="N175">
            <v>4.6500000000000004</v>
          </cell>
          <cell r="O175">
            <v>5.72</v>
          </cell>
          <cell r="P175">
            <v>8</v>
          </cell>
          <cell r="Q175">
            <v>2</v>
          </cell>
          <cell r="R175">
            <v>260</v>
          </cell>
          <cell r="S175">
            <v>5.35</v>
          </cell>
          <cell r="T175">
            <v>4.6500000000000004</v>
          </cell>
        </row>
        <row r="176">
          <cell r="C176">
            <v>2431112103</v>
          </cell>
          <cell r="D176">
            <v>6503227682</v>
          </cell>
          <cell r="E176" t="str">
            <v>ИППСП</v>
          </cell>
          <cell r="F176" t="str">
            <v>24-0367</v>
          </cell>
          <cell r="G176">
            <v>36919</v>
          </cell>
          <cell r="H176" t="str">
            <v>Обстоен преглед за установяване на орален статус</v>
          </cell>
          <cell r="I176">
            <v>101</v>
          </cell>
          <cell r="J176">
            <v>2</v>
          </cell>
          <cell r="L176">
            <v>0.5</v>
          </cell>
          <cell r="M176">
            <v>13</v>
          </cell>
          <cell r="N176">
            <v>9.82</v>
          </cell>
          <cell r="O176">
            <v>12.2</v>
          </cell>
          <cell r="P176">
            <v>15</v>
          </cell>
          <cell r="Q176">
            <v>7</v>
          </cell>
          <cell r="R176">
            <v>572</v>
          </cell>
          <cell r="S176">
            <v>12.18</v>
          </cell>
          <cell r="T176">
            <v>9.82</v>
          </cell>
        </row>
        <row r="177">
          <cell r="C177">
            <v>2431112044</v>
          </cell>
          <cell r="D177">
            <v>6610097565</v>
          </cell>
          <cell r="E177" t="str">
            <v>ИППСП</v>
          </cell>
          <cell r="F177" t="str">
            <v>24-0221</v>
          </cell>
          <cell r="G177">
            <v>36917</v>
          </cell>
          <cell r="H177" t="str">
            <v>Обстоен преглед за установяване на орален статус</v>
          </cell>
          <cell r="I177">
            <v>101</v>
          </cell>
          <cell r="J177">
            <v>6</v>
          </cell>
          <cell r="L177">
            <v>1.5</v>
          </cell>
          <cell r="M177">
            <v>39</v>
          </cell>
          <cell r="N177">
            <v>10.68</v>
          </cell>
          <cell r="O177">
            <v>7.65</v>
          </cell>
          <cell r="P177">
            <v>13</v>
          </cell>
          <cell r="Q177">
            <v>5</v>
          </cell>
          <cell r="R177">
            <v>468</v>
          </cell>
          <cell r="S177">
            <v>7.32</v>
          </cell>
          <cell r="T177">
            <v>10.68</v>
          </cell>
        </row>
        <row r="178">
          <cell r="C178">
            <v>2431112046</v>
          </cell>
          <cell r="D178">
            <v>5509107759</v>
          </cell>
          <cell r="E178" t="str">
            <v>ИППСП</v>
          </cell>
          <cell r="F178" t="str">
            <v>24-0401</v>
          </cell>
          <cell r="G178">
            <v>36921</v>
          </cell>
          <cell r="H178" t="str">
            <v>Обстоен преглед за установяване на орален статус</v>
          </cell>
          <cell r="I178">
            <v>101</v>
          </cell>
          <cell r="J178">
            <v>24</v>
          </cell>
          <cell r="L178">
            <v>6</v>
          </cell>
          <cell r="M178">
            <v>156</v>
          </cell>
          <cell r="N178">
            <v>20.03</v>
          </cell>
          <cell r="O178">
            <v>3.9</v>
          </cell>
          <cell r="P178">
            <v>20</v>
          </cell>
          <cell r="Q178">
            <v>4</v>
          </cell>
          <cell r="R178">
            <v>621.4</v>
          </cell>
          <cell r="S178">
            <v>3.9</v>
          </cell>
          <cell r="T178">
            <v>20</v>
          </cell>
        </row>
        <row r="179">
          <cell r="C179">
            <v>2431112133</v>
          </cell>
          <cell r="D179">
            <v>5301235838</v>
          </cell>
          <cell r="E179" t="str">
            <v>ИППСП</v>
          </cell>
          <cell r="F179" t="str">
            <v>24-0402</v>
          </cell>
          <cell r="G179">
            <v>36921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2</v>
          </cell>
          <cell r="L179">
            <v>0.5</v>
          </cell>
          <cell r="M179">
            <v>13</v>
          </cell>
          <cell r="N179">
            <v>12.21</v>
          </cell>
          <cell r="O179">
            <v>10.029999999999999</v>
          </cell>
          <cell r="P179">
            <v>15</v>
          </cell>
          <cell r="Q179">
            <v>7</v>
          </cell>
          <cell r="R179">
            <v>572</v>
          </cell>
          <cell r="S179">
            <v>9.7899999999999991</v>
          </cell>
          <cell r="T179">
            <v>12.21</v>
          </cell>
        </row>
        <row r="180">
          <cell r="C180">
            <v>2431112040</v>
          </cell>
          <cell r="D180">
            <v>4607277819</v>
          </cell>
          <cell r="E180" t="str">
            <v>ИППСП</v>
          </cell>
          <cell r="F180" t="str">
            <v>24-0407</v>
          </cell>
          <cell r="G180">
            <v>36921</v>
          </cell>
          <cell r="H180" t="str">
            <v>Обстоен преглед за установяване на орален статус</v>
          </cell>
          <cell r="I180">
            <v>101</v>
          </cell>
          <cell r="J180">
            <v>17</v>
          </cell>
          <cell r="L180">
            <v>4.25</v>
          </cell>
          <cell r="M180">
            <v>110.5</v>
          </cell>
          <cell r="N180">
            <v>15.08</v>
          </cell>
          <cell r="O180">
            <v>4.25</v>
          </cell>
          <cell r="P180">
            <v>15</v>
          </cell>
          <cell r="Q180">
            <v>4</v>
          </cell>
          <cell r="R180">
            <v>494</v>
          </cell>
          <cell r="S180">
            <v>4</v>
          </cell>
          <cell r="T180">
            <v>15</v>
          </cell>
        </row>
        <row r="181">
          <cell r="C181">
            <v>2431112055</v>
          </cell>
          <cell r="D181">
            <v>7006187606</v>
          </cell>
          <cell r="E181" t="str">
            <v>ИППСП</v>
          </cell>
          <cell r="F181" t="str">
            <v>24-0413</v>
          </cell>
          <cell r="G181">
            <v>36921</v>
          </cell>
          <cell r="H181" t="str">
            <v>Обстоен преглед за установяване на орален статус</v>
          </cell>
          <cell r="I181">
            <v>101</v>
          </cell>
          <cell r="J181">
            <v>9</v>
          </cell>
          <cell r="L181">
            <v>2.25</v>
          </cell>
          <cell r="M181">
            <v>58.5</v>
          </cell>
          <cell r="N181">
            <v>15.38</v>
          </cell>
          <cell r="O181">
            <v>8.35</v>
          </cell>
          <cell r="P181">
            <v>15</v>
          </cell>
          <cell r="Q181">
            <v>7</v>
          </cell>
          <cell r="R181">
            <v>572</v>
          </cell>
          <cell r="S181">
            <v>7</v>
          </cell>
          <cell r="T181">
            <v>15</v>
          </cell>
        </row>
        <row r="182">
          <cell r="C182">
            <v>2431112056</v>
          </cell>
          <cell r="D182">
            <v>7209237550</v>
          </cell>
          <cell r="E182" t="str">
            <v>ИППСП</v>
          </cell>
          <cell r="F182" t="str">
            <v>24-0414</v>
          </cell>
          <cell r="G182">
            <v>36921</v>
          </cell>
          <cell r="H182" t="str">
            <v>Обстоен преглед за установяване на орален статус</v>
          </cell>
          <cell r="I182">
            <v>101</v>
          </cell>
          <cell r="J182">
            <v>14</v>
          </cell>
          <cell r="L182">
            <v>3.5</v>
          </cell>
          <cell r="M182">
            <v>91</v>
          </cell>
          <cell r="N182">
            <v>15.63</v>
          </cell>
          <cell r="O182">
            <v>7</v>
          </cell>
          <cell r="P182">
            <v>15</v>
          </cell>
          <cell r="Q182">
            <v>7</v>
          </cell>
          <cell r="R182">
            <v>572</v>
          </cell>
          <cell r="S182">
            <v>7</v>
          </cell>
          <cell r="T182">
            <v>15</v>
          </cell>
        </row>
        <row r="183">
          <cell r="C183">
            <v>2431112066</v>
          </cell>
          <cell r="D183">
            <v>6803077578</v>
          </cell>
          <cell r="E183" t="str">
            <v>ИППСП</v>
          </cell>
          <cell r="F183" t="str">
            <v>24-0404</v>
          </cell>
          <cell r="G183">
            <v>36921</v>
          </cell>
          <cell r="H183" t="str">
            <v>Обстоен преглед за установяване на орален статус</v>
          </cell>
          <cell r="I183">
            <v>101</v>
          </cell>
          <cell r="J183">
            <v>9</v>
          </cell>
          <cell r="L183">
            <v>2.25</v>
          </cell>
          <cell r="M183">
            <v>58.5</v>
          </cell>
          <cell r="N183">
            <v>15.42</v>
          </cell>
          <cell r="O183">
            <v>3.03</v>
          </cell>
          <cell r="P183">
            <v>15</v>
          </cell>
          <cell r="Q183">
            <v>3</v>
          </cell>
          <cell r="R183">
            <v>468</v>
          </cell>
          <cell r="S183">
            <v>3</v>
          </cell>
          <cell r="T183">
            <v>15</v>
          </cell>
        </row>
        <row r="184">
          <cell r="C184">
            <v>2431112051</v>
          </cell>
          <cell r="D184">
            <v>4402167576</v>
          </cell>
          <cell r="E184" t="str">
            <v>ИППСП</v>
          </cell>
          <cell r="F184" t="str">
            <v>24-0409</v>
          </cell>
          <cell r="G184">
            <v>36921</v>
          </cell>
          <cell r="H184" t="str">
            <v>Обстоен преглед за установяване на орален статус</v>
          </cell>
          <cell r="I184">
            <v>101</v>
          </cell>
          <cell r="J184">
            <v>15</v>
          </cell>
          <cell r="L184">
            <v>3.75</v>
          </cell>
          <cell r="M184">
            <v>97.5</v>
          </cell>
          <cell r="N184">
            <v>15.02</v>
          </cell>
          <cell r="O184">
            <v>7.05</v>
          </cell>
          <cell r="P184">
            <v>15</v>
          </cell>
          <cell r="Q184">
            <v>7</v>
          </cell>
          <cell r="R184">
            <v>572</v>
          </cell>
          <cell r="S184">
            <v>7</v>
          </cell>
          <cell r="T184">
            <v>15</v>
          </cell>
        </row>
        <row r="185">
          <cell r="C185">
            <v>2431112045</v>
          </cell>
          <cell r="D185">
            <v>5209157620</v>
          </cell>
          <cell r="E185" t="str">
            <v>ИППСП</v>
          </cell>
          <cell r="F185" t="str">
            <v>24-0385</v>
          </cell>
          <cell r="G185">
            <v>36921</v>
          </cell>
          <cell r="H185" t="str">
            <v>Обстоен преглед за установяване на орален статус</v>
          </cell>
          <cell r="I185">
            <v>101</v>
          </cell>
          <cell r="J185">
            <v>13</v>
          </cell>
          <cell r="L185">
            <v>3.25</v>
          </cell>
          <cell r="M185">
            <v>84.5</v>
          </cell>
          <cell r="N185">
            <v>18.18</v>
          </cell>
          <cell r="O185">
            <v>0</v>
          </cell>
          <cell r="P185">
            <v>18</v>
          </cell>
          <cell r="Q185">
            <v>0</v>
          </cell>
          <cell r="R185">
            <v>468</v>
          </cell>
          <cell r="S185">
            <v>0</v>
          </cell>
          <cell r="T185">
            <v>18</v>
          </cell>
        </row>
        <row r="186">
          <cell r="C186">
            <v>2431112130</v>
          </cell>
          <cell r="D186">
            <v>5602067792</v>
          </cell>
          <cell r="E186" t="str">
            <v>ИППСП</v>
          </cell>
          <cell r="F186" t="str">
            <v>24-0384</v>
          </cell>
          <cell r="G186">
            <v>36921</v>
          </cell>
          <cell r="H186" t="str">
            <v>Обстоен преглед за установяване на орален статус</v>
          </cell>
          <cell r="I186">
            <v>101</v>
          </cell>
          <cell r="J186">
            <v>2</v>
          </cell>
          <cell r="L186">
            <v>0.5</v>
          </cell>
          <cell r="M186">
            <v>13</v>
          </cell>
          <cell r="N186">
            <v>5.7</v>
          </cell>
          <cell r="O186">
            <v>9.42</v>
          </cell>
          <cell r="P186">
            <v>7</v>
          </cell>
          <cell r="Q186">
            <v>8</v>
          </cell>
          <cell r="R186">
            <v>390</v>
          </cell>
          <cell r="S186">
            <v>9.3000000000000007</v>
          </cell>
          <cell r="T186">
            <v>5.7</v>
          </cell>
        </row>
        <row r="187">
          <cell r="C187">
            <v>2431112041</v>
          </cell>
          <cell r="D187">
            <v>7302107603</v>
          </cell>
          <cell r="E187" t="str">
            <v>ИППСП</v>
          </cell>
          <cell r="F187" t="str">
            <v>24-0411</v>
          </cell>
          <cell r="G187">
            <v>36921</v>
          </cell>
          <cell r="H187" t="str">
            <v>Обстоен преглед за установяване на орален статус</v>
          </cell>
          <cell r="I187">
            <v>101</v>
          </cell>
          <cell r="J187">
            <v>19</v>
          </cell>
          <cell r="L187">
            <v>4.75</v>
          </cell>
          <cell r="M187">
            <v>123.5</v>
          </cell>
          <cell r="N187">
            <v>20.03</v>
          </cell>
          <cell r="O187">
            <v>6.01</v>
          </cell>
          <cell r="P187">
            <v>20</v>
          </cell>
          <cell r="Q187">
            <v>6</v>
          </cell>
          <cell r="R187">
            <v>676</v>
          </cell>
          <cell r="S187">
            <v>6</v>
          </cell>
          <cell r="T187">
            <v>20</v>
          </cell>
        </row>
        <row r="188">
          <cell r="C188">
            <v>0</v>
          </cell>
          <cell r="D188">
            <v>6810057636</v>
          </cell>
          <cell r="E188" t="str">
            <v>ИППСП</v>
          </cell>
          <cell r="F188" t="str">
            <v>24-013</v>
          </cell>
          <cell r="G188">
            <v>36915</v>
          </cell>
          <cell r="H188" t="str">
            <v>Обстоен преглед за установяване на орален статус</v>
          </cell>
          <cell r="I188">
            <v>101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R188">
            <v>0</v>
          </cell>
          <cell r="S188">
            <v>0</v>
          </cell>
          <cell r="T188">
            <v>0</v>
          </cell>
        </row>
        <row r="189">
          <cell r="C189">
            <v>2431112033</v>
          </cell>
          <cell r="D189">
            <v>6403117568</v>
          </cell>
          <cell r="E189" t="str">
            <v>ИППСП</v>
          </cell>
          <cell r="F189" t="str">
            <v>24-022</v>
          </cell>
          <cell r="G189">
            <v>36915</v>
          </cell>
          <cell r="H189" t="str">
            <v>Обстоен преглед за установяване на орален статус</v>
          </cell>
          <cell r="I189">
            <v>101</v>
          </cell>
          <cell r="J189">
            <v>13</v>
          </cell>
          <cell r="L189">
            <v>3.25</v>
          </cell>
          <cell r="M189">
            <v>84.5</v>
          </cell>
          <cell r="N189">
            <v>16.16</v>
          </cell>
          <cell r="O189">
            <v>8.93</v>
          </cell>
          <cell r="P189">
            <v>20</v>
          </cell>
          <cell r="Q189">
            <v>5</v>
          </cell>
          <cell r="R189">
            <v>650</v>
          </cell>
          <cell r="S189">
            <v>8.84</v>
          </cell>
          <cell r="T189">
            <v>16.16</v>
          </cell>
        </row>
        <row r="190">
          <cell r="C190">
            <v>2431112074</v>
          </cell>
          <cell r="D190">
            <v>6104237593</v>
          </cell>
          <cell r="E190" t="str">
            <v>ИППСП</v>
          </cell>
          <cell r="F190" t="str">
            <v>24-0026</v>
          </cell>
          <cell r="G190">
            <v>36915</v>
          </cell>
          <cell r="H190" t="str">
            <v>Обстоен преглед за установяване на орален статус</v>
          </cell>
          <cell r="I190">
            <v>101</v>
          </cell>
          <cell r="J190">
            <v>14</v>
          </cell>
          <cell r="L190">
            <v>3.5</v>
          </cell>
          <cell r="M190">
            <v>91</v>
          </cell>
          <cell r="N190">
            <v>15.14</v>
          </cell>
          <cell r="O190">
            <v>7.37</v>
          </cell>
          <cell r="P190">
            <v>15</v>
          </cell>
          <cell r="Q190">
            <v>7</v>
          </cell>
          <cell r="R190">
            <v>572</v>
          </cell>
          <cell r="S190">
            <v>7</v>
          </cell>
          <cell r="T190">
            <v>15</v>
          </cell>
        </row>
        <row r="191">
          <cell r="C191">
            <v>2431112102</v>
          </cell>
          <cell r="D191">
            <v>7006087525</v>
          </cell>
          <cell r="E191" t="str">
            <v>ИППСП</v>
          </cell>
          <cell r="F191" t="str">
            <v>24-0564</v>
          </cell>
          <cell r="G191">
            <v>36921</v>
          </cell>
          <cell r="H191" t="str">
            <v>Обстоен преглед за установяване на орален статус</v>
          </cell>
          <cell r="I191">
            <v>101</v>
          </cell>
          <cell r="L191">
            <v>0</v>
          </cell>
          <cell r="M191">
            <v>0</v>
          </cell>
          <cell r="N191">
            <v>0</v>
          </cell>
          <cell r="O191">
            <v>21.38</v>
          </cell>
          <cell r="P191">
            <v>20</v>
          </cell>
          <cell r="Q191">
            <v>1</v>
          </cell>
          <cell r="R191">
            <v>546</v>
          </cell>
          <cell r="S191">
            <v>21</v>
          </cell>
          <cell r="T191">
            <v>0</v>
          </cell>
        </row>
        <row r="192">
          <cell r="C192">
            <v>2431112043</v>
          </cell>
          <cell r="D192">
            <v>5601317618</v>
          </cell>
          <cell r="E192" t="str">
            <v>ИППСП</v>
          </cell>
          <cell r="F192" t="str">
            <v>24-0236</v>
          </cell>
          <cell r="G192">
            <v>36921</v>
          </cell>
          <cell r="H192" t="str">
            <v>Обстоен преглед за установяване на орален статус</v>
          </cell>
          <cell r="I192">
            <v>101</v>
          </cell>
          <cell r="J192">
            <v>19</v>
          </cell>
          <cell r="L192">
            <v>4.75</v>
          </cell>
          <cell r="M192">
            <v>123.5</v>
          </cell>
          <cell r="N192">
            <v>22.01</v>
          </cell>
          <cell r="O192">
            <v>5.04</v>
          </cell>
          <cell r="P192">
            <v>22</v>
          </cell>
          <cell r="Q192">
            <v>5</v>
          </cell>
          <cell r="R192">
            <v>702</v>
          </cell>
          <cell r="S192">
            <v>5</v>
          </cell>
          <cell r="T192">
            <v>22</v>
          </cell>
        </row>
        <row r="193">
          <cell r="C193">
            <v>2431112139</v>
          </cell>
          <cell r="D193">
            <v>7509177657</v>
          </cell>
          <cell r="E193" t="str">
            <v>ИППСП</v>
          </cell>
          <cell r="F193" t="str">
            <v>24-0440</v>
          </cell>
          <cell r="G193">
            <v>36923</v>
          </cell>
          <cell r="H193" t="str">
            <v>Обстоен преглед за установяване на орален статус</v>
          </cell>
          <cell r="I193">
            <v>101</v>
          </cell>
          <cell r="J193">
            <v>16</v>
          </cell>
          <cell r="L193">
            <v>4</v>
          </cell>
          <cell r="M193">
            <v>104</v>
          </cell>
          <cell r="N193">
            <v>15.34</v>
          </cell>
          <cell r="O193">
            <v>4.66</v>
          </cell>
          <cell r="P193">
            <v>16</v>
          </cell>
          <cell r="Q193">
            <v>4</v>
          </cell>
          <cell r="R193">
            <v>520</v>
          </cell>
          <cell r="S193">
            <v>4.66</v>
          </cell>
          <cell r="T193">
            <v>15.34</v>
          </cell>
        </row>
        <row r="194">
          <cell r="C194">
            <v>2431112067</v>
          </cell>
          <cell r="D194">
            <v>6705047584</v>
          </cell>
          <cell r="E194" t="str">
            <v>ИППСП</v>
          </cell>
          <cell r="F194" t="str">
            <v>24-0447</v>
          </cell>
          <cell r="G194">
            <v>36923</v>
          </cell>
          <cell r="H194" t="str">
            <v>Обстоен преглед за установяване на орален статус</v>
          </cell>
          <cell r="I194">
            <v>101</v>
          </cell>
          <cell r="J194">
            <v>20</v>
          </cell>
          <cell r="L194">
            <v>5</v>
          </cell>
          <cell r="M194">
            <v>130</v>
          </cell>
          <cell r="N194">
            <v>21.61</v>
          </cell>
          <cell r="O194">
            <v>8.74</v>
          </cell>
          <cell r="P194">
            <v>25</v>
          </cell>
          <cell r="Q194">
            <v>5</v>
          </cell>
          <cell r="R194">
            <v>780</v>
          </cell>
          <cell r="S194">
            <v>8.39</v>
          </cell>
          <cell r="T194">
            <v>21.61</v>
          </cell>
        </row>
        <row r="195">
          <cell r="C195">
            <v>2431112112</v>
          </cell>
          <cell r="D195">
            <v>3401036841</v>
          </cell>
          <cell r="E195" t="str">
            <v>ИППСП</v>
          </cell>
          <cell r="F195" t="str">
            <v>24-0341</v>
          </cell>
          <cell r="G195">
            <v>36923</v>
          </cell>
          <cell r="H195" t="str">
            <v>Обстоен преглед за установяване на орален статус</v>
          </cell>
          <cell r="I195">
            <v>101</v>
          </cell>
          <cell r="J195">
            <v>15</v>
          </cell>
          <cell r="L195">
            <v>3.75</v>
          </cell>
          <cell r="M195">
            <v>97.5</v>
          </cell>
          <cell r="N195">
            <v>15.52</v>
          </cell>
          <cell r="O195">
            <v>7.82</v>
          </cell>
          <cell r="P195">
            <v>15</v>
          </cell>
          <cell r="Q195">
            <v>7</v>
          </cell>
          <cell r="R195">
            <v>572</v>
          </cell>
          <cell r="S195">
            <v>7</v>
          </cell>
          <cell r="T195">
            <v>15</v>
          </cell>
        </row>
        <row r="196">
          <cell r="C196">
            <v>2431112153</v>
          </cell>
          <cell r="D196">
            <v>4504117618</v>
          </cell>
          <cell r="E196" t="str">
            <v>ИППСП</v>
          </cell>
          <cell r="F196" t="str">
            <v>24-0444</v>
          </cell>
          <cell r="G196">
            <v>36923</v>
          </cell>
          <cell r="H196" t="str">
            <v>Обстоен преглед за установяване на орален статус</v>
          </cell>
          <cell r="I196">
            <v>101</v>
          </cell>
          <cell r="J196">
            <v>13</v>
          </cell>
          <cell r="L196">
            <v>3.25</v>
          </cell>
          <cell r="M196">
            <v>84.5</v>
          </cell>
          <cell r="N196">
            <v>20.079999999999998</v>
          </cell>
          <cell r="O196">
            <v>5.09</v>
          </cell>
          <cell r="P196">
            <v>20</v>
          </cell>
          <cell r="Q196">
            <v>5</v>
          </cell>
          <cell r="R196">
            <v>650</v>
          </cell>
          <cell r="S196">
            <v>5</v>
          </cell>
          <cell r="T196">
            <v>20</v>
          </cell>
        </row>
        <row r="197">
          <cell r="C197">
            <v>2431112120</v>
          </cell>
          <cell r="D197">
            <v>5101027591</v>
          </cell>
          <cell r="E197" t="str">
            <v>ИППСП</v>
          </cell>
          <cell r="F197" t="str">
            <v>24-0028</v>
          </cell>
          <cell r="G197">
            <v>36921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21</v>
          </cell>
          <cell r="L197">
            <v>5.25</v>
          </cell>
          <cell r="M197">
            <v>136.5</v>
          </cell>
          <cell r="N197">
            <v>20.12</v>
          </cell>
          <cell r="O197">
            <v>5.08</v>
          </cell>
          <cell r="P197">
            <v>20</v>
          </cell>
          <cell r="Q197">
            <v>5</v>
          </cell>
          <cell r="R197">
            <v>650</v>
          </cell>
          <cell r="S197">
            <v>5</v>
          </cell>
          <cell r="T197">
            <v>20</v>
          </cell>
        </row>
        <row r="198">
          <cell r="C198">
            <v>2431112017</v>
          </cell>
          <cell r="D198">
            <v>5111057546</v>
          </cell>
          <cell r="E198" t="str">
            <v>ИППСП</v>
          </cell>
          <cell r="F198" t="str">
            <v>24-0024</v>
          </cell>
          <cell r="G198">
            <v>36915</v>
          </cell>
          <cell r="H198" t="str">
            <v>Обстоен преглед за установяване на орален статус</v>
          </cell>
          <cell r="I198">
            <v>101</v>
          </cell>
          <cell r="J198">
            <v>12</v>
          </cell>
          <cell r="L198">
            <v>3</v>
          </cell>
          <cell r="M198">
            <v>78</v>
          </cell>
          <cell r="N198">
            <v>17.87</v>
          </cell>
          <cell r="O198">
            <v>7.16</v>
          </cell>
          <cell r="P198">
            <v>19</v>
          </cell>
          <cell r="Q198">
            <v>6</v>
          </cell>
          <cell r="R198">
            <v>650</v>
          </cell>
          <cell r="S198">
            <v>7.13</v>
          </cell>
          <cell r="T198">
            <v>17.87</v>
          </cell>
        </row>
        <row r="199">
          <cell r="C199">
            <v>2431112018</v>
          </cell>
          <cell r="D199">
            <v>5607248751</v>
          </cell>
          <cell r="E199" t="str">
            <v>ИППСП</v>
          </cell>
          <cell r="F199" t="str">
            <v>24-029</v>
          </cell>
          <cell r="G199">
            <v>36915</v>
          </cell>
          <cell r="H199" t="str">
            <v>Обстоен преглед за установяване на орален статус</v>
          </cell>
          <cell r="I199">
            <v>101</v>
          </cell>
          <cell r="J199">
            <v>12</v>
          </cell>
          <cell r="L199">
            <v>3</v>
          </cell>
          <cell r="M199">
            <v>78</v>
          </cell>
          <cell r="N199">
            <v>9.52</v>
          </cell>
          <cell r="O199">
            <v>12.65</v>
          </cell>
          <cell r="P199">
            <v>15</v>
          </cell>
          <cell r="Q199">
            <v>7</v>
          </cell>
          <cell r="R199">
            <v>572</v>
          </cell>
          <cell r="S199">
            <v>12.48</v>
          </cell>
          <cell r="T199">
            <v>9.52</v>
          </cell>
        </row>
        <row r="200">
          <cell r="C200">
            <v>2431112002</v>
          </cell>
          <cell r="D200">
            <v>5202155902</v>
          </cell>
          <cell r="E200" t="str">
            <v>ИППСП</v>
          </cell>
          <cell r="F200" t="str">
            <v>24-017</v>
          </cell>
          <cell r="G200">
            <v>36915</v>
          </cell>
          <cell r="H200" t="str">
            <v>Обстоен преглед за установяване на орален статус</v>
          </cell>
          <cell r="I200">
            <v>101</v>
          </cell>
          <cell r="J200">
            <v>17</v>
          </cell>
          <cell r="L200">
            <v>4.25</v>
          </cell>
          <cell r="M200">
            <v>110.5</v>
          </cell>
          <cell r="N200">
            <v>16.93</v>
          </cell>
          <cell r="O200">
            <v>6.5</v>
          </cell>
          <cell r="P200">
            <v>20</v>
          </cell>
          <cell r="Q200">
            <v>3</v>
          </cell>
          <cell r="R200">
            <v>598</v>
          </cell>
          <cell r="S200">
            <v>6.07</v>
          </cell>
          <cell r="T200">
            <v>16.93</v>
          </cell>
        </row>
        <row r="201">
          <cell r="C201">
            <v>2431112134</v>
          </cell>
          <cell r="D201">
            <v>5407247552</v>
          </cell>
          <cell r="E201" t="str">
            <v>ИППСП</v>
          </cell>
          <cell r="F201" t="str">
            <v>24-0027</v>
          </cell>
          <cell r="G201">
            <v>36915</v>
          </cell>
          <cell r="H201" t="str">
            <v>Обстоен преглед за установяване на орален статус</v>
          </cell>
          <cell r="I201">
            <v>101</v>
          </cell>
          <cell r="J201">
            <v>10</v>
          </cell>
          <cell r="L201">
            <v>2.5</v>
          </cell>
          <cell r="M201">
            <v>65</v>
          </cell>
          <cell r="N201">
            <v>14.17</v>
          </cell>
          <cell r="O201">
            <v>7.91</v>
          </cell>
          <cell r="P201">
            <v>15</v>
          </cell>
          <cell r="Q201">
            <v>7</v>
          </cell>
          <cell r="R201">
            <v>572</v>
          </cell>
          <cell r="S201">
            <v>7.83</v>
          </cell>
          <cell r="T201">
            <v>14.17</v>
          </cell>
        </row>
        <row r="202">
          <cell r="C202">
            <v>2431112071</v>
          </cell>
          <cell r="D202">
            <v>5503287606</v>
          </cell>
          <cell r="E202" t="str">
            <v>ИППСП</v>
          </cell>
          <cell r="F202" t="str">
            <v>24-0405</v>
          </cell>
          <cell r="G202">
            <v>36921</v>
          </cell>
          <cell r="H202" t="str">
            <v>Обстоен преглед за установяване на орален статус</v>
          </cell>
          <cell r="I202">
            <v>101</v>
          </cell>
          <cell r="J202">
            <v>18</v>
          </cell>
          <cell r="L202">
            <v>4.5</v>
          </cell>
          <cell r="M202">
            <v>117</v>
          </cell>
          <cell r="N202">
            <v>18.579999999999998</v>
          </cell>
          <cell r="O202">
            <v>6.45</v>
          </cell>
          <cell r="P202">
            <v>22</v>
          </cell>
          <cell r="Q202">
            <v>3</v>
          </cell>
          <cell r="R202">
            <v>650</v>
          </cell>
          <cell r="S202">
            <v>6.42</v>
          </cell>
          <cell r="T202">
            <v>18.579999999999998</v>
          </cell>
        </row>
        <row r="203">
          <cell r="C203">
            <v>2431112109</v>
          </cell>
          <cell r="D203">
            <v>6012058530</v>
          </cell>
          <cell r="E203" t="str">
            <v>ИППСП</v>
          </cell>
          <cell r="F203" t="str">
            <v>24-0441</v>
          </cell>
          <cell r="G203">
            <v>36923</v>
          </cell>
          <cell r="H203" t="str">
            <v>Обстоен преглед за установяване на орален статус</v>
          </cell>
          <cell r="I203">
            <v>101</v>
          </cell>
          <cell r="J203">
            <v>12</v>
          </cell>
          <cell r="L203">
            <v>3</v>
          </cell>
          <cell r="M203">
            <v>78</v>
          </cell>
          <cell r="N203">
            <v>15.07</v>
          </cell>
          <cell r="O203">
            <v>7.05</v>
          </cell>
          <cell r="P203">
            <v>15</v>
          </cell>
          <cell r="Q203">
            <v>7</v>
          </cell>
          <cell r="R203">
            <v>572</v>
          </cell>
          <cell r="S203">
            <v>7</v>
          </cell>
          <cell r="T203">
            <v>15</v>
          </cell>
        </row>
        <row r="204">
          <cell r="C204">
            <v>2431112128</v>
          </cell>
          <cell r="D204">
            <v>5801187260</v>
          </cell>
          <cell r="E204" t="str">
            <v>ИППСП</v>
          </cell>
          <cell r="F204" t="str">
            <v>24-0496</v>
          </cell>
          <cell r="G204">
            <v>36923</v>
          </cell>
          <cell r="H204" t="str">
            <v>Обстоен преглед за установяване на орален статус</v>
          </cell>
          <cell r="I204">
            <v>101</v>
          </cell>
          <cell r="J204">
            <v>8</v>
          </cell>
          <cell r="L204">
            <v>2</v>
          </cell>
          <cell r="M204">
            <v>52</v>
          </cell>
          <cell r="N204">
            <v>18.96</v>
          </cell>
          <cell r="O204">
            <v>0</v>
          </cell>
          <cell r="P204">
            <v>19</v>
          </cell>
          <cell r="Q204">
            <v>0</v>
          </cell>
          <cell r="R204">
            <v>492.96</v>
          </cell>
          <cell r="S204">
            <v>0</v>
          </cell>
          <cell r="T204">
            <v>18.96</v>
          </cell>
        </row>
        <row r="205">
          <cell r="C205">
            <v>2431112085</v>
          </cell>
          <cell r="D205">
            <v>3406037291</v>
          </cell>
          <cell r="E205" t="str">
            <v>ИППСП</v>
          </cell>
          <cell r="F205" t="str">
            <v>24-0497</v>
          </cell>
          <cell r="G205">
            <v>36923</v>
          </cell>
          <cell r="H205" t="str">
            <v>Обстоен преглед за установяване на орален статус</v>
          </cell>
          <cell r="I205">
            <v>101</v>
          </cell>
          <cell r="J205">
            <v>15</v>
          </cell>
          <cell r="L205">
            <v>3.75</v>
          </cell>
          <cell r="M205">
            <v>97.5</v>
          </cell>
          <cell r="N205">
            <v>19.16</v>
          </cell>
          <cell r="O205">
            <v>0</v>
          </cell>
          <cell r="P205">
            <v>19</v>
          </cell>
          <cell r="Q205">
            <v>0</v>
          </cell>
          <cell r="R205">
            <v>494</v>
          </cell>
          <cell r="S205">
            <v>0</v>
          </cell>
          <cell r="T205">
            <v>19</v>
          </cell>
        </row>
        <row r="206">
          <cell r="C206">
            <v>2431112089</v>
          </cell>
          <cell r="D206">
            <v>5110017615</v>
          </cell>
          <cell r="E206" t="str">
            <v>ИППСП</v>
          </cell>
          <cell r="F206" t="str">
            <v>24-0446</v>
          </cell>
          <cell r="G206">
            <v>36923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7</v>
          </cell>
          <cell r="L206">
            <v>1.75</v>
          </cell>
          <cell r="M206">
            <v>45.5</v>
          </cell>
          <cell r="N206">
            <v>19.59</v>
          </cell>
          <cell r="O206">
            <v>5.59</v>
          </cell>
          <cell r="P206">
            <v>20</v>
          </cell>
          <cell r="Q206">
            <v>5</v>
          </cell>
          <cell r="R206">
            <v>650</v>
          </cell>
          <cell r="S206">
            <v>5.41</v>
          </cell>
          <cell r="T206">
            <v>19.59</v>
          </cell>
        </row>
        <row r="207">
          <cell r="C207">
            <v>2431112035</v>
          </cell>
          <cell r="D207">
            <v>7104287636</v>
          </cell>
          <cell r="E207" t="str">
            <v>ИППСП</v>
          </cell>
          <cell r="F207" t="str">
            <v>24-0222</v>
          </cell>
          <cell r="G207">
            <v>36917</v>
          </cell>
          <cell r="H207" t="str">
            <v>Обстоен преглед за установяване на орален статус</v>
          </cell>
          <cell r="I207">
            <v>101</v>
          </cell>
          <cell r="J207">
            <v>12</v>
          </cell>
          <cell r="L207">
            <v>3</v>
          </cell>
          <cell r="M207">
            <v>78</v>
          </cell>
          <cell r="N207">
            <v>14.62</v>
          </cell>
          <cell r="O207">
            <v>5.41</v>
          </cell>
          <cell r="P207">
            <v>15</v>
          </cell>
          <cell r="Q207">
            <v>5</v>
          </cell>
          <cell r="R207">
            <v>520</v>
          </cell>
          <cell r="S207">
            <v>5.38</v>
          </cell>
          <cell r="T207">
            <v>14.62</v>
          </cell>
        </row>
        <row r="208">
          <cell r="C208">
            <v>2431112030</v>
          </cell>
          <cell r="D208">
            <v>4810267705</v>
          </cell>
          <cell r="E208" t="str">
            <v>ИППСП</v>
          </cell>
          <cell r="F208" t="str">
            <v>24-0155</v>
          </cell>
          <cell r="G208">
            <v>36918</v>
          </cell>
          <cell r="H208" t="str">
            <v>Обстоен преглед за установяване на орален статус</v>
          </cell>
          <cell r="I208">
            <v>101</v>
          </cell>
          <cell r="J208">
            <v>16</v>
          </cell>
          <cell r="L208">
            <v>4</v>
          </cell>
          <cell r="M208">
            <v>104</v>
          </cell>
          <cell r="N208">
            <v>17.07</v>
          </cell>
          <cell r="O208">
            <v>5.03</v>
          </cell>
          <cell r="P208">
            <v>17</v>
          </cell>
          <cell r="Q208">
            <v>5</v>
          </cell>
          <cell r="R208">
            <v>572</v>
          </cell>
          <cell r="S208">
            <v>5</v>
          </cell>
          <cell r="T208">
            <v>17</v>
          </cell>
        </row>
        <row r="209">
          <cell r="C209">
            <v>2431112072</v>
          </cell>
          <cell r="D209">
            <v>5904262612</v>
          </cell>
          <cell r="E209" t="str">
            <v>ИППСП</v>
          </cell>
          <cell r="F209" t="str">
            <v>24-0364</v>
          </cell>
          <cell r="G209">
            <v>36919</v>
          </cell>
          <cell r="H209" t="str">
            <v>Обстоен преглед за установяване на орален статус</v>
          </cell>
          <cell r="I209">
            <v>101</v>
          </cell>
          <cell r="J209">
            <v>14</v>
          </cell>
          <cell r="L209">
            <v>3.5</v>
          </cell>
          <cell r="M209">
            <v>91</v>
          </cell>
          <cell r="N209">
            <v>18.170000000000002</v>
          </cell>
          <cell r="O209">
            <v>7.09</v>
          </cell>
          <cell r="P209">
            <v>18</v>
          </cell>
          <cell r="Q209">
            <v>7</v>
          </cell>
          <cell r="R209">
            <v>650</v>
          </cell>
          <cell r="S209">
            <v>7</v>
          </cell>
          <cell r="T209">
            <v>18</v>
          </cell>
        </row>
        <row r="210">
          <cell r="C210">
            <v>2431112009</v>
          </cell>
          <cell r="D210">
            <v>6801107591</v>
          </cell>
          <cell r="E210" t="str">
            <v>ИППСП</v>
          </cell>
          <cell r="F210" t="str">
            <v>24-0158</v>
          </cell>
          <cell r="G210">
            <v>36917</v>
          </cell>
          <cell r="H210" t="str">
            <v>Обстоен преглед за установяване на орален статус</v>
          </cell>
          <cell r="I210">
            <v>101</v>
          </cell>
          <cell r="J210">
            <v>7</v>
          </cell>
          <cell r="L210">
            <v>1.75</v>
          </cell>
          <cell r="M210">
            <v>45.5</v>
          </cell>
          <cell r="N210">
            <v>11.59</v>
          </cell>
          <cell r="O210">
            <v>9.5</v>
          </cell>
          <cell r="P210">
            <v>15</v>
          </cell>
          <cell r="Q210">
            <v>6</v>
          </cell>
          <cell r="R210">
            <v>546</v>
          </cell>
          <cell r="S210">
            <v>9.41</v>
          </cell>
          <cell r="T210">
            <v>11.59</v>
          </cell>
        </row>
        <row r="211">
          <cell r="C211">
            <v>2431112149</v>
          </cell>
          <cell r="D211">
            <v>6008257594</v>
          </cell>
          <cell r="E211" t="str">
            <v>ИППСП</v>
          </cell>
          <cell r="F211" t="str">
            <v>24-0213</v>
          </cell>
          <cell r="G211">
            <v>36917</v>
          </cell>
          <cell r="H211" t="str">
            <v>Обстоен преглед за установяване на орален статус</v>
          </cell>
          <cell r="I211">
            <v>101</v>
          </cell>
          <cell r="J211">
            <v>9</v>
          </cell>
          <cell r="L211">
            <v>2.25</v>
          </cell>
          <cell r="M211">
            <v>58.5</v>
          </cell>
          <cell r="N211">
            <v>10.42</v>
          </cell>
          <cell r="O211">
            <v>7.62</v>
          </cell>
          <cell r="P211">
            <v>15</v>
          </cell>
          <cell r="Q211">
            <v>3</v>
          </cell>
          <cell r="R211">
            <v>468</v>
          </cell>
          <cell r="S211">
            <v>7.58</v>
          </cell>
          <cell r="T211">
            <v>10.42</v>
          </cell>
        </row>
        <row r="212">
          <cell r="C212">
            <v>2431112105</v>
          </cell>
          <cell r="D212">
            <v>6903307627</v>
          </cell>
          <cell r="E212" t="str">
            <v>ИППСП</v>
          </cell>
          <cell r="F212" t="str">
            <v>24-0164</v>
          </cell>
          <cell r="G212">
            <v>36917</v>
          </cell>
          <cell r="H212" t="str">
            <v>Обстоен преглед за установяване на орален статус</v>
          </cell>
          <cell r="I212">
            <v>101</v>
          </cell>
          <cell r="J212">
            <v>27</v>
          </cell>
          <cell r="L212">
            <v>6.75</v>
          </cell>
          <cell r="M212">
            <v>175.5</v>
          </cell>
          <cell r="N212">
            <v>21.23</v>
          </cell>
          <cell r="O212">
            <v>2.35</v>
          </cell>
          <cell r="P212">
            <v>20</v>
          </cell>
          <cell r="Q212">
            <v>2</v>
          </cell>
          <cell r="R212">
            <v>572</v>
          </cell>
          <cell r="S212">
            <v>2</v>
          </cell>
          <cell r="T212">
            <v>20</v>
          </cell>
        </row>
        <row r="213">
          <cell r="C213">
            <v>2431112036</v>
          </cell>
          <cell r="D213">
            <v>6901237618</v>
          </cell>
          <cell r="E213" t="str">
            <v>ИППСП</v>
          </cell>
          <cell r="F213" t="str">
            <v>14-0189</v>
          </cell>
          <cell r="G213">
            <v>36913</v>
          </cell>
          <cell r="H213" t="str">
            <v>Обстоен преглед за установяване на орален статус</v>
          </cell>
          <cell r="I213">
            <v>101</v>
          </cell>
          <cell r="J213">
            <v>29</v>
          </cell>
          <cell r="L213">
            <v>7.25</v>
          </cell>
          <cell r="M213">
            <v>188.5</v>
          </cell>
          <cell r="N213">
            <v>20.02</v>
          </cell>
          <cell r="O213">
            <v>5.05</v>
          </cell>
          <cell r="P213">
            <v>20</v>
          </cell>
          <cell r="Q213">
            <v>5</v>
          </cell>
          <cell r="R213">
            <v>650</v>
          </cell>
          <cell r="S213">
            <v>5</v>
          </cell>
          <cell r="T213">
            <v>20</v>
          </cell>
        </row>
        <row r="214">
          <cell r="C214">
            <v>2431112057</v>
          </cell>
          <cell r="D214">
            <v>5302167614</v>
          </cell>
          <cell r="E214" t="str">
            <v>ИППСП</v>
          </cell>
          <cell r="F214" t="str">
            <v>24-0012</v>
          </cell>
          <cell r="G214">
            <v>36914</v>
          </cell>
          <cell r="H214" t="str">
            <v>Обстоен преглед за установяване на орален статус</v>
          </cell>
          <cell r="I214">
            <v>101</v>
          </cell>
          <cell r="J214">
            <v>21</v>
          </cell>
          <cell r="L214">
            <v>5.25</v>
          </cell>
          <cell r="M214">
            <v>136.5</v>
          </cell>
          <cell r="N214">
            <v>19.38</v>
          </cell>
          <cell r="O214">
            <v>5.67</v>
          </cell>
          <cell r="P214">
            <v>20</v>
          </cell>
          <cell r="Q214">
            <v>5</v>
          </cell>
          <cell r="R214">
            <v>650</v>
          </cell>
          <cell r="S214">
            <v>5.62</v>
          </cell>
          <cell r="T214">
            <v>19.38</v>
          </cell>
        </row>
        <row r="215">
          <cell r="C215">
            <v>2431112162</v>
          </cell>
          <cell r="D215" t="str">
            <v>7404137616</v>
          </cell>
          <cell r="E215" t="str">
            <v>ИППСП</v>
          </cell>
          <cell r="F215" t="str">
            <v>24-014</v>
          </cell>
          <cell r="G215">
            <v>36915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3</v>
          </cell>
          <cell r="L215">
            <v>0.75</v>
          </cell>
          <cell r="M215">
            <v>19.5</v>
          </cell>
          <cell r="N215">
            <v>15.05</v>
          </cell>
          <cell r="O215">
            <v>0</v>
          </cell>
          <cell r="P215">
            <v>15</v>
          </cell>
          <cell r="Q215">
            <v>0</v>
          </cell>
          <cell r="R215">
            <v>390</v>
          </cell>
          <cell r="S215">
            <v>0</v>
          </cell>
          <cell r="T215">
            <v>15</v>
          </cell>
        </row>
        <row r="216">
          <cell r="C216">
            <v>2431112113</v>
          </cell>
          <cell r="D216">
            <v>5611267561</v>
          </cell>
          <cell r="E216" t="str">
            <v>ИППСП</v>
          </cell>
          <cell r="F216" t="str">
            <v>24-0018</v>
          </cell>
          <cell r="G216">
            <v>36915</v>
          </cell>
          <cell r="H216" t="str">
            <v>Обстоен преглед за установяване на орален статус</v>
          </cell>
          <cell r="I216">
            <v>101</v>
          </cell>
          <cell r="J216">
            <v>39</v>
          </cell>
          <cell r="L216">
            <v>9.75</v>
          </cell>
          <cell r="M216">
            <v>253.5</v>
          </cell>
          <cell r="N216">
            <v>30.09</v>
          </cell>
          <cell r="O216">
            <v>5.12</v>
          </cell>
          <cell r="P216">
            <v>30</v>
          </cell>
          <cell r="Q216">
            <v>5</v>
          </cell>
          <cell r="R216">
            <v>910</v>
          </cell>
          <cell r="S216">
            <v>5</v>
          </cell>
          <cell r="T216">
            <v>30</v>
          </cell>
        </row>
        <row r="217">
          <cell r="C217">
            <v>2431112146</v>
          </cell>
          <cell r="D217">
            <v>6502277610</v>
          </cell>
          <cell r="E217" t="str">
            <v>ИППСП</v>
          </cell>
          <cell r="F217" t="str">
            <v>24-0369</v>
          </cell>
          <cell r="G217">
            <v>36919</v>
          </cell>
          <cell r="H217" t="str">
            <v>Обстоен преглед за установяване на орален статус</v>
          </cell>
          <cell r="I217">
            <v>101</v>
          </cell>
          <cell r="J217">
            <v>7</v>
          </cell>
          <cell r="L217">
            <v>1.75</v>
          </cell>
          <cell r="M217">
            <v>45.5</v>
          </cell>
          <cell r="N217">
            <v>12.37</v>
          </cell>
          <cell r="O217">
            <v>9.74</v>
          </cell>
          <cell r="P217">
            <v>15</v>
          </cell>
          <cell r="Q217">
            <v>7</v>
          </cell>
          <cell r="R217">
            <v>572</v>
          </cell>
          <cell r="S217">
            <v>9.6300000000000008</v>
          </cell>
          <cell r="T217">
            <v>12.37</v>
          </cell>
        </row>
        <row r="218">
          <cell r="C218">
            <v>2431112039</v>
          </cell>
          <cell r="D218">
            <v>5203107560</v>
          </cell>
          <cell r="E218" t="str">
            <v>ИППСП</v>
          </cell>
          <cell r="F218" t="str">
            <v>24-0215</v>
          </cell>
          <cell r="G218">
            <v>36917</v>
          </cell>
          <cell r="H218" t="str">
            <v>Обстоен преглед за установяване на орален статус</v>
          </cell>
          <cell r="I218">
            <v>101</v>
          </cell>
          <cell r="J218">
            <v>7</v>
          </cell>
          <cell r="L218">
            <v>1.75</v>
          </cell>
          <cell r="M218">
            <v>45.5</v>
          </cell>
          <cell r="N218">
            <v>7.82</v>
          </cell>
          <cell r="O218">
            <v>2.17</v>
          </cell>
          <cell r="P218">
            <v>9</v>
          </cell>
          <cell r="Q218">
            <v>1</v>
          </cell>
          <cell r="R218">
            <v>259.74</v>
          </cell>
          <cell r="S218">
            <v>2.17</v>
          </cell>
          <cell r="T218">
            <v>7.82</v>
          </cell>
        </row>
        <row r="219">
          <cell r="C219">
            <v>2431112062</v>
          </cell>
          <cell r="D219">
            <v>5702117650</v>
          </cell>
          <cell r="E219" t="str">
            <v>ИППСП</v>
          </cell>
          <cell r="F219" t="str">
            <v>24-0225</v>
          </cell>
          <cell r="G219">
            <v>36917</v>
          </cell>
          <cell r="H219" t="str">
            <v>Обстоен преглед за установяване на орален статус</v>
          </cell>
          <cell r="I219">
            <v>101</v>
          </cell>
          <cell r="J219">
            <v>14</v>
          </cell>
          <cell r="L219">
            <v>3.5</v>
          </cell>
          <cell r="M219">
            <v>91</v>
          </cell>
          <cell r="N219">
            <v>12.7</v>
          </cell>
          <cell r="O219">
            <v>12.37</v>
          </cell>
          <cell r="P219">
            <v>18</v>
          </cell>
          <cell r="Q219">
            <v>7</v>
          </cell>
          <cell r="R219">
            <v>650</v>
          </cell>
          <cell r="S219">
            <v>12.3</v>
          </cell>
          <cell r="T219">
            <v>12.7</v>
          </cell>
        </row>
        <row r="220">
          <cell r="C220">
            <v>2431112098</v>
          </cell>
          <cell r="D220">
            <v>5701287610</v>
          </cell>
          <cell r="E220" t="str">
            <v>ИППСП</v>
          </cell>
          <cell r="F220" t="str">
            <v>24-0498</v>
          </cell>
          <cell r="G220">
            <v>36923</v>
          </cell>
          <cell r="H220" t="str">
            <v>Обстоен преглед за установяване на орален статус</v>
          </cell>
          <cell r="I220">
            <v>101</v>
          </cell>
          <cell r="J220">
            <v>17</v>
          </cell>
          <cell r="L220">
            <v>4.25</v>
          </cell>
          <cell r="M220">
            <v>110.5</v>
          </cell>
          <cell r="N220">
            <v>20.059999999999999</v>
          </cell>
          <cell r="O220">
            <v>4</v>
          </cell>
          <cell r="P220">
            <v>20</v>
          </cell>
          <cell r="Q220">
            <v>4</v>
          </cell>
          <cell r="R220">
            <v>624</v>
          </cell>
          <cell r="S220">
            <v>4</v>
          </cell>
          <cell r="T220">
            <v>20</v>
          </cell>
        </row>
        <row r="221">
          <cell r="C221">
            <v>2431112061</v>
          </cell>
          <cell r="D221">
            <v>5810285790</v>
          </cell>
          <cell r="E221" t="str">
            <v>ИППСП</v>
          </cell>
          <cell r="F221" t="str">
            <v>24-0445</v>
          </cell>
          <cell r="G221">
            <v>36923</v>
          </cell>
          <cell r="H221" t="str">
            <v>Обстоен преглед за установяване на орален статус</v>
          </cell>
          <cell r="I221">
            <v>101</v>
          </cell>
          <cell r="J221">
            <v>13</v>
          </cell>
          <cell r="L221">
            <v>3.25</v>
          </cell>
          <cell r="M221">
            <v>84.5</v>
          </cell>
          <cell r="N221">
            <v>14.65</v>
          </cell>
          <cell r="O221">
            <v>11.63</v>
          </cell>
          <cell r="P221">
            <v>20</v>
          </cell>
          <cell r="Q221">
            <v>5</v>
          </cell>
          <cell r="R221">
            <v>650</v>
          </cell>
          <cell r="S221">
            <v>10.35</v>
          </cell>
          <cell r="T221">
            <v>14.65</v>
          </cell>
        </row>
        <row r="222">
          <cell r="C222">
            <v>2431112013</v>
          </cell>
          <cell r="D222">
            <v>5708317531</v>
          </cell>
          <cell r="E222" t="str">
            <v>ИППСП</v>
          </cell>
          <cell r="F222" t="str">
            <v>24-0546</v>
          </cell>
          <cell r="G222">
            <v>36923</v>
          </cell>
          <cell r="H222" t="str">
            <v>Обстоен преглед за установяване на орален статус</v>
          </cell>
          <cell r="I222">
            <v>101</v>
          </cell>
          <cell r="L222">
            <v>0</v>
          </cell>
          <cell r="M222">
            <v>0</v>
          </cell>
          <cell r="N222">
            <v>1.87</v>
          </cell>
          <cell r="O222">
            <v>20.22</v>
          </cell>
          <cell r="P222">
            <v>15</v>
          </cell>
          <cell r="Q222">
            <v>7</v>
          </cell>
          <cell r="R222">
            <v>572</v>
          </cell>
          <cell r="S222">
            <v>20.13</v>
          </cell>
          <cell r="T222">
            <v>1.87</v>
          </cell>
        </row>
        <row r="223">
          <cell r="C223">
            <v>2431112063</v>
          </cell>
          <cell r="D223">
            <v>5901275895</v>
          </cell>
          <cell r="E223" t="str">
            <v>ИППСП</v>
          </cell>
          <cell r="F223" t="str">
            <v>24-0435</v>
          </cell>
          <cell r="G223">
            <v>36923</v>
          </cell>
          <cell r="H223" t="str">
            <v>Обстоен преглед за установяване на орален статус</v>
          </cell>
          <cell r="I223">
            <v>101</v>
          </cell>
          <cell r="J223">
            <v>18</v>
          </cell>
          <cell r="L223">
            <v>4.5</v>
          </cell>
          <cell r="M223">
            <v>117</v>
          </cell>
          <cell r="N223">
            <v>20.02</v>
          </cell>
          <cell r="O223">
            <v>5.07</v>
          </cell>
          <cell r="P223">
            <v>20</v>
          </cell>
          <cell r="Q223">
            <v>5</v>
          </cell>
          <cell r="R223">
            <v>650</v>
          </cell>
          <cell r="S223">
            <v>5</v>
          </cell>
          <cell r="T223">
            <v>20</v>
          </cell>
        </row>
        <row r="224">
          <cell r="C224">
            <v>2431112154</v>
          </cell>
          <cell r="D224" t="str">
            <v>5703087740</v>
          </cell>
          <cell r="E224" t="str">
            <v>ИППСП</v>
          </cell>
          <cell r="F224" t="str">
            <v>24-0337</v>
          </cell>
          <cell r="G224">
            <v>36923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7</v>
          </cell>
          <cell r="L224">
            <v>1.75</v>
          </cell>
          <cell r="M224">
            <v>45.5</v>
          </cell>
          <cell r="N224">
            <v>10.29</v>
          </cell>
          <cell r="O224">
            <v>5.05</v>
          </cell>
          <cell r="P224">
            <v>10</v>
          </cell>
          <cell r="Q224">
            <v>5</v>
          </cell>
          <cell r="R224">
            <v>390</v>
          </cell>
          <cell r="S224">
            <v>5</v>
          </cell>
          <cell r="T224">
            <v>10</v>
          </cell>
        </row>
        <row r="225">
          <cell r="C225">
            <v>2431112086</v>
          </cell>
          <cell r="D225">
            <v>6211147687</v>
          </cell>
          <cell r="E225" t="str">
            <v>ИППСП</v>
          </cell>
          <cell r="F225" t="str">
            <v>24-0458</v>
          </cell>
          <cell r="G225">
            <v>36923</v>
          </cell>
          <cell r="H225" t="str">
            <v>Обстоен преглед за установяване на орален статус</v>
          </cell>
          <cell r="I225">
            <v>101</v>
          </cell>
          <cell r="J225">
            <v>5</v>
          </cell>
          <cell r="L225">
            <v>1.25</v>
          </cell>
          <cell r="M225">
            <v>32.5</v>
          </cell>
          <cell r="N225">
            <v>20.13</v>
          </cell>
          <cell r="O225">
            <v>0</v>
          </cell>
          <cell r="P225">
            <v>20</v>
          </cell>
          <cell r="Q225">
            <v>0</v>
          </cell>
          <cell r="R225">
            <v>520</v>
          </cell>
          <cell r="S225">
            <v>0</v>
          </cell>
          <cell r="T225">
            <v>20</v>
          </cell>
        </row>
        <row r="226">
          <cell r="C226">
            <v>2431112026</v>
          </cell>
          <cell r="D226">
            <v>6004137667</v>
          </cell>
          <cell r="E226" t="str">
            <v>ИППСП</v>
          </cell>
          <cell r="F226" t="str">
            <v>24-0257</v>
          </cell>
          <cell r="G226">
            <v>36923</v>
          </cell>
          <cell r="H226" t="str">
            <v>Обстоен преглед за установяване на орален статус</v>
          </cell>
          <cell r="I226">
            <v>101</v>
          </cell>
          <cell r="J226">
            <v>7</v>
          </cell>
          <cell r="L226">
            <v>1.75</v>
          </cell>
          <cell r="M226">
            <v>45.5</v>
          </cell>
          <cell r="N226">
            <v>14.61</v>
          </cell>
          <cell r="O226">
            <v>10.71</v>
          </cell>
          <cell r="P226">
            <v>20</v>
          </cell>
          <cell r="Q226">
            <v>5</v>
          </cell>
          <cell r="R226">
            <v>650</v>
          </cell>
          <cell r="S226">
            <v>10.39</v>
          </cell>
          <cell r="T226">
            <v>14.61</v>
          </cell>
        </row>
        <row r="227">
          <cell r="C227">
            <v>2431112005</v>
          </cell>
          <cell r="D227">
            <v>7402017566</v>
          </cell>
          <cell r="E227" t="str">
            <v>ИППСП</v>
          </cell>
          <cell r="F227" t="str">
            <v>24-0374</v>
          </cell>
          <cell r="G227">
            <v>36923</v>
          </cell>
          <cell r="H227" t="str">
            <v>Обстоен преглед за установяване на орален статус</v>
          </cell>
          <cell r="I227">
            <v>101</v>
          </cell>
          <cell r="J227">
            <v>7</v>
          </cell>
          <cell r="L227">
            <v>1.75</v>
          </cell>
          <cell r="M227">
            <v>45.5</v>
          </cell>
          <cell r="N227">
            <v>8.9</v>
          </cell>
          <cell r="O227">
            <v>9.83</v>
          </cell>
          <cell r="P227">
            <v>20</v>
          </cell>
          <cell r="Q227">
            <v>5</v>
          </cell>
          <cell r="R227">
            <v>486.98</v>
          </cell>
          <cell r="S227">
            <v>9.83</v>
          </cell>
          <cell r="T227">
            <v>8.9</v>
          </cell>
        </row>
        <row r="228">
          <cell r="C228">
            <v>2431112011</v>
          </cell>
          <cell r="D228">
            <v>5107157680</v>
          </cell>
          <cell r="E228" t="str">
            <v>ИППСП</v>
          </cell>
          <cell r="F228" t="str">
            <v>24-0375</v>
          </cell>
          <cell r="G228">
            <v>36923</v>
          </cell>
          <cell r="H228" t="str">
            <v>Обстоен преглед за установяване на орален статус</v>
          </cell>
          <cell r="I228">
            <v>101</v>
          </cell>
          <cell r="J228">
            <v>11</v>
          </cell>
          <cell r="L228">
            <v>2.75</v>
          </cell>
          <cell r="M228">
            <v>71.5</v>
          </cell>
          <cell r="N228">
            <v>11.73</v>
          </cell>
          <cell r="O228">
            <v>13.04</v>
          </cell>
          <cell r="P228">
            <v>20</v>
          </cell>
          <cell r="Q228">
            <v>5</v>
          </cell>
          <cell r="R228">
            <v>644.02</v>
          </cell>
          <cell r="S228">
            <v>13.04</v>
          </cell>
          <cell r="T228">
            <v>11.73</v>
          </cell>
        </row>
        <row r="229">
          <cell r="C229">
            <v>2431112138</v>
          </cell>
          <cell r="D229">
            <v>6002183616</v>
          </cell>
          <cell r="E229" t="str">
            <v>ИППСП</v>
          </cell>
          <cell r="F229" t="str">
            <v>24-0438</v>
          </cell>
          <cell r="G229">
            <v>36923</v>
          </cell>
          <cell r="H229" t="str">
            <v>Обстоен преглед за установяване на орален статус</v>
          </cell>
          <cell r="I229">
            <v>101</v>
          </cell>
          <cell r="J229">
            <v>13</v>
          </cell>
          <cell r="L229">
            <v>3.25</v>
          </cell>
          <cell r="M229">
            <v>84.5</v>
          </cell>
          <cell r="N229">
            <v>12.78</v>
          </cell>
          <cell r="O229">
            <v>9.32</v>
          </cell>
          <cell r="P229">
            <v>15</v>
          </cell>
          <cell r="Q229">
            <v>7</v>
          </cell>
          <cell r="R229">
            <v>572</v>
          </cell>
          <cell r="S229">
            <v>9.2200000000000006</v>
          </cell>
          <cell r="T229">
            <v>12.78</v>
          </cell>
        </row>
        <row r="230">
          <cell r="C230">
            <v>2431112022</v>
          </cell>
          <cell r="D230">
            <v>6109237678</v>
          </cell>
          <cell r="E230" t="str">
            <v>ИППСП</v>
          </cell>
          <cell r="F230" t="str">
            <v>24-0437</v>
          </cell>
          <cell r="G230">
            <v>36923</v>
          </cell>
          <cell r="H230" t="str">
            <v>Обстоен преглед за установяване на орален статус</v>
          </cell>
          <cell r="I230">
            <v>101</v>
          </cell>
          <cell r="J230">
            <v>5</v>
          </cell>
          <cell r="L230">
            <v>1.25</v>
          </cell>
          <cell r="M230">
            <v>32.5</v>
          </cell>
          <cell r="N230">
            <v>13.09</v>
          </cell>
          <cell r="O230">
            <v>9.02</v>
          </cell>
          <cell r="P230">
            <v>15</v>
          </cell>
          <cell r="Q230">
            <v>7</v>
          </cell>
          <cell r="R230">
            <v>572</v>
          </cell>
          <cell r="S230">
            <v>8.91</v>
          </cell>
          <cell r="T230">
            <v>13.09</v>
          </cell>
        </row>
        <row r="231">
          <cell r="C231">
            <v>2431112158</v>
          </cell>
          <cell r="D231">
            <v>6211147624</v>
          </cell>
          <cell r="E231" t="str">
            <v>ИППСП</v>
          </cell>
          <cell r="F231" t="str">
            <v>24-0552</v>
          </cell>
          <cell r="G231">
            <v>36924</v>
          </cell>
          <cell r="H231" t="str">
            <v>Обстоен преглед за установяване на орален статус</v>
          </cell>
          <cell r="I231">
            <v>101</v>
          </cell>
          <cell r="J231">
            <v>12</v>
          </cell>
          <cell r="L231">
            <v>3</v>
          </cell>
          <cell r="M231">
            <v>78</v>
          </cell>
          <cell r="N231">
            <v>13.2</v>
          </cell>
          <cell r="O231">
            <v>7.8</v>
          </cell>
          <cell r="P231">
            <v>13</v>
          </cell>
          <cell r="Q231">
            <v>7</v>
          </cell>
          <cell r="R231">
            <v>520</v>
          </cell>
          <cell r="S231">
            <v>7</v>
          </cell>
          <cell r="T231">
            <v>13</v>
          </cell>
        </row>
        <row r="232">
          <cell r="C232">
            <v>2431112068</v>
          </cell>
          <cell r="D232">
            <v>5303087621</v>
          </cell>
          <cell r="E232" t="str">
            <v>ИППСП</v>
          </cell>
          <cell r="F232" t="str">
            <v>24-0525</v>
          </cell>
          <cell r="G232">
            <v>36924</v>
          </cell>
          <cell r="H232" t="str">
            <v>Обстоен преглед за установяване на орален статус</v>
          </cell>
          <cell r="I232">
            <v>101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18</v>
          </cell>
          <cell r="Q232">
            <v>7</v>
          </cell>
          <cell r="R232">
            <v>0</v>
          </cell>
          <cell r="S232">
            <v>0</v>
          </cell>
          <cell r="T232">
            <v>0</v>
          </cell>
        </row>
        <row r="233">
          <cell r="C233">
            <v>2431112108</v>
          </cell>
          <cell r="D233">
            <v>6311298537</v>
          </cell>
          <cell r="E233" t="str">
            <v>ИППСП</v>
          </cell>
          <cell r="F233" t="str">
            <v>24-0575</v>
          </cell>
          <cell r="G233">
            <v>36924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12</v>
          </cell>
          <cell r="L233">
            <v>3</v>
          </cell>
          <cell r="M233">
            <v>78</v>
          </cell>
          <cell r="N233">
            <v>14.5</v>
          </cell>
          <cell r="O233">
            <v>7.57</v>
          </cell>
          <cell r="P233">
            <v>15</v>
          </cell>
          <cell r="Q233">
            <v>7</v>
          </cell>
          <cell r="R233">
            <v>572</v>
          </cell>
          <cell r="S233">
            <v>7.5</v>
          </cell>
          <cell r="T233">
            <v>14.5</v>
          </cell>
        </row>
        <row r="234">
          <cell r="C234">
            <v>2431112077</v>
          </cell>
          <cell r="D234">
            <v>5411117630</v>
          </cell>
          <cell r="E234" t="str">
            <v>ИППСП</v>
          </cell>
          <cell r="F234" t="str">
            <v>24-0595</v>
          </cell>
          <cell r="G234">
            <v>36924</v>
          </cell>
          <cell r="H234" t="str">
            <v>Обстоен преглед за установяване на орален статус</v>
          </cell>
          <cell r="I234">
            <v>101</v>
          </cell>
          <cell r="J234">
            <v>14</v>
          </cell>
          <cell r="L234">
            <v>3.5</v>
          </cell>
          <cell r="M234">
            <v>91</v>
          </cell>
          <cell r="N234">
            <v>20.03</v>
          </cell>
          <cell r="O234">
            <v>5.16</v>
          </cell>
          <cell r="P234">
            <v>20</v>
          </cell>
          <cell r="Q234">
            <v>5</v>
          </cell>
          <cell r="R234">
            <v>650</v>
          </cell>
          <cell r="S234">
            <v>5</v>
          </cell>
          <cell r="T234">
            <v>20</v>
          </cell>
        </row>
        <row r="235">
          <cell r="C235">
            <v>2431112058</v>
          </cell>
          <cell r="D235">
            <v>7407017553</v>
          </cell>
          <cell r="E235" t="str">
            <v>ИППСП</v>
          </cell>
          <cell r="F235" t="str">
            <v>24-0507</v>
          </cell>
          <cell r="G235">
            <v>36924</v>
          </cell>
          <cell r="H235" t="str">
            <v>Обстоен преглед за установяване на орален статус</v>
          </cell>
          <cell r="I235">
            <v>101</v>
          </cell>
          <cell r="J235">
            <v>16</v>
          </cell>
          <cell r="L235">
            <v>4</v>
          </cell>
          <cell r="M235">
            <v>104</v>
          </cell>
          <cell r="N235">
            <v>16.989999999999998</v>
          </cell>
          <cell r="O235">
            <v>5.84</v>
          </cell>
          <cell r="P235">
            <v>17</v>
          </cell>
          <cell r="Q235">
            <v>7</v>
          </cell>
          <cell r="R235">
            <v>593.58000000000004</v>
          </cell>
          <cell r="S235">
            <v>5.84</v>
          </cell>
          <cell r="T235">
            <v>16.989999999999998</v>
          </cell>
        </row>
        <row r="236">
          <cell r="C236">
            <v>2431112064</v>
          </cell>
          <cell r="D236">
            <v>5305137655</v>
          </cell>
          <cell r="E236" t="str">
            <v>ИППСП</v>
          </cell>
          <cell r="F236" t="str">
            <v>24-0611</v>
          </cell>
          <cell r="G236">
            <v>36924</v>
          </cell>
          <cell r="H236" t="str">
            <v>Обстоен преглед за установяване на орален статус</v>
          </cell>
          <cell r="I236">
            <v>101</v>
          </cell>
          <cell r="J236">
            <v>12</v>
          </cell>
          <cell r="L236">
            <v>3</v>
          </cell>
          <cell r="M236">
            <v>78</v>
          </cell>
          <cell r="N236">
            <v>15.08</v>
          </cell>
          <cell r="O236">
            <v>7.01</v>
          </cell>
          <cell r="P236">
            <v>15</v>
          </cell>
          <cell r="Q236">
            <v>7</v>
          </cell>
          <cell r="R236">
            <v>572</v>
          </cell>
          <cell r="S236">
            <v>7</v>
          </cell>
          <cell r="T236">
            <v>15</v>
          </cell>
        </row>
        <row r="237">
          <cell r="C237">
            <v>2431112075</v>
          </cell>
          <cell r="D237">
            <v>6402177602</v>
          </cell>
          <cell r="E237" t="str">
            <v>ИППСП</v>
          </cell>
          <cell r="F237" t="str">
            <v>24-0571</v>
          </cell>
          <cell r="G237">
            <v>36924</v>
          </cell>
          <cell r="H237" t="str">
            <v>Обстоен преглед за установяване на орален статус</v>
          </cell>
          <cell r="I237">
            <v>101</v>
          </cell>
          <cell r="J237">
            <v>14</v>
          </cell>
          <cell r="L237">
            <v>3.5</v>
          </cell>
          <cell r="M237">
            <v>91</v>
          </cell>
          <cell r="N237">
            <v>17.010000000000002</v>
          </cell>
          <cell r="O237">
            <v>7.05</v>
          </cell>
          <cell r="P237">
            <v>17</v>
          </cell>
          <cell r="Q237">
            <v>7</v>
          </cell>
          <cell r="R237">
            <v>624</v>
          </cell>
          <cell r="S237">
            <v>7</v>
          </cell>
          <cell r="T237">
            <v>17</v>
          </cell>
        </row>
        <row r="238">
          <cell r="C238">
            <v>2431112131</v>
          </cell>
          <cell r="D238">
            <v>5706297631</v>
          </cell>
          <cell r="E238" t="str">
            <v>ИППСП</v>
          </cell>
          <cell r="F238" t="str">
            <v>24-0574</v>
          </cell>
          <cell r="G238">
            <v>36924</v>
          </cell>
          <cell r="H238" t="str">
            <v>Обстоен преглед за установяване на орален статус</v>
          </cell>
          <cell r="I238">
            <v>101</v>
          </cell>
          <cell r="J238">
            <v>1</v>
          </cell>
          <cell r="L238">
            <v>0.25</v>
          </cell>
          <cell r="M238">
            <v>6.5</v>
          </cell>
          <cell r="N238">
            <v>11.32</v>
          </cell>
          <cell r="O238">
            <v>9.0399999999999991</v>
          </cell>
          <cell r="P238">
            <v>14</v>
          </cell>
          <cell r="Q238">
            <v>6</v>
          </cell>
          <cell r="R238">
            <v>520</v>
          </cell>
          <cell r="S238">
            <v>8.68</v>
          </cell>
          <cell r="T238">
            <v>11.32</v>
          </cell>
        </row>
        <row r="239">
          <cell r="C239">
            <v>2431112124</v>
          </cell>
          <cell r="D239">
            <v>5104197591</v>
          </cell>
          <cell r="E239" t="str">
            <v>ИППСП</v>
          </cell>
          <cell r="F239" t="str">
            <v>24-0573</v>
          </cell>
          <cell r="G239">
            <v>36924</v>
          </cell>
          <cell r="H239" t="str">
            <v>Обстоен преглед за установяване на орален статус</v>
          </cell>
          <cell r="I239">
            <v>101</v>
          </cell>
          <cell r="J239">
            <v>15</v>
          </cell>
          <cell r="L239">
            <v>3.75</v>
          </cell>
          <cell r="M239">
            <v>97.5</v>
          </cell>
          <cell r="N239">
            <v>14.8</v>
          </cell>
          <cell r="O239">
            <v>4.9800000000000004</v>
          </cell>
          <cell r="P239">
            <v>15</v>
          </cell>
          <cell r="Q239">
            <v>5</v>
          </cell>
          <cell r="R239">
            <v>514.28</v>
          </cell>
          <cell r="S239">
            <v>4.9800000000000004</v>
          </cell>
          <cell r="T239">
            <v>14.8</v>
          </cell>
        </row>
        <row r="240">
          <cell r="C240">
            <v>2431112121</v>
          </cell>
          <cell r="D240">
            <v>5108125970</v>
          </cell>
          <cell r="E240" t="str">
            <v>ИППСП</v>
          </cell>
          <cell r="F240" t="str">
            <v>24-0587</v>
          </cell>
          <cell r="G240">
            <v>36924</v>
          </cell>
          <cell r="H240" t="str">
            <v>Обстоен преглед за установяване на орален статус</v>
          </cell>
          <cell r="I240">
            <v>101</v>
          </cell>
          <cell r="J240">
            <v>14</v>
          </cell>
          <cell r="L240">
            <v>3.5</v>
          </cell>
          <cell r="M240">
            <v>91</v>
          </cell>
          <cell r="N240">
            <v>11.95</v>
          </cell>
          <cell r="O240">
            <v>10.11</v>
          </cell>
          <cell r="P240">
            <v>20</v>
          </cell>
          <cell r="Q240">
            <v>2</v>
          </cell>
          <cell r="R240">
            <v>572</v>
          </cell>
          <cell r="S240">
            <v>10.050000000000001</v>
          </cell>
          <cell r="T240">
            <v>11.95</v>
          </cell>
        </row>
        <row r="241">
          <cell r="C241">
            <v>2431112096</v>
          </cell>
          <cell r="D241">
            <v>7203287569</v>
          </cell>
          <cell r="E241" t="str">
            <v>ИППСП</v>
          </cell>
          <cell r="F241" t="str">
            <v>24-0275</v>
          </cell>
          <cell r="G241">
            <v>36924</v>
          </cell>
          <cell r="H241" t="str">
            <v>Обстоен преглед за установяване на орален статус</v>
          </cell>
          <cell r="I241">
            <v>101</v>
          </cell>
          <cell r="J241">
            <v>9</v>
          </cell>
          <cell r="L241">
            <v>2.25</v>
          </cell>
          <cell r="M241">
            <v>58.5</v>
          </cell>
          <cell r="N241">
            <v>7.25</v>
          </cell>
          <cell r="O241">
            <v>17.79</v>
          </cell>
          <cell r="P241">
            <v>18</v>
          </cell>
          <cell r="Q241">
            <v>7</v>
          </cell>
          <cell r="R241">
            <v>650</v>
          </cell>
          <cell r="S241">
            <v>17.75</v>
          </cell>
          <cell r="T241">
            <v>7.25</v>
          </cell>
        </row>
        <row r="242">
          <cell r="C242">
            <v>2431112142</v>
          </cell>
          <cell r="D242">
            <v>6410017541</v>
          </cell>
          <cell r="E242" t="str">
            <v>ИППСП</v>
          </cell>
          <cell r="F242" t="str">
            <v>24-0542</v>
          </cell>
          <cell r="G242">
            <v>36924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2</v>
          </cell>
          <cell r="L242">
            <v>0.5</v>
          </cell>
          <cell r="M242">
            <v>13</v>
          </cell>
          <cell r="N242">
            <v>4.34</v>
          </cell>
          <cell r="O242">
            <v>11.13</v>
          </cell>
          <cell r="P242">
            <v>12</v>
          </cell>
          <cell r="Q242">
            <v>3</v>
          </cell>
          <cell r="R242">
            <v>390</v>
          </cell>
          <cell r="S242">
            <v>10.66</v>
          </cell>
          <cell r="T242">
            <v>4.34</v>
          </cell>
        </row>
        <row r="243">
          <cell r="C243">
            <v>2431112080</v>
          </cell>
          <cell r="D243">
            <v>7101027743</v>
          </cell>
          <cell r="E243" t="str">
            <v>ИППСП</v>
          </cell>
          <cell r="F243" t="str">
            <v>24-0591</v>
          </cell>
          <cell r="G243">
            <v>36924</v>
          </cell>
          <cell r="H243" t="str">
            <v>Обстоен преглед за установяване на орален статус</v>
          </cell>
          <cell r="I243">
            <v>101</v>
          </cell>
          <cell r="J243">
            <v>5</v>
          </cell>
          <cell r="L243">
            <v>1.25</v>
          </cell>
          <cell r="M243">
            <v>32.5</v>
          </cell>
          <cell r="N243">
            <v>11.02</v>
          </cell>
          <cell r="O243">
            <v>6.1</v>
          </cell>
          <cell r="P243">
            <v>15</v>
          </cell>
          <cell r="Q243">
            <v>7</v>
          </cell>
          <cell r="R243">
            <v>445.12</v>
          </cell>
          <cell r="S243">
            <v>6.1</v>
          </cell>
          <cell r="T243">
            <v>11.02</v>
          </cell>
        </row>
        <row r="244">
          <cell r="C244">
            <v>2431112019</v>
          </cell>
          <cell r="D244">
            <v>5503200231</v>
          </cell>
          <cell r="E244" t="str">
            <v>ИППСП</v>
          </cell>
          <cell r="F244" t="str">
            <v>24-0576</v>
          </cell>
          <cell r="G244">
            <v>36924</v>
          </cell>
          <cell r="H244" t="str">
            <v>Обстоен преглед за установяване на орален статус</v>
          </cell>
          <cell r="I244">
            <v>101</v>
          </cell>
          <cell r="J244">
            <v>8</v>
          </cell>
          <cell r="L244">
            <v>2</v>
          </cell>
          <cell r="M244">
            <v>52</v>
          </cell>
          <cell r="N244">
            <v>15.22</v>
          </cell>
          <cell r="O244">
            <v>9.01</v>
          </cell>
          <cell r="P244">
            <v>17</v>
          </cell>
          <cell r="Q244">
            <v>7</v>
          </cell>
          <cell r="R244">
            <v>624</v>
          </cell>
          <cell r="S244">
            <v>8.7799999999999994</v>
          </cell>
          <cell r="T244">
            <v>15.22</v>
          </cell>
        </row>
        <row r="245">
          <cell r="C245">
            <v>2431112123</v>
          </cell>
          <cell r="D245">
            <v>6211267595</v>
          </cell>
          <cell r="E245" t="str">
            <v>ИППСП</v>
          </cell>
          <cell r="F245" t="str">
            <v>24-0383</v>
          </cell>
          <cell r="G245">
            <v>36923</v>
          </cell>
          <cell r="H245" t="str">
            <v>Обстоен преглед за установяване на орален статус</v>
          </cell>
          <cell r="I245">
            <v>101</v>
          </cell>
          <cell r="J245">
            <v>13</v>
          </cell>
          <cell r="L245">
            <v>3.25</v>
          </cell>
          <cell r="M245">
            <v>84.5</v>
          </cell>
          <cell r="N245">
            <v>16.82</v>
          </cell>
          <cell r="O245">
            <v>7.3</v>
          </cell>
          <cell r="P245">
            <v>17</v>
          </cell>
          <cell r="Q245">
            <v>7</v>
          </cell>
          <cell r="R245">
            <v>624</v>
          </cell>
          <cell r="S245">
            <v>7.18</v>
          </cell>
          <cell r="T245">
            <v>16.82</v>
          </cell>
        </row>
        <row r="246">
          <cell r="C246">
            <v>2431112099</v>
          </cell>
          <cell r="D246">
            <v>5508277534</v>
          </cell>
          <cell r="E246" t="str">
            <v>ИППСП</v>
          </cell>
          <cell r="F246" t="str">
            <v>24-0442</v>
          </cell>
          <cell r="G246">
            <v>36923</v>
          </cell>
          <cell r="H246" t="str">
            <v>Обстоен преглед за установяване на орален статус</v>
          </cell>
          <cell r="I246">
            <v>101</v>
          </cell>
          <cell r="J246">
            <v>11</v>
          </cell>
          <cell r="L246">
            <v>2.75</v>
          </cell>
          <cell r="M246">
            <v>71.5</v>
          </cell>
          <cell r="N246">
            <v>14.77</v>
          </cell>
          <cell r="O246">
            <v>5.45</v>
          </cell>
          <cell r="P246">
            <v>15</v>
          </cell>
          <cell r="Q246">
            <v>5</v>
          </cell>
          <cell r="R246">
            <v>520</v>
          </cell>
          <cell r="S246">
            <v>5.23</v>
          </cell>
          <cell r="T246">
            <v>14.77</v>
          </cell>
        </row>
        <row r="247">
          <cell r="C247">
            <v>2431112016</v>
          </cell>
          <cell r="D247">
            <v>5507247670</v>
          </cell>
          <cell r="E247" t="str">
            <v>ИППСП</v>
          </cell>
          <cell r="F247" t="str">
            <v>24-0284</v>
          </cell>
          <cell r="G247">
            <v>36923</v>
          </cell>
          <cell r="H247" t="str">
            <v>Обстоен преглед за установяване на орален статус</v>
          </cell>
          <cell r="I247">
            <v>101</v>
          </cell>
          <cell r="J247">
            <v>13</v>
          </cell>
          <cell r="L247">
            <v>3.25</v>
          </cell>
          <cell r="M247">
            <v>84.5</v>
          </cell>
          <cell r="N247">
            <v>17.989999999999998</v>
          </cell>
          <cell r="O247">
            <v>6.2</v>
          </cell>
          <cell r="P247">
            <v>19</v>
          </cell>
          <cell r="Q247">
            <v>5</v>
          </cell>
          <cell r="R247">
            <v>624</v>
          </cell>
          <cell r="S247">
            <v>6.01</v>
          </cell>
          <cell r="T247">
            <v>17.989999999999998</v>
          </cell>
        </row>
        <row r="248">
          <cell r="C248">
            <v>2431112012</v>
          </cell>
          <cell r="D248">
            <v>6008283510</v>
          </cell>
          <cell r="E248" t="str">
            <v>ИППСП</v>
          </cell>
          <cell r="F248" t="str">
            <v>24-0340</v>
          </cell>
          <cell r="G248">
            <v>36923</v>
          </cell>
          <cell r="H248" t="str">
            <v>Обстоен преглед за установяване на орален статус</v>
          </cell>
          <cell r="I248">
            <v>101</v>
          </cell>
          <cell r="J248">
            <v>18</v>
          </cell>
          <cell r="L248">
            <v>4.5</v>
          </cell>
          <cell r="M248">
            <v>117</v>
          </cell>
          <cell r="N248">
            <v>18.059999999999999</v>
          </cell>
          <cell r="O248">
            <v>7.19</v>
          </cell>
          <cell r="P248">
            <v>18</v>
          </cell>
          <cell r="Q248">
            <v>7</v>
          </cell>
          <cell r="R248">
            <v>650</v>
          </cell>
          <cell r="S248">
            <v>7</v>
          </cell>
          <cell r="T248">
            <v>18</v>
          </cell>
        </row>
        <row r="249">
          <cell r="C249">
            <v>2431112081</v>
          </cell>
          <cell r="D249">
            <v>5011234632</v>
          </cell>
          <cell r="E249" t="str">
            <v>ИППСП</v>
          </cell>
          <cell r="F249" t="str">
            <v>24-0625</v>
          </cell>
          <cell r="G249">
            <v>36927</v>
          </cell>
          <cell r="H249" t="str">
            <v>Обстоен преглед за установяване на орален статус</v>
          </cell>
          <cell r="I249">
            <v>101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R249">
            <v>0</v>
          </cell>
          <cell r="S249">
            <v>0</v>
          </cell>
          <cell r="T249">
            <v>0</v>
          </cell>
        </row>
        <row r="250">
          <cell r="C250">
            <v>2431112087</v>
          </cell>
          <cell r="D250">
            <v>6402287657</v>
          </cell>
          <cell r="E250" t="str">
            <v>ИППСП</v>
          </cell>
          <cell r="F250" t="str">
            <v>24-0531</v>
          </cell>
          <cell r="G250">
            <v>36922</v>
          </cell>
          <cell r="H250" t="str">
            <v>Обстоен преглед за установяване на орален статус</v>
          </cell>
          <cell r="I250">
            <v>101</v>
          </cell>
          <cell r="J250">
            <v>9</v>
          </cell>
          <cell r="L250">
            <v>2.25</v>
          </cell>
          <cell r="M250">
            <v>58.5</v>
          </cell>
          <cell r="N250">
            <v>8.5500000000000007</v>
          </cell>
          <cell r="O250">
            <v>16.86</v>
          </cell>
          <cell r="P250">
            <v>17</v>
          </cell>
          <cell r="Q250">
            <v>8</v>
          </cell>
          <cell r="R250">
            <v>650</v>
          </cell>
          <cell r="S250">
            <v>16.45</v>
          </cell>
          <cell r="T250">
            <v>8.5500000000000007</v>
          </cell>
        </row>
        <row r="251">
          <cell r="C251">
            <v>2431112034</v>
          </cell>
          <cell r="D251">
            <v>4012277616</v>
          </cell>
          <cell r="E251" t="str">
            <v>ИППСП</v>
          </cell>
          <cell r="F251" t="str">
            <v>24-0154</v>
          </cell>
          <cell r="G251">
            <v>36930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11</v>
          </cell>
          <cell r="L251">
            <v>2.75</v>
          </cell>
          <cell r="M251">
            <v>71.5</v>
          </cell>
          <cell r="N251">
            <v>14.88</v>
          </cell>
          <cell r="O251">
            <v>5.31</v>
          </cell>
          <cell r="P251">
            <v>15</v>
          </cell>
          <cell r="Q251">
            <v>5</v>
          </cell>
          <cell r="R251">
            <v>520</v>
          </cell>
          <cell r="S251">
            <v>5.12</v>
          </cell>
          <cell r="T251">
            <v>14.88</v>
          </cell>
        </row>
        <row r="252">
          <cell r="C252">
            <v>2431112054</v>
          </cell>
          <cell r="D252">
            <v>6508227577</v>
          </cell>
          <cell r="E252" t="str">
            <v>ИППСП</v>
          </cell>
          <cell r="F252" t="str">
            <v>24-0624</v>
          </cell>
          <cell r="G252">
            <v>36931</v>
          </cell>
          <cell r="H252" t="str">
            <v>Обстоен преглед за установяване на орален статус</v>
          </cell>
          <cell r="I252">
            <v>101</v>
          </cell>
          <cell r="J252">
            <v>8</v>
          </cell>
          <cell r="L252">
            <v>2</v>
          </cell>
          <cell r="M252">
            <v>52</v>
          </cell>
          <cell r="N252">
            <v>9.7100000000000009</v>
          </cell>
          <cell r="O252">
            <v>12.45</v>
          </cell>
          <cell r="P252">
            <v>15</v>
          </cell>
          <cell r="Q252">
            <v>7</v>
          </cell>
          <cell r="R252">
            <v>572</v>
          </cell>
          <cell r="S252">
            <v>12.29</v>
          </cell>
          <cell r="T252">
            <v>9.7100000000000009</v>
          </cell>
        </row>
        <row r="253">
          <cell r="C253">
            <v>2431114001</v>
          </cell>
          <cell r="D253" t="str">
            <v>5907087560</v>
          </cell>
          <cell r="E253" t="str">
            <v>"ГППСП-ДЕНТАСТОМ" ООД</v>
          </cell>
          <cell r="F253" t="str">
            <v>24-0594</v>
          </cell>
          <cell r="G253" t="str">
            <v>02.02.2001</v>
          </cell>
          <cell r="H253" t="str">
            <v>Обстоен преглед за установяване на орален статус</v>
          </cell>
          <cell r="I253">
            <v>101</v>
          </cell>
          <cell r="J253">
            <v>24</v>
          </cell>
          <cell r="L253">
            <v>6</v>
          </cell>
          <cell r="M253">
            <v>156</v>
          </cell>
          <cell r="N253">
            <v>18.190000000000001</v>
          </cell>
          <cell r="O253">
            <v>9.07</v>
          </cell>
          <cell r="P253">
            <v>20</v>
          </cell>
          <cell r="Q253">
            <v>7</v>
          </cell>
          <cell r="R253">
            <v>702</v>
          </cell>
          <cell r="S253">
            <v>8.81</v>
          </cell>
          <cell r="T253">
            <v>18.190000000000001</v>
          </cell>
        </row>
        <row r="254">
          <cell r="C254">
            <v>2431112164</v>
          </cell>
          <cell r="D254" t="str">
            <v>7202177612</v>
          </cell>
          <cell r="E254" t="str">
            <v>ИППСП</v>
          </cell>
          <cell r="F254" t="str">
            <v>24-0666</v>
          </cell>
          <cell r="G254">
            <v>36992</v>
          </cell>
          <cell r="H254" t="str">
            <v>Обстоен преглед за установяване на орален статус</v>
          </cell>
          <cell r="I254">
            <v>101</v>
          </cell>
          <cell r="J254">
            <v>4</v>
          </cell>
          <cell r="L254">
            <v>1</v>
          </cell>
          <cell r="M254">
            <v>26</v>
          </cell>
          <cell r="N254">
            <v>10.25</v>
          </cell>
          <cell r="O254">
            <v>0</v>
          </cell>
          <cell r="P254">
            <v>10</v>
          </cell>
          <cell r="Q254">
            <v>0</v>
          </cell>
          <cell r="R254">
            <v>260</v>
          </cell>
          <cell r="S254">
            <v>0</v>
          </cell>
          <cell r="T254">
            <v>10</v>
          </cell>
        </row>
        <row r="255">
          <cell r="C255">
            <v>2431112166</v>
          </cell>
          <cell r="D255">
            <v>7503027602</v>
          </cell>
          <cell r="E255" t="str">
            <v>ИППСП</v>
          </cell>
          <cell r="F255" t="str">
            <v>24-0693</v>
          </cell>
          <cell r="G255">
            <v>37135</v>
          </cell>
          <cell r="H255" t="str">
            <v>Обстоен преглед за установяване на орален статус</v>
          </cell>
          <cell r="I255">
            <v>101</v>
          </cell>
          <cell r="J255">
            <v>5</v>
          </cell>
          <cell r="L255">
            <v>1.25</v>
          </cell>
          <cell r="M255">
            <v>32.5</v>
          </cell>
          <cell r="N255">
            <v>6.29</v>
          </cell>
          <cell r="O255">
            <v>1.77</v>
          </cell>
          <cell r="P255">
            <v>7</v>
          </cell>
          <cell r="Q255">
            <v>1</v>
          </cell>
          <cell r="R255">
            <v>208</v>
          </cell>
          <cell r="S255">
            <v>1.71</v>
          </cell>
          <cell r="T255">
            <v>6.29</v>
          </cell>
        </row>
        <row r="256">
          <cell r="C256">
            <v>2431112165</v>
          </cell>
          <cell r="D256">
            <v>7407277566</v>
          </cell>
          <cell r="E256" t="str">
            <v>ИППСП</v>
          </cell>
          <cell r="F256" t="str">
            <v>24-0694</v>
          </cell>
          <cell r="G256">
            <v>37135</v>
          </cell>
          <cell r="H256" t="str">
            <v>Обстоен преглед за установяване на орален статус</v>
          </cell>
          <cell r="I256">
            <v>101</v>
          </cell>
          <cell r="J256">
            <v>6</v>
          </cell>
          <cell r="L256">
            <v>1.5</v>
          </cell>
          <cell r="M256">
            <v>39</v>
          </cell>
          <cell r="N256">
            <v>8.02</v>
          </cell>
          <cell r="O256">
            <v>0</v>
          </cell>
          <cell r="P256">
            <v>8</v>
          </cell>
          <cell r="Q256">
            <v>0</v>
          </cell>
          <cell r="R256">
            <v>208</v>
          </cell>
          <cell r="S256">
            <v>0</v>
          </cell>
          <cell r="T256">
            <v>8</v>
          </cell>
        </row>
        <row r="257">
          <cell r="C257">
            <v>2436112002</v>
          </cell>
          <cell r="D257">
            <v>6707067661</v>
          </cell>
          <cell r="E257" t="str">
            <v>ИППСП</v>
          </cell>
          <cell r="F257" t="str">
            <v>24-0290</v>
          </cell>
          <cell r="G257">
            <v>36918</v>
          </cell>
          <cell r="H257" t="str">
            <v>Обстоен преглед за установяване на орален статус</v>
          </cell>
          <cell r="I257">
            <v>101</v>
          </cell>
          <cell r="J257">
            <v>21</v>
          </cell>
          <cell r="L257">
            <v>5.25</v>
          </cell>
          <cell r="M257">
            <v>136.5</v>
          </cell>
          <cell r="N257">
            <v>19.78</v>
          </cell>
          <cell r="O257">
            <v>17.350000000000001</v>
          </cell>
          <cell r="P257">
            <v>32</v>
          </cell>
          <cell r="Q257">
            <v>5</v>
          </cell>
          <cell r="R257">
            <v>962</v>
          </cell>
          <cell r="S257">
            <v>17.22</v>
          </cell>
          <cell r="T257">
            <v>19.78</v>
          </cell>
        </row>
        <row r="258">
          <cell r="C258">
            <v>2436112003</v>
          </cell>
          <cell r="D258">
            <v>6808091711</v>
          </cell>
          <cell r="E258" t="str">
            <v>ИППСП</v>
          </cell>
          <cell r="F258" t="str">
            <v>24-0423</v>
          </cell>
          <cell r="G258">
            <v>36922</v>
          </cell>
          <cell r="H258" t="str">
            <v>Обстоен преглед за установяване на орален статус</v>
          </cell>
          <cell r="I258">
            <v>101</v>
          </cell>
          <cell r="J258">
            <v>18</v>
          </cell>
          <cell r="L258">
            <v>4.5</v>
          </cell>
          <cell r="M258">
            <v>117</v>
          </cell>
          <cell r="N258">
            <v>17.02</v>
          </cell>
          <cell r="O258">
            <v>11.03</v>
          </cell>
          <cell r="P258">
            <v>23</v>
          </cell>
          <cell r="Q258">
            <v>5</v>
          </cell>
          <cell r="R258">
            <v>728</v>
          </cell>
          <cell r="S258">
            <v>10.98</v>
          </cell>
          <cell r="T258">
            <v>17.02</v>
          </cell>
        </row>
        <row r="259">
          <cell r="C259">
            <v>2436112004</v>
          </cell>
          <cell r="D259">
            <v>5712157557</v>
          </cell>
          <cell r="E259" t="str">
            <v>ИППСП</v>
          </cell>
          <cell r="F259" t="str">
            <v>24-0112</v>
          </cell>
          <cell r="G259">
            <v>36916</v>
          </cell>
          <cell r="H259" t="str">
            <v>Обстоен преглед за установяване на орален статус</v>
          </cell>
          <cell r="I259">
            <v>101</v>
          </cell>
          <cell r="J259">
            <v>26</v>
          </cell>
          <cell r="L259">
            <v>6.5</v>
          </cell>
          <cell r="M259">
            <v>169</v>
          </cell>
          <cell r="N259">
            <v>23.22</v>
          </cell>
          <cell r="O259">
            <v>7.32</v>
          </cell>
          <cell r="P259">
            <v>23</v>
          </cell>
          <cell r="Q259">
            <v>7</v>
          </cell>
          <cell r="R259">
            <v>780</v>
          </cell>
          <cell r="S259">
            <v>7</v>
          </cell>
          <cell r="T259">
            <v>23</v>
          </cell>
        </row>
        <row r="260">
          <cell r="C260">
            <v>2436112005</v>
          </cell>
          <cell r="D260">
            <v>6004297639</v>
          </cell>
          <cell r="E260" t="str">
            <v>ИППСП</v>
          </cell>
          <cell r="F260" t="str">
            <v>24-031</v>
          </cell>
          <cell r="G260">
            <v>36914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11</v>
          </cell>
          <cell r="L260">
            <v>2.75</v>
          </cell>
          <cell r="M260">
            <v>71.5</v>
          </cell>
          <cell r="N260">
            <v>10.08</v>
          </cell>
          <cell r="O260">
            <v>12.15</v>
          </cell>
          <cell r="P260">
            <v>18</v>
          </cell>
          <cell r="Q260">
            <v>4</v>
          </cell>
          <cell r="R260">
            <v>572</v>
          </cell>
          <cell r="S260">
            <v>11.92</v>
          </cell>
          <cell r="T260">
            <v>10.08</v>
          </cell>
        </row>
        <row r="261">
          <cell r="C261">
            <v>2436112007</v>
          </cell>
          <cell r="D261">
            <v>5612307545</v>
          </cell>
          <cell r="E261" t="str">
            <v>ИППСП</v>
          </cell>
          <cell r="F261" t="str">
            <v>24-0258</v>
          </cell>
          <cell r="G261">
            <v>36923</v>
          </cell>
          <cell r="H261" t="str">
            <v>Обстоен преглед за установяване на орален статус</v>
          </cell>
          <cell r="I261">
            <v>101</v>
          </cell>
          <cell r="J261">
            <v>9</v>
          </cell>
          <cell r="L261">
            <v>2.25</v>
          </cell>
          <cell r="M261">
            <v>58.5</v>
          </cell>
          <cell r="N261">
            <v>15.71</v>
          </cell>
          <cell r="O261">
            <v>2.29</v>
          </cell>
          <cell r="P261">
            <v>17</v>
          </cell>
          <cell r="Q261">
            <v>1</v>
          </cell>
          <cell r="R261">
            <v>468</v>
          </cell>
          <cell r="S261">
            <v>2.29</v>
          </cell>
          <cell r="T261">
            <v>15.71</v>
          </cell>
        </row>
        <row r="262">
          <cell r="C262">
            <v>2436112008</v>
          </cell>
          <cell r="D262">
            <v>5803114556</v>
          </cell>
          <cell r="E262" t="str">
            <v>ИППСП</v>
          </cell>
          <cell r="F262" t="str">
            <v>24-0569</v>
          </cell>
          <cell r="G262">
            <v>36924</v>
          </cell>
          <cell r="H262" t="str">
            <v>Обстоен преглед за установяване на орален статус</v>
          </cell>
          <cell r="I262">
            <v>101</v>
          </cell>
          <cell r="J262">
            <v>16</v>
          </cell>
          <cell r="L262">
            <v>4</v>
          </cell>
          <cell r="M262">
            <v>104</v>
          </cell>
          <cell r="N262">
            <v>16.329999999999998</v>
          </cell>
          <cell r="O262">
            <v>11.77</v>
          </cell>
          <cell r="P262">
            <v>25</v>
          </cell>
          <cell r="Q262">
            <v>3</v>
          </cell>
          <cell r="R262">
            <v>728</v>
          </cell>
          <cell r="S262">
            <v>11.67</v>
          </cell>
          <cell r="T262">
            <v>16.329999999999998</v>
          </cell>
        </row>
        <row r="263">
          <cell r="C263">
            <v>2436112009</v>
          </cell>
          <cell r="D263">
            <v>6207127525</v>
          </cell>
          <cell r="E263" t="str">
            <v>ИППСП</v>
          </cell>
          <cell r="F263" t="str">
            <v>24-0570</v>
          </cell>
          <cell r="G263">
            <v>36924</v>
          </cell>
          <cell r="H263" t="str">
            <v>Обстоен преглед за установяване на орален статус</v>
          </cell>
          <cell r="I263">
            <v>101</v>
          </cell>
          <cell r="J263">
            <v>22</v>
          </cell>
          <cell r="L263">
            <v>5.5</v>
          </cell>
          <cell r="M263">
            <v>143</v>
          </cell>
          <cell r="N263">
            <v>17.47</v>
          </cell>
          <cell r="O263">
            <v>12.72</v>
          </cell>
          <cell r="P263">
            <v>25</v>
          </cell>
          <cell r="Q263">
            <v>5</v>
          </cell>
          <cell r="R263">
            <v>780</v>
          </cell>
          <cell r="S263">
            <v>12.53</v>
          </cell>
          <cell r="T263">
            <v>17.47</v>
          </cell>
        </row>
        <row r="264">
          <cell r="C264">
            <v>2436112010</v>
          </cell>
          <cell r="D264">
            <v>6107154635</v>
          </cell>
          <cell r="E264" t="str">
            <v>ИППСП</v>
          </cell>
          <cell r="F264" t="str">
            <v>24-0572</v>
          </cell>
          <cell r="G264">
            <v>36924</v>
          </cell>
          <cell r="H264" t="str">
            <v>Обстоен преглед за установяване на орален статус</v>
          </cell>
          <cell r="I264">
            <v>101</v>
          </cell>
          <cell r="J264">
            <v>22</v>
          </cell>
          <cell r="L264">
            <v>5.5</v>
          </cell>
          <cell r="M264">
            <v>143</v>
          </cell>
          <cell r="N264">
            <v>22.14</v>
          </cell>
          <cell r="O264">
            <v>5</v>
          </cell>
          <cell r="P264">
            <v>22</v>
          </cell>
          <cell r="Q264">
            <v>5</v>
          </cell>
          <cell r="R264">
            <v>702</v>
          </cell>
          <cell r="S264">
            <v>5</v>
          </cell>
          <cell r="T264">
            <v>22</v>
          </cell>
        </row>
        <row r="265">
          <cell r="C265">
            <v>2436112012</v>
          </cell>
          <cell r="D265">
            <v>7502047559</v>
          </cell>
          <cell r="E265" t="str">
            <v>ИППСП</v>
          </cell>
          <cell r="F265" t="str">
            <v>24-0272</v>
          </cell>
          <cell r="G265">
            <v>36918</v>
          </cell>
          <cell r="H265" t="str">
            <v>Обстоен преглед за установяване на орален статус</v>
          </cell>
          <cell r="I265">
            <v>101</v>
          </cell>
          <cell r="J265">
            <v>3</v>
          </cell>
          <cell r="L265">
            <v>0.75</v>
          </cell>
          <cell r="M265">
            <v>19.5</v>
          </cell>
          <cell r="N265">
            <v>11.93</v>
          </cell>
          <cell r="O265">
            <v>0</v>
          </cell>
          <cell r="P265">
            <v>20</v>
          </cell>
          <cell r="Q265">
            <v>0</v>
          </cell>
          <cell r="R265">
            <v>310.18</v>
          </cell>
          <cell r="S265">
            <v>0</v>
          </cell>
          <cell r="T265">
            <v>11.93</v>
          </cell>
        </row>
        <row r="266">
          <cell r="C266">
            <v>2436112011</v>
          </cell>
          <cell r="D266">
            <v>5908244670</v>
          </cell>
          <cell r="E266" t="str">
            <v>ИППСП</v>
          </cell>
          <cell r="F266" t="str">
            <v>24-0523</v>
          </cell>
          <cell r="G266">
            <v>36924</v>
          </cell>
          <cell r="H266" t="str">
            <v>Обстоен преглед за установяване на орален статус</v>
          </cell>
          <cell r="I266">
            <v>101</v>
          </cell>
          <cell r="J266">
            <v>5</v>
          </cell>
          <cell r="L266">
            <v>1.25</v>
          </cell>
          <cell r="M266">
            <v>32.5</v>
          </cell>
          <cell r="N266">
            <v>8.0500000000000007</v>
          </cell>
          <cell r="O266">
            <v>2.08</v>
          </cell>
          <cell r="P266">
            <v>8</v>
          </cell>
          <cell r="Q266">
            <v>2</v>
          </cell>
          <cell r="R266">
            <v>260</v>
          </cell>
          <cell r="S266">
            <v>2</v>
          </cell>
          <cell r="T266">
            <v>8</v>
          </cell>
        </row>
        <row r="267">
          <cell r="C267">
            <v>2436112001</v>
          </cell>
          <cell r="D267">
            <v>5610287624</v>
          </cell>
          <cell r="E267" t="str">
            <v>ИППСП</v>
          </cell>
          <cell r="F267" t="str">
            <v>24-0226</v>
          </cell>
          <cell r="G267">
            <v>36917</v>
          </cell>
          <cell r="H267" t="str">
            <v>Обстоен преглед за установяване на орален статус</v>
          </cell>
          <cell r="I267">
            <v>101</v>
          </cell>
          <cell r="J267">
            <v>11</v>
          </cell>
          <cell r="L267">
            <v>2.75</v>
          </cell>
          <cell r="M267">
            <v>71.5</v>
          </cell>
          <cell r="N267">
            <v>13.68</v>
          </cell>
          <cell r="O267">
            <v>16.39</v>
          </cell>
          <cell r="P267">
            <v>27</v>
          </cell>
          <cell r="Q267">
            <v>3</v>
          </cell>
          <cell r="R267">
            <v>780</v>
          </cell>
          <cell r="S267">
            <v>16.32</v>
          </cell>
          <cell r="T267">
            <v>13.68</v>
          </cell>
        </row>
        <row r="268">
          <cell r="C268">
            <v>2437112001</v>
          </cell>
          <cell r="D268">
            <v>6011127641</v>
          </cell>
          <cell r="E268" t="str">
            <v>ИППСП</v>
          </cell>
          <cell r="F268" t="str">
            <v>24-0036</v>
          </cell>
          <cell r="G268">
            <v>36914</v>
          </cell>
          <cell r="H268" t="str">
            <v>Обстоен преглед за установяване на орален статус</v>
          </cell>
          <cell r="I268">
            <v>101</v>
          </cell>
          <cell r="J268">
            <v>15</v>
          </cell>
          <cell r="L268">
            <v>3.75</v>
          </cell>
          <cell r="M268">
            <v>97.5</v>
          </cell>
          <cell r="N268">
            <v>22.52</v>
          </cell>
          <cell r="O268">
            <v>8.1999999999999993</v>
          </cell>
          <cell r="P268">
            <v>22</v>
          </cell>
          <cell r="Q268">
            <v>8</v>
          </cell>
          <cell r="R268">
            <v>780</v>
          </cell>
          <cell r="S268">
            <v>8</v>
          </cell>
          <cell r="T268">
            <v>22</v>
          </cell>
        </row>
        <row r="269">
          <cell r="C269">
            <v>2438112001</v>
          </cell>
          <cell r="D269">
            <v>4909167597</v>
          </cell>
          <cell r="E269" t="str">
            <v>ИППСП</v>
          </cell>
          <cell r="F269" t="str">
            <v>24-008</v>
          </cell>
          <cell r="G269">
            <v>36915</v>
          </cell>
          <cell r="H269" t="str">
            <v>Обстоен преглед за установяване на орален статус</v>
          </cell>
          <cell r="I269">
            <v>101</v>
          </cell>
          <cell r="J269">
            <v>13</v>
          </cell>
          <cell r="L269">
            <v>3.25</v>
          </cell>
          <cell r="M269">
            <v>84.5</v>
          </cell>
          <cell r="N269">
            <v>20.059999999999999</v>
          </cell>
          <cell r="O269">
            <v>10.4</v>
          </cell>
          <cell r="P269">
            <v>20</v>
          </cell>
          <cell r="Q269">
            <v>10</v>
          </cell>
          <cell r="R269">
            <v>780</v>
          </cell>
          <cell r="S269">
            <v>10</v>
          </cell>
          <cell r="T269">
            <v>20</v>
          </cell>
        </row>
        <row r="270">
          <cell r="C270">
            <v>2438112002</v>
          </cell>
          <cell r="D270">
            <v>7502107581</v>
          </cell>
          <cell r="E270" t="str">
            <v>ИППСП</v>
          </cell>
          <cell r="F270" t="str">
            <v>24-011</v>
          </cell>
          <cell r="G270">
            <v>36915</v>
          </cell>
          <cell r="H270" t="str">
            <v>Обстоен преглед за установяване на орален статус</v>
          </cell>
          <cell r="I270">
            <v>101</v>
          </cell>
          <cell r="J270">
            <v>7</v>
          </cell>
          <cell r="L270">
            <v>1.75</v>
          </cell>
          <cell r="M270">
            <v>45.5</v>
          </cell>
          <cell r="N270">
            <v>9.1300000000000008</v>
          </cell>
          <cell r="O270">
            <v>1.08</v>
          </cell>
          <cell r="P270">
            <v>9</v>
          </cell>
          <cell r="Q270">
            <v>1</v>
          </cell>
          <cell r="R270">
            <v>260</v>
          </cell>
          <cell r="S270">
            <v>1</v>
          </cell>
          <cell r="T270">
            <v>9</v>
          </cell>
        </row>
        <row r="271">
          <cell r="C271">
            <v>2431112094</v>
          </cell>
          <cell r="D271">
            <v>6811137593</v>
          </cell>
          <cell r="E271" t="str">
            <v>ИППСП</v>
          </cell>
          <cell r="F271" t="str">
            <v>24-0686</v>
          </cell>
          <cell r="G271">
            <v>37077</v>
          </cell>
          <cell r="H271" t="str">
            <v>Обстоен преглед за установяване на орален статус</v>
          </cell>
          <cell r="I271">
            <v>101</v>
          </cell>
          <cell r="J271">
            <v>4</v>
          </cell>
          <cell r="L271">
            <v>1</v>
          </cell>
          <cell r="M271">
            <v>26</v>
          </cell>
          <cell r="N271">
            <v>2.2400000000000002</v>
          </cell>
          <cell r="O271">
            <v>3.35</v>
          </cell>
          <cell r="P271">
            <v>15</v>
          </cell>
          <cell r="Q271">
            <v>7</v>
          </cell>
          <cell r="R271">
            <v>145.34</v>
          </cell>
          <cell r="S271">
            <v>3.35</v>
          </cell>
          <cell r="T271">
            <v>2.2400000000000002</v>
          </cell>
        </row>
      </sheetData>
      <sheetData sheetId="1">
        <row r="4">
          <cell r="B4" t="str">
            <v>Населено място</v>
          </cell>
          <cell r="C4" t="str">
            <v>Регисттрационен номер на лечебното заведение</v>
          </cell>
          <cell r="D4" t="str">
            <v>ЕГН на стоматолога</v>
          </cell>
          <cell r="E4" t="str">
            <v>Наимен. на лечебното  заведение</v>
          </cell>
          <cell r="F4" t="str">
            <v>№ на сключения договор</v>
          </cell>
          <cell r="G4" t="str">
            <v>дата на сключване на договора</v>
          </cell>
          <cell r="H4" t="str">
            <v>Стоматологични дейности</v>
          </cell>
          <cell r="I4" t="str">
            <v>Код на стоматологичната дейност</v>
          </cell>
          <cell r="J4" t="str">
            <v>Отчетен брой деиности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</row>
        <row r="6">
          <cell r="B6" t="str">
            <v>Братя Даскалови</v>
          </cell>
          <cell r="C6">
            <v>2404112002</v>
          </cell>
          <cell r="D6">
            <v>5707227726</v>
          </cell>
          <cell r="E6" t="str">
            <v>ИППСП</v>
          </cell>
          <cell r="F6" t="str">
            <v>24-0010</v>
          </cell>
          <cell r="G6" t="str">
            <v>24.01.2001</v>
          </cell>
          <cell r="H6" t="str">
            <v>Обстоен преглед за установяване на орален статус</v>
          </cell>
          <cell r="I6">
            <v>101</v>
          </cell>
          <cell r="J6">
            <v>18</v>
          </cell>
        </row>
        <row r="7">
          <cell r="B7" t="str">
            <v>Братя Даскалови</v>
          </cell>
          <cell r="C7">
            <v>2404112004</v>
          </cell>
          <cell r="D7">
            <v>5703314606</v>
          </cell>
          <cell r="E7" t="str">
            <v>ИППСП</v>
          </cell>
          <cell r="F7" t="str">
            <v>24-0009</v>
          </cell>
          <cell r="G7" t="str">
            <v>29.01.2001</v>
          </cell>
          <cell r="H7" t="str">
            <v>Обстоен преглед за установяване на орален статус</v>
          </cell>
          <cell r="I7">
            <v>101</v>
          </cell>
          <cell r="J7">
            <v>30</v>
          </cell>
        </row>
        <row r="8">
          <cell r="B8" t="str">
            <v>Братя Даскалови</v>
          </cell>
          <cell r="C8">
            <v>2404112005</v>
          </cell>
          <cell r="D8">
            <v>6910014685</v>
          </cell>
          <cell r="E8" t="str">
            <v>ИППСП</v>
          </cell>
          <cell r="F8" t="str">
            <v>24-0623</v>
          </cell>
          <cell r="G8">
            <v>36929</v>
          </cell>
          <cell r="H8" t="str">
            <v>Обстоен преглед за установяване на орален статус</v>
          </cell>
          <cell r="I8">
            <v>101</v>
          </cell>
          <cell r="J8">
            <v>8</v>
          </cell>
        </row>
        <row r="9">
          <cell r="B9" t="str">
            <v>Гълъбово</v>
          </cell>
          <cell r="C9">
            <v>2407112001</v>
          </cell>
          <cell r="D9">
            <v>4309093506</v>
          </cell>
          <cell r="E9" t="str">
            <v>ИППСП</v>
          </cell>
          <cell r="F9" t="str">
            <v>24-0130</v>
          </cell>
          <cell r="G9" t="str">
            <v>24.01.2001</v>
          </cell>
          <cell r="H9" t="str">
            <v>Обстоен преглед за установяване на орален статус</v>
          </cell>
          <cell r="I9">
            <v>101</v>
          </cell>
          <cell r="J9">
            <v>15</v>
          </cell>
        </row>
        <row r="10">
          <cell r="B10" t="str">
            <v>Гълъбово</v>
          </cell>
          <cell r="C10">
            <v>2407112004</v>
          </cell>
          <cell r="D10">
            <v>6508097576</v>
          </cell>
          <cell r="E10" t="str">
            <v>ИППСП</v>
          </cell>
          <cell r="F10" t="str">
            <v>24-019</v>
          </cell>
          <cell r="G10">
            <v>36918</v>
          </cell>
          <cell r="H10" t="str">
            <v>Обстоен преглед за установяване на орален статус</v>
          </cell>
          <cell r="I10">
            <v>101</v>
          </cell>
          <cell r="J10">
            <v>17</v>
          </cell>
        </row>
        <row r="11">
          <cell r="B11" t="str">
            <v>Гълъбово</v>
          </cell>
          <cell r="C11">
            <v>2407112002</v>
          </cell>
          <cell r="D11">
            <v>6905257525</v>
          </cell>
          <cell r="E11" t="str">
            <v>ИППСП</v>
          </cell>
          <cell r="F11" t="str">
            <v>24-0415</v>
          </cell>
          <cell r="G11">
            <v>36921</v>
          </cell>
          <cell r="H11" t="str">
            <v>Обстоен преглед за установяване на орален статус</v>
          </cell>
          <cell r="I11">
            <v>101</v>
          </cell>
          <cell r="J11">
            <v>17</v>
          </cell>
        </row>
        <row r="12">
          <cell r="B12" t="str">
            <v>Гълъбово</v>
          </cell>
          <cell r="C12">
            <v>2407112007</v>
          </cell>
          <cell r="D12">
            <v>6502197557</v>
          </cell>
          <cell r="E12" t="str">
            <v>ИППСП</v>
          </cell>
          <cell r="F12" t="str">
            <v>24-0443</v>
          </cell>
          <cell r="G12">
            <v>36923</v>
          </cell>
          <cell r="H12" t="str">
            <v>Обстоен преглед за установяване на орален статус</v>
          </cell>
          <cell r="I12">
            <v>101</v>
          </cell>
          <cell r="J12">
            <v>14</v>
          </cell>
        </row>
        <row r="13">
          <cell r="B13" t="str">
            <v>Гълъбово</v>
          </cell>
          <cell r="C13">
            <v>2407112003</v>
          </cell>
          <cell r="D13">
            <v>4511286798</v>
          </cell>
          <cell r="E13" t="str">
            <v>ИППСП</v>
          </cell>
          <cell r="F13" t="str">
            <v>24-0450</v>
          </cell>
          <cell r="G13">
            <v>36923</v>
          </cell>
          <cell r="H13" t="str">
            <v>Обстоен преглед за установяване на орален статус</v>
          </cell>
          <cell r="I13">
            <v>101</v>
          </cell>
          <cell r="J13">
            <v>19</v>
          </cell>
        </row>
        <row r="14">
          <cell r="B14" t="str">
            <v>Гълъбово</v>
          </cell>
          <cell r="C14">
            <v>2407112005</v>
          </cell>
          <cell r="D14">
            <v>6103147685</v>
          </cell>
          <cell r="E14" t="str">
            <v>ИППСП</v>
          </cell>
          <cell r="F14" t="str">
            <v>24-0259</v>
          </cell>
          <cell r="G14">
            <v>36923</v>
          </cell>
          <cell r="H14" t="str">
            <v>Обстоен преглед за установяване на орален статус</v>
          </cell>
          <cell r="I14">
            <v>101</v>
          </cell>
          <cell r="J14">
            <v>21</v>
          </cell>
        </row>
        <row r="15">
          <cell r="B15" t="str">
            <v>Гълъбово</v>
          </cell>
          <cell r="C15">
            <v>2407112009</v>
          </cell>
          <cell r="D15">
            <v>3205297569</v>
          </cell>
          <cell r="E15" t="str">
            <v>ИППСП</v>
          </cell>
          <cell r="F15" t="str">
            <v>24-0449</v>
          </cell>
          <cell r="G15">
            <v>36923</v>
          </cell>
          <cell r="H15" t="str">
            <v>Обстоен преглед за установяване на орален статус</v>
          </cell>
          <cell r="I15">
            <v>101</v>
          </cell>
          <cell r="J15">
            <v>12</v>
          </cell>
        </row>
        <row r="16">
          <cell r="B16" t="str">
            <v>Гълъбово</v>
          </cell>
          <cell r="C16">
            <v>2407112008</v>
          </cell>
          <cell r="D16">
            <v>7110127576</v>
          </cell>
          <cell r="E16" t="str">
            <v>ИППСП</v>
          </cell>
          <cell r="F16" t="str">
            <v>24-0545</v>
          </cell>
          <cell r="G16">
            <v>36928</v>
          </cell>
          <cell r="H16" t="str">
            <v>Обстоен преглед за установяване на орален статус</v>
          </cell>
          <cell r="I16">
            <v>101</v>
          </cell>
          <cell r="J16">
            <v>4</v>
          </cell>
        </row>
        <row r="17">
          <cell r="B17" t="str">
            <v>Гълъбово</v>
          </cell>
          <cell r="C17">
            <v>2407112006</v>
          </cell>
          <cell r="D17">
            <v>7001032540</v>
          </cell>
          <cell r="E17" t="str">
            <v>ИППСП</v>
          </cell>
          <cell r="F17" t="str">
            <v>24-0537</v>
          </cell>
          <cell r="G17">
            <v>36928</v>
          </cell>
          <cell r="H17" t="str">
            <v>Обстоен преглед за установяване на орален статус</v>
          </cell>
          <cell r="I17">
            <v>101</v>
          </cell>
          <cell r="J17">
            <v>6</v>
          </cell>
        </row>
        <row r="18">
          <cell r="B18" t="str">
            <v>Казанлък</v>
          </cell>
          <cell r="C18">
            <v>2412112043</v>
          </cell>
          <cell r="D18">
            <v>6308256840</v>
          </cell>
          <cell r="E18" t="str">
            <v>ИППСП</v>
          </cell>
          <cell r="F18" t="str">
            <v>14-540</v>
          </cell>
          <cell r="G18">
            <v>36913</v>
          </cell>
          <cell r="H18" t="str">
            <v>Обстоен преглед за установяване на орален статус</v>
          </cell>
          <cell r="I18">
            <v>101</v>
          </cell>
          <cell r="J18">
            <v>5</v>
          </cell>
        </row>
        <row r="19">
          <cell r="B19" t="str">
            <v>Казанлък</v>
          </cell>
          <cell r="C19">
            <v>2412112061</v>
          </cell>
          <cell r="D19">
            <v>5809037523</v>
          </cell>
          <cell r="E19" t="str">
            <v>ИППСП</v>
          </cell>
          <cell r="F19" t="str">
            <v>24-0023</v>
          </cell>
          <cell r="G19">
            <v>36915</v>
          </cell>
          <cell r="H19" t="str">
            <v>Обстоен преглед за установяване на орален статус</v>
          </cell>
          <cell r="I19">
            <v>101</v>
          </cell>
          <cell r="J19">
            <v>15</v>
          </cell>
        </row>
        <row r="20">
          <cell r="B20" t="str">
            <v>Казанлък</v>
          </cell>
          <cell r="C20">
            <v>2412112035</v>
          </cell>
          <cell r="D20">
            <v>6009077597</v>
          </cell>
          <cell r="E20" t="str">
            <v>ИППСП</v>
          </cell>
          <cell r="F20" t="str">
            <v>24-0021</v>
          </cell>
          <cell r="G20">
            <v>36915</v>
          </cell>
          <cell r="H20" t="str">
            <v>Обстоен преглед за установяване на орален статус</v>
          </cell>
          <cell r="I20">
            <v>101</v>
          </cell>
          <cell r="J20">
            <v>18</v>
          </cell>
        </row>
        <row r="21">
          <cell r="B21" t="str">
            <v>Казанлък</v>
          </cell>
          <cell r="C21">
            <v>2412112064</v>
          </cell>
          <cell r="D21">
            <v>3606107797</v>
          </cell>
          <cell r="E21" t="str">
            <v>ИППСП</v>
          </cell>
          <cell r="F21" t="str">
            <v>24-0117</v>
          </cell>
          <cell r="G21">
            <v>36916</v>
          </cell>
          <cell r="H21" t="str">
            <v>Обстоен преглед за установяване на орален статус</v>
          </cell>
          <cell r="I21">
            <v>101</v>
          </cell>
          <cell r="J21">
            <v>9</v>
          </cell>
        </row>
        <row r="22">
          <cell r="B22" t="str">
            <v>Казанлък</v>
          </cell>
          <cell r="C22">
            <v>2412112011</v>
          </cell>
          <cell r="D22">
            <v>6609107610</v>
          </cell>
          <cell r="E22" t="str">
            <v>ИППСП</v>
          </cell>
          <cell r="F22" t="str">
            <v>24-0216</v>
          </cell>
          <cell r="G22">
            <v>36917</v>
          </cell>
          <cell r="H22" t="str">
            <v>Обстоен преглед за установяване на орален статус</v>
          </cell>
          <cell r="I22">
            <v>101</v>
          </cell>
          <cell r="J22">
            <v>18</v>
          </cell>
        </row>
        <row r="23">
          <cell r="B23" t="str">
            <v>Казанлък</v>
          </cell>
          <cell r="C23">
            <v>2412112056</v>
          </cell>
          <cell r="D23">
            <v>5303097614</v>
          </cell>
          <cell r="E23" t="str">
            <v>ИППСП</v>
          </cell>
          <cell r="F23" t="str">
            <v>24-0212</v>
          </cell>
          <cell r="G23">
            <v>36917</v>
          </cell>
          <cell r="H23" t="str">
            <v>Обстоен преглед за установяване на орален статус</v>
          </cell>
          <cell r="I23">
            <v>101</v>
          </cell>
          <cell r="J23">
            <v>13</v>
          </cell>
        </row>
        <row r="24">
          <cell r="B24" t="str">
            <v>Казанлък</v>
          </cell>
          <cell r="C24">
            <v>2412112047</v>
          </cell>
          <cell r="D24">
            <v>5011117683</v>
          </cell>
          <cell r="E24" t="str">
            <v>ИППСП</v>
          </cell>
          <cell r="F24" t="str">
            <v>24-0265</v>
          </cell>
          <cell r="G24">
            <v>36916</v>
          </cell>
          <cell r="H24" t="str">
            <v>Обстоен преглед за установяване на орален статус</v>
          </cell>
          <cell r="I24">
            <v>101</v>
          </cell>
          <cell r="J24">
            <v>21</v>
          </cell>
        </row>
        <row r="25">
          <cell r="B25" t="str">
            <v>Казанлък</v>
          </cell>
          <cell r="C25">
            <v>2412112046</v>
          </cell>
          <cell r="D25">
            <v>5610117675</v>
          </cell>
          <cell r="E25" t="str">
            <v>ИППСП</v>
          </cell>
          <cell r="F25" t="str">
            <v>24-0266</v>
          </cell>
          <cell r="G25">
            <v>36916</v>
          </cell>
          <cell r="H25" t="str">
            <v>Обстоен преглед за установяване на орален статус</v>
          </cell>
          <cell r="I25">
            <v>101</v>
          </cell>
          <cell r="J25">
            <v>18</v>
          </cell>
        </row>
        <row r="26">
          <cell r="B26" t="str">
            <v>Казанлък</v>
          </cell>
          <cell r="C26">
            <v>2412112002</v>
          </cell>
          <cell r="D26">
            <v>5902044479</v>
          </cell>
          <cell r="E26" t="str">
            <v>ИППСП</v>
          </cell>
          <cell r="F26" t="str">
            <v>24-0230</v>
          </cell>
          <cell r="G26">
            <v>36917</v>
          </cell>
          <cell r="H26" t="str">
            <v>Обстоен преглед за установяване на орален статус</v>
          </cell>
          <cell r="I26">
            <v>101</v>
          </cell>
          <cell r="J26">
            <v>3</v>
          </cell>
        </row>
        <row r="27">
          <cell r="B27" t="str">
            <v>Казанлък</v>
          </cell>
          <cell r="C27">
            <v>2412112052</v>
          </cell>
          <cell r="D27">
            <v>4708027649</v>
          </cell>
          <cell r="E27" t="str">
            <v>ИППСП</v>
          </cell>
          <cell r="F27" t="str">
            <v>24-0219</v>
          </cell>
          <cell r="G27">
            <v>36917</v>
          </cell>
          <cell r="H27" t="str">
            <v>Обстоен преглед за установяване на орален статус</v>
          </cell>
          <cell r="I27">
            <v>101</v>
          </cell>
          <cell r="J27">
            <v>14</v>
          </cell>
        </row>
        <row r="28">
          <cell r="B28" t="str">
            <v>Казанлък</v>
          </cell>
          <cell r="C28">
            <v>2412112012</v>
          </cell>
          <cell r="D28">
            <v>5811237651</v>
          </cell>
          <cell r="E28" t="str">
            <v>ИППСП</v>
          </cell>
          <cell r="F28" t="str">
            <v>24-0217</v>
          </cell>
          <cell r="G28">
            <v>36917</v>
          </cell>
          <cell r="H28" t="str">
            <v>Обстоен преглед за установяване на орален статус</v>
          </cell>
          <cell r="I28">
            <v>101</v>
          </cell>
          <cell r="J28">
            <v>6</v>
          </cell>
        </row>
        <row r="29">
          <cell r="B29" t="str">
            <v>Казанлък</v>
          </cell>
          <cell r="C29">
            <v>2412112063</v>
          </cell>
          <cell r="D29">
            <v>5610037651</v>
          </cell>
          <cell r="E29" t="str">
            <v>ИППСП</v>
          </cell>
          <cell r="F29" t="str">
            <v>24-0218</v>
          </cell>
          <cell r="G29">
            <v>36917</v>
          </cell>
          <cell r="H29" t="str">
            <v>Обстоен преглед за установяване на орален статус</v>
          </cell>
          <cell r="I29">
            <v>101</v>
          </cell>
          <cell r="J29">
            <v>10</v>
          </cell>
        </row>
        <row r="30">
          <cell r="B30" t="str">
            <v>Казанлък</v>
          </cell>
          <cell r="C30">
            <v>2412112010</v>
          </cell>
          <cell r="D30">
            <v>5705057636</v>
          </cell>
          <cell r="E30" t="str">
            <v>ИППСП</v>
          </cell>
          <cell r="F30" t="str">
            <v>24-0214</v>
          </cell>
          <cell r="G30">
            <v>36917</v>
          </cell>
          <cell r="H30" t="str">
            <v>Обстоен преглед за установяване на орален статус</v>
          </cell>
          <cell r="I30">
            <v>101</v>
          </cell>
          <cell r="J30">
            <v>11</v>
          </cell>
        </row>
        <row r="31">
          <cell r="B31" t="str">
            <v>Казанлък</v>
          </cell>
          <cell r="C31">
            <v>2412112021</v>
          </cell>
          <cell r="D31">
            <v>5704147592</v>
          </cell>
          <cell r="E31" t="str">
            <v>ИППСП</v>
          </cell>
          <cell r="F31" t="str">
            <v>24-0293</v>
          </cell>
          <cell r="G31">
            <v>36918</v>
          </cell>
          <cell r="H31" t="str">
            <v>Обстоен преглед за установяване на орален статус</v>
          </cell>
          <cell r="I31">
            <v>101</v>
          </cell>
          <cell r="J31">
            <v>23</v>
          </cell>
        </row>
        <row r="32">
          <cell r="B32" t="str">
            <v>Казанлък</v>
          </cell>
          <cell r="C32">
            <v>2412112042</v>
          </cell>
          <cell r="D32">
            <v>5804277579</v>
          </cell>
          <cell r="E32" t="str">
            <v>ИППСП</v>
          </cell>
          <cell r="F32" t="str">
            <v>24-0289</v>
          </cell>
          <cell r="G32">
            <v>36918</v>
          </cell>
          <cell r="H32" t="str">
            <v>Обстоен преглед за установяване на орален статус</v>
          </cell>
          <cell r="I32">
            <v>101</v>
          </cell>
          <cell r="J32">
            <v>15</v>
          </cell>
        </row>
        <row r="33">
          <cell r="B33" t="str">
            <v>Казанлък</v>
          </cell>
          <cell r="C33">
            <v>2412112041</v>
          </cell>
          <cell r="D33">
            <v>6004167656</v>
          </cell>
          <cell r="E33" t="str">
            <v>ИППСП</v>
          </cell>
          <cell r="F33" t="str">
            <v>24-0287</v>
          </cell>
          <cell r="G33">
            <v>36918</v>
          </cell>
          <cell r="H33" t="str">
            <v>Обстоен преглед за установяване на орален статус</v>
          </cell>
          <cell r="I33">
            <v>101</v>
          </cell>
          <cell r="J33">
            <v>18</v>
          </cell>
        </row>
        <row r="34">
          <cell r="B34" t="str">
            <v>Казанлък</v>
          </cell>
          <cell r="C34">
            <v>2412112028</v>
          </cell>
          <cell r="D34">
            <v>7412167630</v>
          </cell>
          <cell r="E34" t="str">
            <v>ИППСП</v>
          </cell>
          <cell r="F34" t="str">
            <v>24-0228</v>
          </cell>
          <cell r="G34">
            <v>36917</v>
          </cell>
          <cell r="H34" t="str">
            <v>Обстоен преглед за установяване на орален статус</v>
          </cell>
          <cell r="I34">
            <v>101</v>
          </cell>
          <cell r="J34">
            <v>2</v>
          </cell>
        </row>
        <row r="35">
          <cell r="B35" t="str">
            <v>Казанлък</v>
          </cell>
          <cell r="C35">
            <v>2412112013</v>
          </cell>
          <cell r="D35">
            <v>5803047648</v>
          </cell>
          <cell r="E35" t="str">
            <v>ИППСП</v>
          </cell>
          <cell r="F35" t="str">
            <v>24-0288</v>
          </cell>
          <cell r="G35">
            <v>36918</v>
          </cell>
          <cell r="H35" t="str">
            <v>Обстоен преглед за установяване на орален статус</v>
          </cell>
          <cell r="I35">
            <v>101</v>
          </cell>
          <cell r="J35">
            <v>9</v>
          </cell>
        </row>
        <row r="36">
          <cell r="B36" t="str">
            <v>Казанлък</v>
          </cell>
          <cell r="C36">
            <v>2412112048</v>
          </cell>
          <cell r="D36">
            <v>5806087773</v>
          </cell>
          <cell r="E36" t="str">
            <v>ИППСП</v>
          </cell>
          <cell r="F36" t="str">
            <v>24-0109</v>
          </cell>
          <cell r="G36">
            <v>36916</v>
          </cell>
          <cell r="H36" t="str">
            <v>Обстоен преглед за установяване на орален статус</v>
          </cell>
          <cell r="I36">
            <v>101</v>
          </cell>
          <cell r="J36">
            <v>16</v>
          </cell>
        </row>
        <row r="37">
          <cell r="B37" t="str">
            <v>Казанлък</v>
          </cell>
          <cell r="C37">
            <v>2412112024</v>
          </cell>
          <cell r="D37">
            <v>5505037669</v>
          </cell>
          <cell r="E37" t="str">
            <v>ИППСП</v>
          </cell>
          <cell r="F37" t="str">
            <v>24-0105</v>
          </cell>
          <cell r="G37">
            <v>36916</v>
          </cell>
          <cell r="H37" t="str">
            <v>Обстоен преглед за установяване на орален статус</v>
          </cell>
          <cell r="I37">
            <v>101</v>
          </cell>
          <cell r="J37">
            <v>20</v>
          </cell>
        </row>
        <row r="38">
          <cell r="B38" t="str">
            <v>Казанлък</v>
          </cell>
          <cell r="C38">
            <v>2412112027</v>
          </cell>
          <cell r="D38">
            <v>5801217880</v>
          </cell>
          <cell r="E38" t="str">
            <v>ИППСП</v>
          </cell>
          <cell r="F38" t="str">
            <v>24-0034</v>
          </cell>
          <cell r="G38">
            <v>36914</v>
          </cell>
          <cell r="H38" t="str">
            <v>Обстоен преглед за установяване на орален статус</v>
          </cell>
          <cell r="I38">
            <v>101</v>
          </cell>
          <cell r="J38">
            <v>17</v>
          </cell>
        </row>
        <row r="39">
          <cell r="B39" t="str">
            <v>Казанлък</v>
          </cell>
          <cell r="C39">
            <v>2412112045</v>
          </cell>
          <cell r="D39">
            <v>6107027610</v>
          </cell>
          <cell r="E39" t="str">
            <v>ИППСП</v>
          </cell>
          <cell r="F39" t="str">
            <v>24-038</v>
          </cell>
          <cell r="G39">
            <v>36914</v>
          </cell>
          <cell r="H39" t="str">
            <v>Обстоен преглед за установяване на орален статус</v>
          </cell>
          <cell r="I39">
            <v>101</v>
          </cell>
          <cell r="J39">
            <v>19</v>
          </cell>
        </row>
        <row r="40">
          <cell r="B40" t="str">
            <v>Казанлък</v>
          </cell>
          <cell r="C40">
            <v>2412112049</v>
          </cell>
          <cell r="D40">
            <v>7105047579</v>
          </cell>
          <cell r="E40" t="str">
            <v>ИППСП</v>
          </cell>
          <cell r="F40" t="str">
            <v>24-0037</v>
          </cell>
          <cell r="G40">
            <v>36914</v>
          </cell>
          <cell r="H40" t="str">
            <v>Обстоен преглед за установяване на орален статус</v>
          </cell>
          <cell r="I40">
            <v>101</v>
          </cell>
        </row>
        <row r="41">
          <cell r="B41" t="str">
            <v>Казанлък</v>
          </cell>
          <cell r="C41">
            <v>2412112009</v>
          </cell>
          <cell r="D41">
            <v>5811302192</v>
          </cell>
          <cell r="E41" t="str">
            <v>ИППСП</v>
          </cell>
          <cell r="F41" t="str">
            <v>24-0110</v>
          </cell>
          <cell r="G41">
            <v>36916</v>
          </cell>
          <cell r="H41" t="str">
            <v>Обстоен преглед за установяване на орален статус</v>
          </cell>
          <cell r="I41">
            <v>101</v>
          </cell>
          <cell r="J41">
            <v>7</v>
          </cell>
        </row>
        <row r="42">
          <cell r="B42" t="str">
            <v>Казанлък</v>
          </cell>
          <cell r="C42">
            <v>2412112029</v>
          </cell>
          <cell r="D42">
            <v>5505311912</v>
          </cell>
          <cell r="E42" t="str">
            <v>ИППСП</v>
          </cell>
          <cell r="F42" t="str">
            <v>24-0119</v>
          </cell>
          <cell r="G42">
            <v>36916</v>
          </cell>
          <cell r="H42" t="str">
            <v>Обстоен преглед за установяване на орален статус</v>
          </cell>
          <cell r="I42">
            <v>101</v>
          </cell>
        </row>
        <row r="43">
          <cell r="B43" t="str">
            <v>Казанлък</v>
          </cell>
          <cell r="C43">
            <v>2412112020</v>
          </cell>
          <cell r="D43">
            <v>6105274478</v>
          </cell>
          <cell r="E43" t="str">
            <v>ИППСП</v>
          </cell>
          <cell r="F43" t="str">
            <v>24-006</v>
          </cell>
          <cell r="G43">
            <v>36914</v>
          </cell>
          <cell r="H43" t="str">
            <v>Обстоен преглед за установяване на орален статус</v>
          </cell>
          <cell r="I43">
            <v>101</v>
          </cell>
          <cell r="J43">
            <v>13</v>
          </cell>
        </row>
        <row r="44">
          <cell r="B44" t="str">
            <v>Казанлък</v>
          </cell>
          <cell r="C44">
            <v>2412112033</v>
          </cell>
          <cell r="D44">
            <v>7505266118</v>
          </cell>
          <cell r="E44" t="str">
            <v>ИППСП</v>
          </cell>
          <cell r="F44" t="str">
            <v>24-0209</v>
          </cell>
          <cell r="G44">
            <v>36919</v>
          </cell>
          <cell r="H44" t="str">
            <v>Обстоен преглед за установяване на орален статус</v>
          </cell>
          <cell r="I44">
            <v>101</v>
          </cell>
          <cell r="J44">
            <v>11</v>
          </cell>
        </row>
        <row r="45">
          <cell r="B45" t="str">
            <v>Казанлък</v>
          </cell>
          <cell r="C45">
            <v>2412112034</v>
          </cell>
          <cell r="D45">
            <v>7504176175</v>
          </cell>
          <cell r="E45" t="str">
            <v>ИППСП</v>
          </cell>
          <cell r="F45" t="str">
            <v>24-0210</v>
          </cell>
          <cell r="G45">
            <v>36919</v>
          </cell>
          <cell r="H45" t="str">
            <v>Обстоен преглед за установяване на орален статус</v>
          </cell>
          <cell r="I45">
            <v>101</v>
          </cell>
          <cell r="J45">
            <v>7</v>
          </cell>
        </row>
        <row r="46">
          <cell r="B46" t="str">
            <v>Казанлък</v>
          </cell>
          <cell r="C46">
            <v>2412112059</v>
          </cell>
          <cell r="D46">
            <v>7401017622</v>
          </cell>
          <cell r="E46" t="str">
            <v>ИППСП</v>
          </cell>
          <cell r="F46" t="str">
            <v>24-0211</v>
          </cell>
          <cell r="G46">
            <v>36919</v>
          </cell>
          <cell r="H46" t="str">
            <v>Обстоен преглед за установяване на орален статус</v>
          </cell>
          <cell r="I46">
            <v>101</v>
          </cell>
          <cell r="J46">
            <v>5</v>
          </cell>
        </row>
        <row r="47">
          <cell r="B47" t="str">
            <v>Казанлък</v>
          </cell>
          <cell r="C47">
            <v>2412112044</v>
          </cell>
          <cell r="D47">
            <v>4101277747</v>
          </cell>
          <cell r="E47" t="str">
            <v>ИППСП</v>
          </cell>
          <cell r="F47" t="str">
            <v>24-0368</v>
          </cell>
          <cell r="G47">
            <v>36919</v>
          </cell>
          <cell r="H47" t="str">
            <v>Обстоен преглед за установяване на орален статус</v>
          </cell>
          <cell r="I47">
            <v>101</v>
          </cell>
          <cell r="J47">
            <v>17</v>
          </cell>
        </row>
        <row r="48">
          <cell r="B48" t="str">
            <v>Казанлък</v>
          </cell>
          <cell r="C48">
            <v>2412112036</v>
          </cell>
          <cell r="D48">
            <v>5005017875</v>
          </cell>
          <cell r="E48" t="str">
            <v>ИППСП</v>
          </cell>
          <cell r="F48" t="str">
            <v>24-0291</v>
          </cell>
          <cell r="G48">
            <v>36918</v>
          </cell>
          <cell r="H48" t="str">
            <v>Обстоен преглед за установяване на орален статус</v>
          </cell>
          <cell r="I48">
            <v>101</v>
          </cell>
          <cell r="J48">
            <v>14</v>
          </cell>
        </row>
        <row r="49">
          <cell r="B49" t="str">
            <v>Казанлък</v>
          </cell>
          <cell r="C49">
            <v>2412112037</v>
          </cell>
          <cell r="D49">
            <v>5009182841</v>
          </cell>
          <cell r="E49" t="str">
            <v>ИППСП</v>
          </cell>
          <cell r="F49" t="str">
            <v>24-0292</v>
          </cell>
          <cell r="G49">
            <v>36918</v>
          </cell>
          <cell r="H49" t="str">
            <v>Обстоен преглед за установяване на орален статус</v>
          </cell>
          <cell r="I49">
            <v>101</v>
          </cell>
          <cell r="J49">
            <v>26</v>
          </cell>
        </row>
        <row r="50">
          <cell r="B50" t="str">
            <v>Казанлък</v>
          </cell>
          <cell r="C50">
            <v>2412112014</v>
          </cell>
          <cell r="D50">
            <v>6207087546</v>
          </cell>
          <cell r="E50" t="str">
            <v>ИППСП</v>
          </cell>
          <cell r="F50" t="str">
            <v>24-0016</v>
          </cell>
          <cell r="G50">
            <v>36915</v>
          </cell>
          <cell r="H50" t="str">
            <v>Обстоен преглед за установяване на орален статус</v>
          </cell>
          <cell r="I50">
            <v>101</v>
          </cell>
          <cell r="J50">
            <v>15</v>
          </cell>
        </row>
        <row r="51">
          <cell r="B51" t="str">
            <v>Казанлък</v>
          </cell>
          <cell r="C51">
            <v>2412112023</v>
          </cell>
          <cell r="D51">
            <v>6609127690</v>
          </cell>
          <cell r="E51" t="str">
            <v>ИППСП</v>
          </cell>
          <cell r="F51" t="str">
            <v>24-033</v>
          </cell>
          <cell r="G51">
            <v>36914</v>
          </cell>
          <cell r="H51" t="str">
            <v>Обстоен преглед за установяване на орален статус</v>
          </cell>
          <cell r="I51">
            <v>101</v>
          </cell>
          <cell r="J51">
            <v>26</v>
          </cell>
        </row>
        <row r="52">
          <cell r="B52" t="str">
            <v>Казанлък</v>
          </cell>
          <cell r="C52">
            <v>2412112017</v>
          </cell>
          <cell r="D52">
            <v>6507017576</v>
          </cell>
          <cell r="E52" t="str">
            <v>ИППСП</v>
          </cell>
          <cell r="F52" t="str">
            <v>24-0039</v>
          </cell>
          <cell r="G52">
            <v>36914</v>
          </cell>
          <cell r="H52" t="str">
            <v>Обстоен преглед за установяване на орален статус</v>
          </cell>
          <cell r="I52">
            <v>101</v>
          </cell>
          <cell r="J52">
            <v>16</v>
          </cell>
        </row>
        <row r="53">
          <cell r="B53" t="str">
            <v>Казанлък</v>
          </cell>
          <cell r="C53">
            <v>2412112019</v>
          </cell>
          <cell r="D53">
            <v>5109197634</v>
          </cell>
          <cell r="E53" t="str">
            <v>ИППСП</v>
          </cell>
          <cell r="F53" t="str">
            <v>24-067</v>
          </cell>
          <cell r="G53">
            <v>36915</v>
          </cell>
          <cell r="H53" t="str">
            <v>Обстоен преглед за установяване на орален статус</v>
          </cell>
          <cell r="I53">
            <v>101</v>
          </cell>
          <cell r="J53">
            <v>9</v>
          </cell>
        </row>
        <row r="54">
          <cell r="B54" t="str">
            <v>Казанлък</v>
          </cell>
          <cell r="C54">
            <v>2412112008</v>
          </cell>
          <cell r="D54">
            <v>6008284558</v>
          </cell>
          <cell r="E54" t="str">
            <v>ИППСП</v>
          </cell>
          <cell r="F54" t="str">
            <v>24-0254</v>
          </cell>
          <cell r="G54">
            <v>36921</v>
          </cell>
          <cell r="H54" t="str">
            <v>Обстоен преглед за установяване на орален статус</v>
          </cell>
          <cell r="I54">
            <v>101</v>
          </cell>
          <cell r="J54">
            <v>15</v>
          </cell>
        </row>
        <row r="55">
          <cell r="B55" t="str">
            <v>Казанлък</v>
          </cell>
          <cell r="C55">
            <v>2412112032</v>
          </cell>
          <cell r="D55">
            <v>4802181990</v>
          </cell>
          <cell r="E55" t="str">
            <v>ИППСП</v>
          </cell>
          <cell r="F55" t="str">
            <v>24-0237</v>
          </cell>
          <cell r="G55">
            <v>36921</v>
          </cell>
          <cell r="H55" t="str">
            <v>Обстоен преглед за установяване на орален статус</v>
          </cell>
          <cell r="I55">
            <v>101</v>
          </cell>
          <cell r="J55">
            <v>21</v>
          </cell>
        </row>
        <row r="56">
          <cell r="B56" t="str">
            <v>Казанлък</v>
          </cell>
          <cell r="C56">
            <v>2412112016</v>
          </cell>
          <cell r="D56">
            <v>5809037570</v>
          </cell>
          <cell r="E56" t="str">
            <v>ИППСП</v>
          </cell>
          <cell r="F56" t="str">
            <v>24-0152</v>
          </cell>
          <cell r="G56">
            <v>36921</v>
          </cell>
          <cell r="H56" t="str">
            <v>Обстоен преглед за установяване на орален статус</v>
          </cell>
          <cell r="I56">
            <v>101</v>
          </cell>
          <cell r="J56">
            <v>5</v>
          </cell>
        </row>
        <row r="57">
          <cell r="B57" t="str">
            <v>Казанлък</v>
          </cell>
          <cell r="C57">
            <v>2412112007</v>
          </cell>
          <cell r="D57" t="str">
            <v>5506158515</v>
          </cell>
          <cell r="E57" t="str">
            <v>ИППСП</v>
          </cell>
          <cell r="F57" t="str">
            <v>24-0377</v>
          </cell>
          <cell r="G57">
            <v>36921</v>
          </cell>
          <cell r="H57" t="str">
            <v>Обстоен преглед за установяване на орален статус</v>
          </cell>
          <cell r="I57">
            <v>101</v>
          </cell>
          <cell r="J57">
            <v>8</v>
          </cell>
        </row>
        <row r="58">
          <cell r="B58" t="str">
            <v>Казанлък</v>
          </cell>
          <cell r="C58">
            <v>2412112068</v>
          </cell>
          <cell r="D58" t="str">
            <v>2303257620</v>
          </cell>
          <cell r="E58" t="str">
            <v>ИППСП</v>
          </cell>
          <cell r="F58" t="str">
            <v>24-0156</v>
          </cell>
          <cell r="G58">
            <v>36920</v>
          </cell>
          <cell r="H58" t="str">
            <v>Обстоен преглед за установяване на орален статус</v>
          </cell>
          <cell r="I58">
            <v>101</v>
          </cell>
          <cell r="J58">
            <v>6</v>
          </cell>
        </row>
        <row r="59">
          <cell r="B59" t="str">
            <v>Казанлък</v>
          </cell>
          <cell r="C59">
            <v>2412112025</v>
          </cell>
          <cell r="D59">
            <v>5703047304</v>
          </cell>
          <cell r="E59" t="str">
            <v>ИППСП</v>
          </cell>
          <cell r="F59" t="str">
            <v>24-0429</v>
          </cell>
          <cell r="G59">
            <v>36922</v>
          </cell>
          <cell r="H59" t="str">
            <v>Обстоен преглед за установяване на орален статус</v>
          </cell>
          <cell r="I59">
            <v>101</v>
          </cell>
          <cell r="J59">
            <v>11</v>
          </cell>
        </row>
        <row r="60">
          <cell r="B60" t="str">
            <v>Казанлък</v>
          </cell>
          <cell r="C60">
            <v>2412112026</v>
          </cell>
          <cell r="D60">
            <v>5912141619</v>
          </cell>
          <cell r="E60" t="str">
            <v>ИППСП</v>
          </cell>
          <cell r="F60" t="str">
            <v>24-0424</v>
          </cell>
          <cell r="G60">
            <v>36922</v>
          </cell>
          <cell r="H60" t="str">
            <v>Обстоен преглед за установяване на орален статус</v>
          </cell>
          <cell r="I60">
            <v>101</v>
          </cell>
          <cell r="J60">
            <v>6</v>
          </cell>
        </row>
        <row r="61">
          <cell r="B61" t="str">
            <v>Казанлък</v>
          </cell>
          <cell r="C61">
            <v>2412112057</v>
          </cell>
          <cell r="D61">
            <v>4407251864</v>
          </cell>
          <cell r="E61" t="str">
            <v>ИППСП</v>
          </cell>
          <cell r="F61" t="str">
            <v>24-0342</v>
          </cell>
          <cell r="G61">
            <v>36922</v>
          </cell>
          <cell r="H61" t="str">
            <v>Обстоен преглед за установяване на орален статус</v>
          </cell>
          <cell r="I61">
            <v>101</v>
          </cell>
          <cell r="J61">
            <v>1</v>
          </cell>
        </row>
        <row r="62">
          <cell r="B62" t="str">
            <v>Казанлък</v>
          </cell>
          <cell r="C62">
            <v>2412112054</v>
          </cell>
          <cell r="D62">
            <v>5312107572</v>
          </cell>
          <cell r="E62" t="str">
            <v>ИППСП</v>
          </cell>
          <cell r="F62" t="str">
            <v>24-0268</v>
          </cell>
          <cell r="G62">
            <v>36922</v>
          </cell>
          <cell r="H62" t="str">
            <v>Обстоен преглед за установяване на орален статус</v>
          </cell>
          <cell r="I62">
            <v>101</v>
          </cell>
          <cell r="J62">
            <v>10</v>
          </cell>
        </row>
        <row r="63">
          <cell r="B63" t="str">
            <v>Казанлък</v>
          </cell>
          <cell r="C63">
            <v>2412112030</v>
          </cell>
          <cell r="D63">
            <v>7004227551</v>
          </cell>
          <cell r="E63" t="str">
            <v>ИППСП</v>
          </cell>
          <cell r="F63" t="str">
            <v>24-0452</v>
          </cell>
          <cell r="G63">
            <v>36922</v>
          </cell>
          <cell r="H63" t="str">
            <v>Обстоен преглед за установяване на орален статус</v>
          </cell>
          <cell r="I63">
            <v>101</v>
          </cell>
          <cell r="J63">
            <v>4</v>
          </cell>
        </row>
        <row r="64">
          <cell r="B64" t="str">
            <v>Казанлък</v>
          </cell>
          <cell r="C64">
            <v>2412112062</v>
          </cell>
          <cell r="D64">
            <v>6902052537</v>
          </cell>
          <cell r="E64" t="str">
            <v>ИППСП</v>
          </cell>
          <cell r="F64" t="str">
            <v>24-0434</v>
          </cell>
          <cell r="G64">
            <v>36922</v>
          </cell>
          <cell r="H64" t="str">
            <v>Обстоен преглед за установяване на орален статус</v>
          </cell>
          <cell r="I64">
            <v>101</v>
          </cell>
          <cell r="J64">
            <v>7</v>
          </cell>
        </row>
        <row r="65">
          <cell r="B65" t="str">
            <v>Казанлък</v>
          </cell>
          <cell r="C65">
            <v>2412112004</v>
          </cell>
          <cell r="D65">
            <v>5908037672</v>
          </cell>
          <cell r="E65" t="str">
            <v>ИППСП</v>
          </cell>
          <cell r="F65" t="str">
            <v>24-0453</v>
          </cell>
          <cell r="G65">
            <v>36922</v>
          </cell>
          <cell r="H65" t="str">
            <v>Обстоен преглед за установяване на орален статус</v>
          </cell>
          <cell r="I65">
            <v>101</v>
          </cell>
          <cell r="J65">
            <v>16</v>
          </cell>
        </row>
        <row r="66">
          <cell r="B66" t="str">
            <v>Казанлък</v>
          </cell>
          <cell r="C66">
            <v>2412112065</v>
          </cell>
          <cell r="D66">
            <v>4105218758</v>
          </cell>
          <cell r="E66" t="str">
            <v>ИППСП</v>
          </cell>
          <cell r="F66" t="str">
            <v>24-0253</v>
          </cell>
          <cell r="G66">
            <v>36922</v>
          </cell>
          <cell r="H66" t="str">
            <v>Обстоен преглед за установяване на орален статус</v>
          </cell>
          <cell r="I66">
            <v>101</v>
          </cell>
          <cell r="J66">
            <v>18</v>
          </cell>
        </row>
        <row r="67">
          <cell r="B67" t="str">
            <v>Казанлък</v>
          </cell>
          <cell r="C67">
            <v>2412112005</v>
          </cell>
          <cell r="D67">
            <v>5901304099</v>
          </cell>
          <cell r="E67" t="str">
            <v>ИППСП</v>
          </cell>
          <cell r="F67" t="str">
            <v>24-0454</v>
          </cell>
          <cell r="G67">
            <v>36922</v>
          </cell>
          <cell r="H67" t="str">
            <v>Обстоен преглед за установяване на орален статус</v>
          </cell>
          <cell r="I67">
            <v>101</v>
          </cell>
          <cell r="J67">
            <v>15</v>
          </cell>
        </row>
        <row r="68">
          <cell r="B68" t="str">
            <v>Казанлък</v>
          </cell>
          <cell r="C68">
            <v>2412112006</v>
          </cell>
          <cell r="D68">
            <v>6606138854</v>
          </cell>
          <cell r="E68" t="str">
            <v>ИППСП</v>
          </cell>
          <cell r="F68" t="str">
            <v>24-0455</v>
          </cell>
          <cell r="G68">
            <v>36922</v>
          </cell>
          <cell r="H68" t="str">
            <v>Обстоен преглед за установяване на орален статус</v>
          </cell>
          <cell r="I68">
            <v>101</v>
          </cell>
        </row>
        <row r="69">
          <cell r="B69" t="str">
            <v>Казанлък</v>
          </cell>
          <cell r="C69">
            <v>2412112055</v>
          </cell>
          <cell r="D69">
            <v>6203047606</v>
          </cell>
          <cell r="E69" t="str">
            <v>ИППСП</v>
          </cell>
          <cell r="F69" t="str">
            <v>24-0030</v>
          </cell>
          <cell r="G69">
            <v>36916</v>
          </cell>
          <cell r="H69" t="str">
            <v>Обстоен преглед за установяване на орален статус</v>
          </cell>
          <cell r="I69">
            <v>101</v>
          </cell>
          <cell r="J69">
            <v>6</v>
          </cell>
        </row>
        <row r="70">
          <cell r="B70" t="str">
            <v>Казанлък</v>
          </cell>
          <cell r="C70">
            <v>2412112066</v>
          </cell>
          <cell r="D70">
            <v>6707239138</v>
          </cell>
          <cell r="E70" t="str">
            <v>ИППСП</v>
          </cell>
          <cell r="F70" t="str">
            <v>24-0509</v>
          </cell>
          <cell r="G70">
            <v>36923</v>
          </cell>
          <cell r="H70" t="str">
            <v>Обстоен преглед за установяване на орален статус</v>
          </cell>
          <cell r="I70">
            <v>101</v>
          </cell>
          <cell r="J70">
            <v>5</v>
          </cell>
        </row>
        <row r="71">
          <cell r="B71" t="str">
            <v>Казанлък</v>
          </cell>
          <cell r="C71">
            <v>2412112039</v>
          </cell>
          <cell r="D71">
            <v>6109227659</v>
          </cell>
          <cell r="E71" t="str">
            <v>ИППСП</v>
          </cell>
          <cell r="F71" t="str">
            <v>24-0448</v>
          </cell>
          <cell r="G71">
            <v>36923</v>
          </cell>
          <cell r="H71" t="str">
            <v>Обстоен преглед за установяване на орален статус</v>
          </cell>
          <cell r="I71">
            <v>101</v>
          </cell>
          <cell r="J71">
            <v>14</v>
          </cell>
        </row>
        <row r="72">
          <cell r="B72" t="str">
            <v>Казанлък</v>
          </cell>
          <cell r="C72">
            <v>2412112015</v>
          </cell>
          <cell r="D72">
            <v>7505057627</v>
          </cell>
          <cell r="E72" t="str">
            <v>ИППСП</v>
          </cell>
          <cell r="F72" t="str">
            <v>24-0568</v>
          </cell>
          <cell r="G72">
            <v>36923</v>
          </cell>
          <cell r="H72" t="str">
            <v>Обстоен преглед за установяване на орален статус</v>
          </cell>
          <cell r="I72">
            <v>101</v>
          </cell>
          <cell r="J72">
            <v>24</v>
          </cell>
        </row>
        <row r="73">
          <cell r="B73" t="str">
            <v>Казанлък</v>
          </cell>
          <cell r="C73">
            <v>2412112067</v>
          </cell>
          <cell r="D73">
            <v>6610217640</v>
          </cell>
          <cell r="E73" t="str">
            <v>ИППСП</v>
          </cell>
          <cell r="F73" t="str">
            <v>24-0510</v>
          </cell>
          <cell r="G73">
            <v>36923</v>
          </cell>
          <cell r="H73" t="str">
            <v>Обстоен преглед за установяване на орален статус</v>
          </cell>
          <cell r="I73">
            <v>101</v>
          </cell>
          <cell r="J73">
            <v>13</v>
          </cell>
        </row>
        <row r="74">
          <cell r="B74" t="str">
            <v>Казанлък</v>
          </cell>
          <cell r="C74">
            <v>2412112060</v>
          </cell>
          <cell r="D74">
            <v>3609147582</v>
          </cell>
          <cell r="E74" t="str">
            <v>ИППСП</v>
          </cell>
          <cell r="F74" t="str">
            <v>24-0161</v>
          </cell>
          <cell r="G74">
            <v>36923</v>
          </cell>
          <cell r="H74" t="str">
            <v>Обстоен преглед за установяване на орален статус</v>
          </cell>
          <cell r="I74">
            <v>101</v>
          </cell>
          <cell r="J74">
            <v>8</v>
          </cell>
        </row>
        <row r="75">
          <cell r="B75" t="str">
            <v>Казанлък</v>
          </cell>
          <cell r="C75">
            <v>2412112003</v>
          </cell>
          <cell r="D75">
            <v>4901297681</v>
          </cell>
          <cell r="E75" t="str">
            <v>ИППСП</v>
          </cell>
          <cell r="F75" t="str">
            <v>24-0305</v>
          </cell>
          <cell r="G75">
            <v>36924</v>
          </cell>
          <cell r="H75" t="str">
            <v>Обстоен преглед за установяване на орален статус</v>
          </cell>
          <cell r="I75">
            <v>101</v>
          </cell>
          <cell r="J75">
            <v>14</v>
          </cell>
        </row>
        <row r="76">
          <cell r="B76" t="str">
            <v>Казанлък</v>
          </cell>
          <cell r="C76">
            <v>2412112018</v>
          </cell>
          <cell r="D76">
            <v>3902137618</v>
          </cell>
          <cell r="E76" t="str">
            <v>ИППСП</v>
          </cell>
          <cell r="F76" t="str">
            <v>24-0120</v>
          </cell>
          <cell r="G76">
            <v>36916</v>
          </cell>
          <cell r="H76" t="str">
            <v>Обстоен преглед за установяване на орален статус</v>
          </cell>
          <cell r="I76">
            <v>101</v>
          </cell>
          <cell r="J76">
            <v>14</v>
          </cell>
        </row>
        <row r="77">
          <cell r="B77" t="str">
            <v>Казанлък</v>
          </cell>
          <cell r="C77">
            <v>2412112074</v>
          </cell>
          <cell r="D77">
            <v>5111167672</v>
          </cell>
          <cell r="E77" t="str">
            <v>ИППСП</v>
          </cell>
          <cell r="F77" t="str">
            <v>24-0696</v>
          </cell>
          <cell r="G77">
            <v>37135</v>
          </cell>
          <cell r="H77" t="str">
            <v>Обстоен преглед за установяване на орален статус</v>
          </cell>
          <cell r="I77">
            <v>101</v>
          </cell>
          <cell r="J77">
            <v>2</v>
          </cell>
        </row>
        <row r="78">
          <cell r="B78" t="str">
            <v>Казанлък</v>
          </cell>
          <cell r="C78">
            <v>2412112070</v>
          </cell>
          <cell r="D78">
            <v>4308107626</v>
          </cell>
          <cell r="E78" t="str">
            <v>ИППСП</v>
          </cell>
          <cell r="F78" t="str">
            <v>24-0619</v>
          </cell>
          <cell r="G78">
            <v>36927</v>
          </cell>
          <cell r="H78" t="str">
            <v>Обстоен преглед за установяване на орален статус</v>
          </cell>
          <cell r="I78">
            <v>101</v>
          </cell>
        </row>
        <row r="79">
          <cell r="B79" t="str">
            <v>Стара Загора</v>
          </cell>
          <cell r="C79">
            <v>2431112107</v>
          </cell>
          <cell r="D79">
            <v>4402027527</v>
          </cell>
          <cell r="E79" t="str">
            <v>ИППСП</v>
          </cell>
          <cell r="F79" t="str">
            <v>24-0561</v>
          </cell>
          <cell r="G79">
            <v>36924</v>
          </cell>
          <cell r="H79" t="str">
            <v>Обстоен преглед за установяване на орален статус</v>
          </cell>
          <cell r="I79">
            <v>101</v>
          </cell>
          <cell r="J79">
            <v>14</v>
          </cell>
        </row>
        <row r="80">
          <cell r="B80" t="str">
            <v>Мъглиж</v>
          </cell>
          <cell r="C80">
            <v>2412112072</v>
          </cell>
          <cell r="D80">
            <v>5306029125</v>
          </cell>
          <cell r="E80" t="str">
            <v>ИППСП</v>
          </cell>
          <cell r="F80" t="str">
            <v>24-676</v>
          </cell>
          <cell r="G80">
            <v>37062</v>
          </cell>
          <cell r="H80" t="str">
            <v>Обстоен преглед за установяване на орален статус</v>
          </cell>
          <cell r="I80">
            <v>101</v>
          </cell>
          <cell r="J80">
            <v>9</v>
          </cell>
        </row>
        <row r="81">
          <cell r="B81" t="str">
            <v>Мъглиж</v>
          </cell>
          <cell r="C81">
            <v>2422112002</v>
          </cell>
          <cell r="D81">
            <v>4908277563</v>
          </cell>
          <cell r="E81" t="str">
            <v>ИППСП</v>
          </cell>
          <cell r="F81" t="str">
            <v>24-0499</v>
          </cell>
          <cell r="G81">
            <v>36922</v>
          </cell>
          <cell r="H81" t="str">
            <v>Обстоен преглед за установяване на орален статус</v>
          </cell>
          <cell r="I81">
            <v>101</v>
          </cell>
          <cell r="J81">
            <v>30</v>
          </cell>
        </row>
        <row r="82">
          <cell r="B82" t="str">
            <v>Мъглиж</v>
          </cell>
          <cell r="C82">
            <v>2422112001</v>
          </cell>
          <cell r="D82">
            <v>6303170450</v>
          </cell>
          <cell r="E82" t="str">
            <v>ИППСП</v>
          </cell>
          <cell r="F82" t="str">
            <v>24-0231</v>
          </cell>
          <cell r="G82">
            <v>36917</v>
          </cell>
          <cell r="H82" t="str">
            <v>Обстоен преглед за установяване на орален статус</v>
          </cell>
          <cell r="I82">
            <v>101</v>
          </cell>
          <cell r="J82">
            <v>4</v>
          </cell>
        </row>
        <row r="83">
          <cell r="B83" t="str">
            <v>Мъглиж,Гурково</v>
          </cell>
          <cell r="C83">
            <v>2422112005</v>
          </cell>
          <cell r="D83">
            <v>7505255880</v>
          </cell>
          <cell r="E83" t="str">
            <v>ИППСП</v>
          </cell>
          <cell r="F83" t="str">
            <v>24-0162</v>
          </cell>
          <cell r="G83">
            <v>36917</v>
          </cell>
          <cell r="H83" t="str">
            <v>Обстоен преглед за установяване на орален статус</v>
          </cell>
          <cell r="I83">
            <v>101</v>
          </cell>
          <cell r="J83">
            <v>23</v>
          </cell>
        </row>
        <row r="84">
          <cell r="B84" t="str">
            <v>Мъглиж</v>
          </cell>
          <cell r="C84">
            <v>2422112003</v>
          </cell>
          <cell r="D84">
            <v>5802255591</v>
          </cell>
          <cell r="E84" t="str">
            <v>ИППСП</v>
          </cell>
          <cell r="F84" t="str">
            <v>24-0111</v>
          </cell>
          <cell r="G84">
            <v>36916</v>
          </cell>
          <cell r="H84" t="str">
            <v>Обстоен преглед за установяване на орален статус</v>
          </cell>
          <cell r="I84">
            <v>101</v>
          </cell>
          <cell r="J84">
            <v>14</v>
          </cell>
        </row>
        <row r="85">
          <cell r="B85" t="str">
            <v>Мъглиж</v>
          </cell>
          <cell r="C85">
            <v>2422112004</v>
          </cell>
          <cell r="D85">
            <v>4809017700</v>
          </cell>
          <cell r="E85" t="str">
            <v>ИППСП</v>
          </cell>
          <cell r="F85" t="str">
            <v>24-0567</v>
          </cell>
          <cell r="G85">
            <v>36924</v>
          </cell>
          <cell r="H85" t="str">
            <v>Обстоен преглед за установяване на орален статус</v>
          </cell>
          <cell r="I85">
            <v>101</v>
          </cell>
          <cell r="J85">
            <v>15</v>
          </cell>
        </row>
        <row r="86">
          <cell r="B86" t="str">
            <v>Мъглиж</v>
          </cell>
          <cell r="C86">
            <v>2422112006</v>
          </cell>
          <cell r="D86">
            <v>7402157568</v>
          </cell>
          <cell r="E86" t="str">
            <v>ИППСП</v>
          </cell>
          <cell r="F86" t="str">
            <v>24-0695</v>
          </cell>
          <cell r="G86">
            <v>37135</v>
          </cell>
          <cell r="H86" t="str">
            <v>Обстоен преглед за установяване на орален статус</v>
          </cell>
          <cell r="I86">
            <v>101</v>
          </cell>
          <cell r="J86">
            <v>3</v>
          </cell>
        </row>
        <row r="87">
          <cell r="B87" t="str">
            <v>Мъглиж Стара Загора</v>
          </cell>
          <cell r="C87">
            <v>2431112160</v>
          </cell>
          <cell r="D87">
            <v>7509020781</v>
          </cell>
          <cell r="E87" t="str">
            <v>ИППСП</v>
          </cell>
          <cell r="F87" t="str">
            <v>24-0512</v>
          </cell>
          <cell r="G87">
            <v>36920</v>
          </cell>
          <cell r="H87" t="str">
            <v>Обстоен преглед за установяване на орален статус</v>
          </cell>
          <cell r="I87">
            <v>101</v>
          </cell>
          <cell r="J87">
            <v>6</v>
          </cell>
        </row>
        <row r="88">
          <cell r="B88" t="str">
            <v>Опан</v>
          </cell>
          <cell r="C88">
            <v>2423112001</v>
          </cell>
          <cell r="D88">
            <v>6304285834</v>
          </cell>
          <cell r="E88" t="str">
            <v>ИППСП</v>
          </cell>
          <cell r="F88" t="str">
            <v>24-0420</v>
          </cell>
          <cell r="G88">
            <v>36922</v>
          </cell>
          <cell r="H88" t="str">
            <v>Обстоен преглед за установяване на орален статус</v>
          </cell>
          <cell r="I88">
            <v>101</v>
          </cell>
          <cell r="J88">
            <v>15</v>
          </cell>
        </row>
        <row r="89">
          <cell r="B89" t="str">
            <v>Опан</v>
          </cell>
          <cell r="C89">
            <v>2423112002</v>
          </cell>
          <cell r="D89">
            <v>6306297599</v>
          </cell>
          <cell r="E89" t="str">
            <v>ИППСП</v>
          </cell>
          <cell r="F89" t="str">
            <v>24-0428</v>
          </cell>
          <cell r="G89">
            <v>36922</v>
          </cell>
          <cell r="H89" t="str">
            <v>Обстоен преглед за установяване на орален статус</v>
          </cell>
          <cell r="I89">
            <v>101</v>
          </cell>
          <cell r="J89">
            <v>20</v>
          </cell>
        </row>
        <row r="90">
          <cell r="B90" t="str">
            <v>Павел Баня</v>
          </cell>
          <cell r="C90">
            <v>2424112001</v>
          </cell>
          <cell r="D90">
            <v>7210157614</v>
          </cell>
          <cell r="E90" t="str">
            <v>ИППСП</v>
          </cell>
          <cell r="F90" t="str">
            <v>24-0129</v>
          </cell>
          <cell r="G90">
            <v>36915</v>
          </cell>
          <cell r="H90" t="str">
            <v>Обстоен преглед за установяване на орален статус</v>
          </cell>
          <cell r="I90">
            <v>101</v>
          </cell>
          <cell r="J90">
            <v>15</v>
          </cell>
        </row>
        <row r="91">
          <cell r="B91" t="str">
            <v>Павел Баня</v>
          </cell>
          <cell r="C91">
            <v>2424112002</v>
          </cell>
          <cell r="D91">
            <v>5711057260</v>
          </cell>
          <cell r="E91" t="str">
            <v>ИППСП</v>
          </cell>
          <cell r="F91" t="str">
            <v>24-0224</v>
          </cell>
          <cell r="G91">
            <v>36917</v>
          </cell>
          <cell r="H91" t="str">
            <v>Обстоен преглед за установяване на орален статус</v>
          </cell>
          <cell r="I91">
            <v>101</v>
          </cell>
          <cell r="J91">
            <v>15</v>
          </cell>
        </row>
        <row r="92">
          <cell r="B92" t="str">
            <v>Павел Баня</v>
          </cell>
          <cell r="C92">
            <v>2424112003</v>
          </cell>
          <cell r="D92">
            <v>6609287609</v>
          </cell>
          <cell r="E92" t="str">
            <v>ИППСП</v>
          </cell>
          <cell r="F92" t="str">
            <v>24-0223</v>
          </cell>
          <cell r="G92">
            <v>36917</v>
          </cell>
          <cell r="H92" t="str">
            <v>Обстоен преглед за установяване на орален статус</v>
          </cell>
          <cell r="I92">
            <v>101</v>
          </cell>
          <cell r="J92">
            <v>7</v>
          </cell>
        </row>
        <row r="93">
          <cell r="B93" t="str">
            <v>Павел Баня</v>
          </cell>
          <cell r="C93">
            <v>2424112004</v>
          </cell>
          <cell r="D93" t="str">
            <v>6004097538</v>
          </cell>
          <cell r="E93" t="str">
            <v>ИППСП</v>
          </cell>
          <cell r="F93" t="str">
            <v>24-0160</v>
          </cell>
          <cell r="G93">
            <v>36918</v>
          </cell>
          <cell r="H93" t="str">
            <v>Обстоен преглед за установяване на орален статус</v>
          </cell>
          <cell r="I93">
            <v>101</v>
          </cell>
        </row>
        <row r="94">
          <cell r="B94" t="str">
            <v>Павел Баня</v>
          </cell>
          <cell r="C94">
            <v>2424112005</v>
          </cell>
          <cell r="D94" t="str">
            <v>6910026480</v>
          </cell>
          <cell r="E94" t="str">
            <v>ИППСП</v>
          </cell>
          <cell r="F94" t="str">
            <v>24-0626</v>
          </cell>
          <cell r="G94">
            <v>36929</v>
          </cell>
          <cell r="H94" t="str">
            <v>Обстоен преглед за установяване на орален статус</v>
          </cell>
          <cell r="I94">
            <v>101</v>
          </cell>
          <cell r="J94">
            <v>7</v>
          </cell>
        </row>
        <row r="95">
          <cell r="B95" t="str">
            <v>Казанлък</v>
          </cell>
          <cell r="C95">
            <v>2412112031</v>
          </cell>
          <cell r="D95">
            <v>6111257530</v>
          </cell>
          <cell r="E95" t="str">
            <v>ИППСП</v>
          </cell>
          <cell r="F95" t="str">
            <v>24-0106</v>
          </cell>
          <cell r="G95">
            <v>36916</v>
          </cell>
          <cell r="H95" t="str">
            <v>Обстоен преглед за установяване на орален статус</v>
          </cell>
          <cell r="I95">
            <v>101</v>
          </cell>
          <cell r="J95">
            <v>16</v>
          </cell>
        </row>
        <row r="96">
          <cell r="B96" t="str">
            <v>Раднево</v>
          </cell>
          <cell r="C96">
            <v>2427112002</v>
          </cell>
          <cell r="D96">
            <v>5812024408</v>
          </cell>
          <cell r="E96" t="str">
            <v>ИППСП</v>
          </cell>
          <cell r="F96" t="str">
            <v>24-0425</v>
          </cell>
          <cell r="G96">
            <v>36922</v>
          </cell>
          <cell r="H96" t="str">
            <v>Обстоен преглед за установяване на орален статус</v>
          </cell>
          <cell r="I96">
            <v>101</v>
          </cell>
          <cell r="J96">
            <v>16</v>
          </cell>
        </row>
        <row r="97">
          <cell r="B97" t="str">
            <v>Раднево</v>
          </cell>
          <cell r="C97">
            <v>2427112003</v>
          </cell>
          <cell r="D97">
            <v>6004254771</v>
          </cell>
          <cell r="E97" t="str">
            <v>ИППСП</v>
          </cell>
          <cell r="F97" t="str">
            <v>24-0433</v>
          </cell>
          <cell r="G97">
            <v>36922</v>
          </cell>
          <cell r="H97" t="str">
            <v>Обстоен преглед за установяване на орален статус</v>
          </cell>
          <cell r="I97">
            <v>101</v>
          </cell>
          <cell r="J97">
            <v>20</v>
          </cell>
        </row>
        <row r="98">
          <cell r="B98" t="str">
            <v>Раднево</v>
          </cell>
          <cell r="C98">
            <v>2427112004</v>
          </cell>
          <cell r="D98">
            <v>6012248479</v>
          </cell>
          <cell r="E98" t="str">
            <v>ИППСП</v>
          </cell>
          <cell r="F98" t="str">
            <v>24-0422</v>
          </cell>
          <cell r="G98">
            <v>36922</v>
          </cell>
          <cell r="H98" t="str">
            <v>Обстоен преглед за установяване на орален статус</v>
          </cell>
          <cell r="I98">
            <v>101</v>
          </cell>
          <cell r="J98">
            <v>10</v>
          </cell>
        </row>
        <row r="99">
          <cell r="B99" t="str">
            <v>Раднево</v>
          </cell>
          <cell r="C99">
            <v>2427112006</v>
          </cell>
          <cell r="D99">
            <v>6901095771</v>
          </cell>
          <cell r="E99" t="str">
            <v>ИППСП</v>
          </cell>
          <cell r="F99" t="str">
            <v>24-0427</v>
          </cell>
          <cell r="G99">
            <v>36922</v>
          </cell>
          <cell r="H99" t="str">
            <v>Обстоен преглед за установяване на орален статус</v>
          </cell>
          <cell r="I99">
            <v>101</v>
          </cell>
          <cell r="J99">
            <v>12</v>
          </cell>
        </row>
        <row r="100">
          <cell r="B100" t="str">
            <v>Раднево</v>
          </cell>
          <cell r="C100">
            <v>2427112007</v>
          </cell>
          <cell r="D100">
            <v>6203297673</v>
          </cell>
          <cell r="E100" t="str">
            <v>ИППСП</v>
          </cell>
          <cell r="F100" t="str">
            <v>24-035</v>
          </cell>
          <cell r="G100">
            <v>36914</v>
          </cell>
          <cell r="H100" t="str">
            <v>Обстоен преглед за установяване на орален статус</v>
          </cell>
          <cell r="I100">
            <v>101</v>
          </cell>
          <cell r="J100">
            <v>14</v>
          </cell>
        </row>
        <row r="101">
          <cell r="B101" t="str">
            <v>Раднево</v>
          </cell>
          <cell r="C101">
            <v>2427112008</v>
          </cell>
          <cell r="D101" t="str">
            <v>6208137560</v>
          </cell>
          <cell r="E101" t="str">
            <v>ИППСП</v>
          </cell>
          <cell r="F101" t="str">
            <v>24-0131</v>
          </cell>
          <cell r="G101">
            <v>36915</v>
          </cell>
          <cell r="H101" t="str">
            <v>Обстоен преглед за установяване на орален статус</v>
          </cell>
          <cell r="I101">
            <v>101</v>
          </cell>
          <cell r="J101">
            <v>14</v>
          </cell>
        </row>
        <row r="102">
          <cell r="B102" t="str">
            <v>Раднево</v>
          </cell>
          <cell r="C102">
            <v>2427112009</v>
          </cell>
          <cell r="D102">
            <v>6507147630</v>
          </cell>
          <cell r="E102" t="str">
            <v>ИППСП</v>
          </cell>
          <cell r="F102" t="str">
            <v>24-0400</v>
          </cell>
          <cell r="G102">
            <v>36921</v>
          </cell>
          <cell r="H102" t="str">
            <v>Обстоен преглед за установяване на орален статус</v>
          </cell>
          <cell r="I102">
            <v>101</v>
          </cell>
          <cell r="J102">
            <v>14</v>
          </cell>
        </row>
        <row r="103">
          <cell r="B103" t="str">
            <v>Раднево</v>
          </cell>
          <cell r="C103">
            <v>2427112010</v>
          </cell>
          <cell r="D103">
            <v>7001037579</v>
          </cell>
          <cell r="E103" t="str">
            <v>ИППСП</v>
          </cell>
          <cell r="F103" t="str">
            <v>24-0403</v>
          </cell>
          <cell r="G103">
            <v>36921</v>
          </cell>
          <cell r="H103" t="str">
            <v>Обстоен преглед за установяване на орален статус</v>
          </cell>
          <cell r="I103">
            <v>101</v>
          </cell>
          <cell r="J103">
            <v>16</v>
          </cell>
        </row>
        <row r="104">
          <cell r="B104" t="str">
            <v>Раднево</v>
          </cell>
          <cell r="C104">
            <v>2427112011</v>
          </cell>
          <cell r="D104">
            <v>4509047750</v>
          </cell>
          <cell r="E104" t="str">
            <v>ИППСП</v>
          </cell>
          <cell r="F104" t="str">
            <v>24-0127</v>
          </cell>
          <cell r="G104">
            <v>36916</v>
          </cell>
          <cell r="H104" t="str">
            <v>Обстоен преглед за установяване на орален статус</v>
          </cell>
          <cell r="I104">
            <v>101</v>
          </cell>
          <cell r="J104">
            <v>29</v>
          </cell>
        </row>
        <row r="105">
          <cell r="B105" t="str">
            <v>Раднево</v>
          </cell>
          <cell r="C105">
            <v>2427112012</v>
          </cell>
          <cell r="D105">
            <v>4704207679</v>
          </cell>
          <cell r="E105" t="str">
            <v>ИППСП</v>
          </cell>
          <cell r="F105" t="str">
            <v>24-0126</v>
          </cell>
          <cell r="G105">
            <v>36916</v>
          </cell>
          <cell r="H105" t="str">
            <v>Обстоен преглед за установяване на орален статус</v>
          </cell>
          <cell r="I105">
            <v>101</v>
          </cell>
          <cell r="J105">
            <v>13</v>
          </cell>
        </row>
        <row r="106">
          <cell r="B106" t="str">
            <v>Раднево</v>
          </cell>
          <cell r="C106">
            <v>2427112016</v>
          </cell>
          <cell r="D106" t="str">
            <v>7307187535</v>
          </cell>
          <cell r="E106" t="str">
            <v>ИППСП</v>
          </cell>
          <cell r="F106" t="str">
            <v>24-0563</v>
          </cell>
          <cell r="G106">
            <v>36921</v>
          </cell>
          <cell r="H106" t="str">
            <v>Обстоен преглед за установяване на орален статус</v>
          </cell>
          <cell r="I106">
            <v>101</v>
          </cell>
          <cell r="J106">
            <v>8</v>
          </cell>
        </row>
        <row r="107">
          <cell r="B107" t="str">
            <v>Раднево</v>
          </cell>
          <cell r="C107">
            <v>2427112005</v>
          </cell>
          <cell r="D107">
            <v>5107019119</v>
          </cell>
          <cell r="E107" t="str">
            <v>ИППСП</v>
          </cell>
          <cell r="F107" t="str">
            <v>24-0015</v>
          </cell>
          <cell r="G107">
            <v>36915</v>
          </cell>
          <cell r="H107" t="str">
            <v>Обстоен преглед за установяване на орален статус</v>
          </cell>
          <cell r="I107">
            <v>101</v>
          </cell>
          <cell r="J107">
            <v>13</v>
          </cell>
        </row>
        <row r="108">
          <cell r="B108" t="str">
            <v>Раднево</v>
          </cell>
          <cell r="C108">
            <v>2427112001</v>
          </cell>
          <cell r="D108">
            <v>6709270493</v>
          </cell>
          <cell r="E108" t="str">
            <v>ИППСП</v>
          </cell>
          <cell r="F108" t="str">
            <v>24-0577</v>
          </cell>
          <cell r="G108">
            <v>36924</v>
          </cell>
          <cell r="H108" t="str">
            <v>Обстоен преглед за установяване на орален статус</v>
          </cell>
          <cell r="I108">
            <v>101</v>
          </cell>
          <cell r="J108">
            <v>8</v>
          </cell>
        </row>
        <row r="109">
          <cell r="B109" t="str">
            <v>Стара Загора</v>
          </cell>
          <cell r="C109">
            <v>2431112069</v>
          </cell>
          <cell r="D109">
            <v>4105207624</v>
          </cell>
          <cell r="E109" t="str">
            <v>ИППСП</v>
          </cell>
          <cell r="F109" t="str">
            <v>24-0148</v>
          </cell>
          <cell r="G109">
            <v>36922</v>
          </cell>
          <cell r="H109" t="str">
            <v>Обстоен преглед за установяване на орален статус</v>
          </cell>
          <cell r="I109">
            <v>101</v>
          </cell>
          <cell r="J109">
            <v>22</v>
          </cell>
        </row>
        <row r="110">
          <cell r="B110" t="str">
            <v>Стара Загора</v>
          </cell>
          <cell r="C110">
            <v>2431112028</v>
          </cell>
          <cell r="D110">
            <v>6710137595</v>
          </cell>
          <cell r="E110" t="str">
            <v>ИППСП</v>
          </cell>
          <cell r="F110" t="str">
            <v>24-0124</v>
          </cell>
          <cell r="G110">
            <v>36916</v>
          </cell>
          <cell r="H110" t="str">
            <v>Обстоен преглед за установяване на орален статус</v>
          </cell>
          <cell r="I110">
            <v>101</v>
          </cell>
          <cell r="J110">
            <v>18</v>
          </cell>
        </row>
        <row r="111">
          <cell r="B111" t="str">
            <v>Стара Загора</v>
          </cell>
          <cell r="C111">
            <v>2431112032</v>
          </cell>
          <cell r="D111">
            <v>4004067530</v>
          </cell>
          <cell r="E111" t="str">
            <v>ИППСП</v>
          </cell>
          <cell r="F111" t="str">
            <v>24-0252</v>
          </cell>
          <cell r="G111">
            <v>36922</v>
          </cell>
          <cell r="H111" t="str">
            <v>Обстоен преглед за установяване на орален статус</v>
          </cell>
          <cell r="I111">
            <v>101</v>
          </cell>
          <cell r="J111">
            <v>13</v>
          </cell>
        </row>
        <row r="112">
          <cell r="B112" t="str">
            <v>Стара Загора</v>
          </cell>
          <cell r="C112">
            <v>2431112104</v>
          </cell>
          <cell r="D112">
            <v>5606258605</v>
          </cell>
          <cell r="E112" t="str">
            <v>ИППСП</v>
          </cell>
          <cell r="F112" t="str">
            <v>24-0533</v>
          </cell>
          <cell r="G112">
            <v>36922</v>
          </cell>
          <cell r="H112" t="str">
            <v>Обстоен преглед за установяване на орален статус</v>
          </cell>
          <cell r="I112">
            <v>101</v>
          </cell>
          <cell r="J112">
            <v>9</v>
          </cell>
        </row>
        <row r="113">
          <cell r="B113" t="str">
            <v>Стара Загора</v>
          </cell>
          <cell r="C113">
            <v>2431112014</v>
          </cell>
          <cell r="D113">
            <v>4811231733</v>
          </cell>
          <cell r="E113" t="str">
            <v>ИППСП</v>
          </cell>
          <cell r="F113" t="str">
            <v>24-0116</v>
          </cell>
          <cell r="G113">
            <v>36916</v>
          </cell>
          <cell r="H113" t="str">
            <v>Обстоен преглед за установяване на орален статус</v>
          </cell>
          <cell r="I113">
            <v>101</v>
          </cell>
          <cell r="J113">
            <v>14</v>
          </cell>
        </row>
        <row r="114">
          <cell r="B114" t="str">
            <v>Стара Загора</v>
          </cell>
          <cell r="C114">
            <v>2431112148</v>
          </cell>
          <cell r="D114">
            <v>5601297620</v>
          </cell>
          <cell r="E114" t="str">
            <v>ИППСП</v>
          </cell>
          <cell r="F114" t="str">
            <v>24-0207</v>
          </cell>
          <cell r="G114">
            <v>36921</v>
          </cell>
          <cell r="H114" t="str">
            <v>Обстоен преглед за установяване на орален статус</v>
          </cell>
          <cell r="I114">
            <v>101</v>
          </cell>
          <cell r="J114">
            <v>17</v>
          </cell>
        </row>
        <row r="115">
          <cell r="B115" t="str">
            <v>Стара Загора</v>
          </cell>
          <cell r="C115">
            <v>2431112059</v>
          </cell>
          <cell r="D115">
            <v>4511017572</v>
          </cell>
          <cell r="E115" t="str">
            <v>ИППСП</v>
          </cell>
          <cell r="F115" t="str">
            <v>24-0370</v>
          </cell>
          <cell r="G115">
            <v>36922</v>
          </cell>
          <cell r="H115" t="str">
            <v>Обстоен преглед за установяване на орален статус</v>
          </cell>
          <cell r="I115">
            <v>101</v>
          </cell>
          <cell r="J115">
            <v>23</v>
          </cell>
        </row>
        <row r="116">
          <cell r="B116" t="str">
            <v>Стара Загора</v>
          </cell>
          <cell r="C116">
            <v>2431112093</v>
          </cell>
          <cell r="D116">
            <v>4904097579</v>
          </cell>
          <cell r="E116" t="str">
            <v>ИППСП</v>
          </cell>
          <cell r="F116" t="str">
            <v>24-0115</v>
          </cell>
          <cell r="G116">
            <v>36916</v>
          </cell>
          <cell r="H116" t="str">
            <v>Обстоен преглед за установяване на орален статус</v>
          </cell>
          <cell r="I116">
            <v>101</v>
          </cell>
          <cell r="J116">
            <v>16</v>
          </cell>
        </row>
        <row r="117">
          <cell r="B117" t="str">
            <v>Стара Загора</v>
          </cell>
          <cell r="C117">
            <v>2431112100</v>
          </cell>
          <cell r="D117">
            <v>6001143711</v>
          </cell>
          <cell r="E117" t="str">
            <v>ИППСП</v>
          </cell>
          <cell r="F117" t="str">
            <v>24-0151</v>
          </cell>
          <cell r="G117">
            <v>36922</v>
          </cell>
          <cell r="H117" t="str">
            <v>Обстоен преглед за установяване на орален статус</v>
          </cell>
          <cell r="I117">
            <v>101</v>
          </cell>
          <cell r="J117">
            <v>11</v>
          </cell>
        </row>
        <row r="118">
          <cell r="B118" t="str">
            <v>Стара Загора</v>
          </cell>
          <cell r="C118">
            <v>2431112101</v>
          </cell>
          <cell r="D118">
            <v>5902253859</v>
          </cell>
          <cell r="E118" t="str">
            <v>ИППСП</v>
          </cell>
          <cell r="F118" t="str">
            <v>24-0436</v>
          </cell>
          <cell r="G118">
            <v>36922</v>
          </cell>
          <cell r="H118" t="str">
            <v>Обстоен преглед за установяване на орален статус</v>
          </cell>
          <cell r="I118">
            <v>101</v>
          </cell>
          <cell r="J118">
            <v>12</v>
          </cell>
        </row>
        <row r="119">
          <cell r="B119" t="str">
            <v>Стара Загора</v>
          </cell>
          <cell r="C119">
            <v>2431112119</v>
          </cell>
          <cell r="D119">
            <v>5902017560</v>
          </cell>
          <cell r="E119" t="str">
            <v>ИППСП</v>
          </cell>
          <cell r="F119" t="str">
            <v>24-0432</v>
          </cell>
          <cell r="G119">
            <v>36922</v>
          </cell>
          <cell r="H119" t="str">
            <v>Обстоен преглед за установяване на орален статус</v>
          </cell>
          <cell r="I119">
            <v>101</v>
          </cell>
          <cell r="J119">
            <v>17</v>
          </cell>
        </row>
        <row r="120">
          <cell r="B120" t="str">
            <v>Стара Загора</v>
          </cell>
          <cell r="C120">
            <v>2431112144</v>
          </cell>
          <cell r="D120">
            <v>6610207615</v>
          </cell>
          <cell r="E120" t="str">
            <v>ИППСП</v>
          </cell>
          <cell r="F120" t="str">
            <v>24-0456</v>
          </cell>
          <cell r="G120">
            <v>36922</v>
          </cell>
          <cell r="H120" t="str">
            <v>Обстоен преглед за установяване на орален статус</v>
          </cell>
          <cell r="I120">
            <v>101</v>
          </cell>
          <cell r="J120">
            <v>14</v>
          </cell>
        </row>
        <row r="121">
          <cell r="B121" t="str">
            <v>Стара Загора</v>
          </cell>
          <cell r="C121">
            <v>2431112127</v>
          </cell>
          <cell r="D121">
            <v>5411287679</v>
          </cell>
          <cell r="E121" t="str">
            <v>ИППСП</v>
          </cell>
          <cell r="F121" t="str">
            <v>24-0430</v>
          </cell>
          <cell r="G121">
            <v>36922</v>
          </cell>
          <cell r="H121" t="str">
            <v>Обстоен преглед за установяване на орален статус</v>
          </cell>
          <cell r="I121">
            <v>101</v>
          </cell>
          <cell r="J121">
            <v>9</v>
          </cell>
        </row>
        <row r="122">
          <cell r="B122" t="str">
            <v>Стара Загора</v>
          </cell>
          <cell r="C122">
            <v>2431112060</v>
          </cell>
          <cell r="D122">
            <v>5912157620</v>
          </cell>
          <cell r="E122" t="str">
            <v>ИППСП</v>
          </cell>
          <cell r="F122" t="str">
            <v>24-0431</v>
          </cell>
          <cell r="G122">
            <v>36922</v>
          </cell>
          <cell r="H122" t="str">
            <v>Обстоен преглед за установяване на орален статус</v>
          </cell>
          <cell r="I122">
            <v>101</v>
          </cell>
          <cell r="J122">
            <v>12</v>
          </cell>
        </row>
        <row r="123">
          <cell r="B123" t="str">
            <v>Стара Загора</v>
          </cell>
          <cell r="C123">
            <v>2431112141</v>
          </cell>
          <cell r="D123">
            <v>7104197580</v>
          </cell>
          <cell r="E123" t="str">
            <v>ИППСП</v>
          </cell>
          <cell r="F123" t="str">
            <v>24-0344</v>
          </cell>
          <cell r="G123">
            <v>36922</v>
          </cell>
          <cell r="H123" t="str">
            <v>Обстоен преглед за установяване на орален статус</v>
          </cell>
          <cell r="I123">
            <v>101</v>
          </cell>
          <cell r="J123">
            <v>8</v>
          </cell>
        </row>
        <row r="124">
          <cell r="B124" t="str">
            <v>Стара Загора</v>
          </cell>
          <cell r="C124">
            <v>2431112052</v>
          </cell>
          <cell r="D124">
            <v>6403067560</v>
          </cell>
          <cell r="E124" t="str">
            <v>ИППСП</v>
          </cell>
          <cell r="F124" t="str">
            <v>24-0419</v>
          </cell>
          <cell r="G124">
            <v>36922</v>
          </cell>
          <cell r="H124" t="str">
            <v>Обстоен преглед за установяване на орален статус</v>
          </cell>
          <cell r="I124">
            <v>101</v>
          </cell>
          <cell r="J124">
            <v>12</v>
          </cell>
        </row>
        <row r="125">
          <cell r="B125" t="str">
            <v>Стара Загора</v>
          </cell>
          <cell r="C125">
            <v>2431112143</v>
          </cell>
          <cell r="D125">
            <v>5411127578</v>
          </cell>
          <cell r="E125" t="str">
            <v>ИППСП</v>
          </cell>
          <cell r="F125" t="str">
            <v>24-0304</v>
          </cell>
          <cell r="G125">
            <v>36922</v>
          </cell>
          <cell r="H125" t="str">
            <v>Обстоен преглед за установяване на орален статус</v>
          </cell>
          <cell r="I125">
            <v>101</v>
          </cell>
          <cell r="J125">
            <v>4</v>
          </cell>
        </row>
        <row r="126">
          <cell r="B126" t="str">
            <v>Стара Загора</v>
          </cell>
          <cell r="C126">
            <v>2431112106</v>
          </cell>
          <cell r="D126">
            <v>4805235848</v>
          </cell>
          <cell r="E126" t="str">
            <v>ИППСП</v>
          </cell>
          <cell r="F126" t="str">
            <v>24-0421</v>
          </cell>
          <cell r="G126">
            <v>36922</v>
          </cell>
          <cell r="H126" t="str">
            <v>Обстоен преглед за установяване на орален статус</v>
          </cell>
          <cell r="I126">
            <v>101</v>
          </cell>
          <cell r="J126">
            <v>23</v>
          </cell>
        </row>
        <row r="127">
          <cell r="B127" t="str">
            <v>Стара Загора</v>
          </cell>
          <cell r="C127">
            <v>2431112140</v>
          </cell>
          <cell r="D127">
            <v>5504067695</v>
          </cell>
          <cell r="E127" t="str">
            <v>ИППСП</v>
          </cell>
          <cell r="F127" t="str">
            <v>24-0426</v>
          </cell>
          <cell r="G127">
            <v>36922</v>
          </cell>
          <cell r="H127" t="str">
            <v>Обстоен преглед за установяване на орален статус</v>
          </cell>
          <cell r="I127">
            <v>101</v>
          </cell>
          <cell r="J127">
            <v>17</v>
          </cell>
        </row>
        <row r="128">
          <cell r="B128" t="str">
            <v>Стара Загора</v>
          </cell>
          <cell r="C128">
            <v>2431112151</v>
          </cell>
          <cell r="D128">
            <v>7112127636</v>
          </cell>
          <cell r="E128" t="str">
            <v>ИППСП</v>
          </cell>
          <cell r="F128" t="str">
            <v>24-0343</v>
          </cell>
          <cell r="G128">
            <v>36922</v>
          </cell>
          <cell r="H128" t="str">
            <v>Обстоен преглед за установяване на орален статус</v>
          </cell>
          <cell r="I128">
            <v>101</v>
          </cell>
          <cell r="J128">
            <v>7</v>
          </cell>
        </row>
        <row r="129">
          <cell r="B129" t="str">
            <v>Стара Загора</v>
          </cell>
          <cell r="C129">
            <v>2431112007</v>
          </cell>
          <cell r="D129" t="str">
            <v>5307267597</v>
          </cell>
          <cell r="E129" t="str">
            <v>ИППСП</v>
          </cell>
          <cell r="F129" t="str">
            <v>24-0541</v>
          </cell>
          <cell r="G129">
            <v>36922</v>
          </cell>
          <cell r="H129" t="str">
            <v>Обстоен преглед за установяване на орален статус</v>
          </cell>
          <cell r="I129">
            <v>101</v>
          </cell>
        </row>
        <row r="130">
          <cell r="B130" t="str">
            <v>Стара Загора</v>
          </cell>
          <cell r="C130">
            <v>2431112008</v>
          </cell>
          <cell r="D130" t="str">
            <v>5105281860</v>
          </cell>
          <cell r="E130" t="str">
            <v>ИППСП</v>
          </cell>
          <cell r="F130" t="str">
            <v>24-0540</v>
          </cell>
          <cell r="G130">
            <v>36922</v>
          </cell>
          <cell r="H130" t="str">
            <v>Обстоен преглед за установяване на орален статус</v>
          </cell>
          <cell r="I130">
            <v>101</v>
          </cell>
        </row>
        <row r="131">
          <cell r="B131" t="str">
            <v>Стара Загора</v>
          </cell>
          <cell r="C131">
            <v>2431112159</v>
          </cell>
          <cell r="D131" t="str">
            <v>4508067650</v>
          </cell>
          <cell r="E131" t="str">
            <v>ИППСП</v>
          </cell>
          <cell r="F131" t="str">
            <v>24-0451</v>
          </cell>
          <cell r="G131">
            <v>36922</v>
          </cell>
          <cell r="H131" t="str">
            <v>Обстоен преглед за установяване на орален статус</v>
          </cell>
          <cell r="I131">
            <v>101</v>
          </cell>
          <cell r="J131">
            <v>9</v>
          </cell>
        </row>
        <row r="132">
          <cell r="B132" t="str">
            <v>Стара Загора</v>
          </cell>
          <cell r="C132">
            <v>2431112161</v>
          </cell>
          <cell r="D132" t="str">
            <v>7206257608</v>
          </cell>
          <cell r="E132" t="str">
            <v>ИППСП</v>
          </cell>
          <cell r="F132" t="str">
            <v>24-0208</v>
          </cell>
          <cell r="G132">
            <v>36921</v>
          </cell>
          <cell r="H132" t="str">
            <v>Обстоен преглед за установяване на орален статус</v>
          </cell>
          <cell r="I132">
            <v>101</v>
          </cell>
          <cell r="J132">
            <v>1</v>
          </cell>
        </row>
        <row r="133">
          <cell r="B133" t="str">
            <v>Стара Загора</v>
          </cell>
          <cell r="C133">
            <v>2431112042</v>
          </cell>
          <cell r="D133">
            <v>5901293517</v>
          </cell>
          <cell r="E133" t="str">
            <v>ИППСП</v>
          </cell>
          <cell r="F133" t="str">
            <v>24-0206</v>
          </cell>
          <cell r="G133">
            <v>36921</v>
          </cell>
          <cell r="H133" t="str">
            <v>Обстоен преглед за установяване на орален статус</v>
          </cell>
          <cell r="I133">
            <v>101</v>
          </cell>
          <cell r="J133">
            <v>14</v>
          </cell>
        </row>
        <row r="134">
          <cell r="B134" t="str">
            <v>Стара Загора</v>
          </cell>
          <cell r="C134">
            <v>2431112125</v>
          </cell>
          <cell r="D134">
            <v>5910317611</v>
          </cell>
          <cell r="E134" t="str">
            <v>ИППСП</v>
          </cell>
          <cell r="F134" t="str">
            <v>24-0372</v>
          </cell>
          <cell r="G134">
            <v>36921</v>
          </cell>
          <cell r="H134" t="str">
            <v>Обстоен преглед за установяване на орален статус</v>
          </cell>
          <cell r="I134">
            <v>101</v>
          </cell>
          <cell r="J134">
            <v>8</v>
          </cell>
        </row>
        <row r="135">
          <cell r="B135" t="str">
            <v>Стара Загора</v>
          </cell>
          <cell r="C135">
            <v>2431112088</v>
          </cell>
          <cell r="D135">
            <v>5812147655</v>
          </cell>
          <cell r="E135" t="str">
            <v>ИППСП</v>
          </cell>
          <cell r="F135" t="str">
            <v>24-0410</v>
          </cell>
          <cell r="G135">
            <v>36921</v>
          </cell>
          <cell r="H135" t="str">
            <v>Обстоен преглед за установяване на орален статус</v>
          </cell>
          <cell r="I135">
            <v>101</v>
          </cell>
          <cell r="J135">
            <v>15</v>
          </cell>
        </row>
        <row r="136">
          <cell r="B136" t="str">
            <v>Стара Загора</v>
          </cell>
          <cell r="C136">
            <v>2431112006</v>
          </cell>
          <cell r="D136">
            <v>5802099077</v>
          </cell>
          <cell r="E136" t="str">
            <v>ИППСП</v>
          </cell>
          <cell r="F136" t="str">
            <v>24-0113</v>
          </cell>
          <cell r="G136">
            <v>36916</v>
          </cell>
          <cell r="H136" t="str">
            <v>Обстоен преглед за установяване на орален статус</v>
          </cell>
          <cell r="I136">
            <v>101</v>
          </cell>
          <cell r="J136">
            <v>17</v>
          </cell>
        </row>
        <row r="137">
          <cell r="B137" t="str">
            <v>Стара Загора</v>
          </cell>
          <cell r="C137">
            <v>2431112047</v>
          </cell>
          <cell r="D137">
            <v>5112277653</v>
          </cell>
          <cell r="E137" t="str">
            <v>ИППСП</v>
          </cell>
          <cell r="F137" t="str">
            <v>24-0235</v>
          </cell>
          <cell r="G137">
            <v>36921</v>
          </cell>
          <cell r="H137" t="str">
            <v>Обстоен преглед за установяване на орален статус</v>
          </cell>
          <cell r="I137">
            <v>101</v>
          </cell>
          <cell r="J137">
            <v>15</v>
          </cell>
        </row>
        <row r="138">
          <cell r="B138" t="str">
            <v>Стара Загора</v>
          </cell>
          <cell r="C138">
            <v>2431112050</v>
          </cell>
          <cell r="D138">
            <v>5906217778</v>
          </cell>
          <cell r="E138" t="str">
            <v>ИППСП</v>
          </cell>
          <cell r="F138" t="str">
            <v>24-0108</v>
          </cell>
          <cell r="G138">
            <v>36916</v>
          </cell>
          <cell r="H138" t="str">
            <v>Обстоен преглед за установяване на орален статус</v>
          </cell>
          <cell r="I138">
            <v>101</v>
          </cell>
          <cell r="J138">
            <v>1</v>
          </cell>
        </row>
        <row r="139">
          <cell r="B139" t="str">
            <v>Стара Загора</v>
          </cell>
          <cell r="C139">
            <v>2431112084</v>
          </cell>
          <cell r="D139">
            <v>6810097670</v>
          </cell>
          <cell r="E139" t="str">
            <v>ИППСП</v>
          </cell>
          <cell r="F139" t="str">
            <v>24-0025</v>
          </cell>
          <cell r="G139">
            <v>36915</v>
          </cell>
          <cell r="H139" t="str">
            <v>Обстоен преглед за установяване на орален статус</v>
          </cell>
          <cell r="I139">
            <v>101</v>
          </cell>
          <cell r="J139">
            <v>20</v>
          </cell>
        </row>
        <row r="140">
          <cell r="B140" t="str">
            <v>Стара Загора</v>
          </cell>
          <cell r="C140">
            <v>2431112070</v>
          </cell>
          <cell r="D140">
            <v>5010286077</v>
          </cell>
          <cell r="E140" t="str">
            <v>ИППСП</v>
          </cell>
          <cell r="F140" t="str">
            <v>24-0128</v>
          </cell>
          <cell r="G140">
            <v>36916</v>
          </cell>
          <cell r="H140" t="str">
            <v>Обстоен преглед за установяване на орален статус</v>
          </cell>
          <cell r="I140">
            <v>101</v>
          </cell>
          <cell r="J140">
            <v>25</v>
          </cell>
        </row>
        <row r="141">
          <cell r="B141" t="str">
            <v>Стара Загора</v>
          </cell>
          <cell r="C141">
            <v>2431112037</v>
          </cell>
          <cell r="D141">
            <v>5502097520</v>
          </cell>
          <cell r="E141" t="str">
            <v>ИППСП</v>
          </cell>
          <cell r="F141" t="str">
            <v>24-0121</v>
          </cell>
          <cell r="G141">
            <v>36916</v>
          </cell>
          <cell r="H141" t="str">
            <v>Обстоен преглед за установяване на орален статус</v>
          </cell>
          <cell r="I141">
            <v>101</v>
          </cell>
          <cell r="J141">
            <v>20</v>
          </cell>
        </row>
        <row r="142">
          <cell r="B142" t="str">
            <v>Стара Загора</v>
          </cell>
          <cell r="C142">
            <v>2431112126</v>
          </cell>
          <cell r="D142">
            <v>5609025778</v>
          </cell>
          <cell r="E142" t="str">
            <v>ИППСП</v>
          </cell>
          <cell r="F142" t="str">
            <v>24-005</v>
          </cell>
          <cell r="G142">
            <v>36914</v>
          </cell>
          <cell r="H142" t="str">
            <v>Обстоен преглед за установяване на орален статус</v>
          </cell>
          <cell r="I142">
            <v>101</v>
          </cell>
          <cell r="J142">
            <v>5</v>
          </cell>
        </row>
        <row r="143">
          <cell r="B143" t="str">
            <v>Стара Загора</v>
          </cell>
          <cell r="C143">
            <v>2431112145</v>
          </cell>
          <cell r="D143">
            <v>6609067538</v>
          </cell>
          <cell r="E143" t="str">
            <v>ИППСП</v>
          </cell>
          <cell r="F143" t="str">
            <v>24-0114</v>
          </cell>
          <cell r="G143">
            <v>36916</v>
          </cell>
          <cell r="H143" t="str">
            <v>Обстоен преглед за установяване на орален статус</v>
          </cell>
          <cell r="I143">
            <v>101</v>
          </cell>
          <cell r="J143">
            <v>4</v>
          </cell>
        </row>
        <row r="144">
          <cell r="B144" t="str">
            <v>Стара Загора</v>
          </cell>
          <cell r="C144">
            <v>2431112136</v>
          </cell>
          <cell r="D144">
            <v>5601207631</v>
          </cell>
          <cell r="E144" t="str">
            <v>ИППСП</v>
          </cell>
          <cell r="F144" t="str">
            <v>24-0107</v>
          </cell>
          <cell r="G144">
            <v>36916</v>
          </cell>
          <cell r="H144" t="str">
            <v>Обстоен преглед за установяване на орален статус</v>
          </cell>
          <cell r="I144">
            <v>101</v>
          </cell>
          <cell r="J144">
            <v>10</v>
          </cell>
        </row>
        <row r="145">
          <cell r="B145" t="str">
            <v>Стара Загора</v>
          </cell>
          <cell r="C145">
            <v>2431112003</v>
          </cell>
          <cell r="D145">
            <v>7306227572</v>
          </cell>
          <cell r="E145" t="str">
            <v>ИППСП</v>
          </cell>
          <cell r="F145" t="str">
            <v>24-0146</v>
          </cell>
          <cell r="G145">
            <v>36917</v>
          </cell>
          <cell r="H145" t="str">
            <v>Обстоен преглед за установяване на орален статус</v>
          </cell>
          <cell r="I145">
            <v>101</v>
          </cell>
          <cell r="J145">
            <v>22</v>
          </cell>
        </row>
        <row r="146">
          <cell r="B146" t="str">
            <v>Стара Загора</v>
          </cell>
          <cell r="C146">
            <v>2431112010</v>
          </cell>
          <cell r="D146">
            <v>6202087646</v>
          </cell>
          <cell r="E146" t="str">
            <v>ИППСП</v>
          </cell>
          <cell r="F146" t="str">
            <v>24-0232</v>
          </cell>
          <cell r="G146">
            <v>36917</v>
          </cell>
          <cell r="H146" t="str">
            <v>Обстоен преглед за установяване на орален статус</v>
          </cell>
          <cell r="I146">
            <v>101</v>
          </cell>
          <cell r="J146">
            <v>12</v>
          </cell>
        </row>
        <row r="147">
          <cell r="B147" t="str">
            <v>Стара Загора</v>
          </cell>
          <cell r="C147">
            <v>2431112038</v>
          </cell>
          <cell r="D147">
            <v>5101277630</v>
          </cell>
          <cell r="E147" t="str">
            <v>ИППСП</v>
          </cell>
          <cell r="F147" t="str">
            <v>24-0227</v>
          </cell>
          <cell r="G147">
            <v>36917</v>
          </cell>
          <cell r="H147" t="str">
            <v>Обстоен преглед за установяване на орален статус</v>
          </cell>
          <cell r="I147">
            <v>101</v>
          </cell>
          <cell r="J147">
            <v>8</v>
          </cell>
        </row>
        <row r="148">
          <cell r="B148" t="str">
            <v>Стара Загора</v>
          </cell>
          <cell r="C148">
            <v>2431112065</v>
          </cell>
          <cell r="D148">
            <v>7006287713</v>
          </cell>
          <cell r="E148" t="str">
            <v>ИППСП</v>
          </cell>
          <cell r="F148" t="str">
            <v>24-0125</v>
          </cell>
          <cell r="G148">
            <v>36916</v>
          </cell>
          <cell r="H148" t="str">
            <v>Обстоен преглед за установяване на орален статус</v>
          </cell>
          <cell r="I148">
            <v>101</v>
          </cell>
          <cell r="J148">
            <v>10</v>
          </cell>
        </row>
        <row r="149">
          <cell r="B149" t="str">
            <v>Стара Загора</v>
          </cell>
          <cell r="C149">
            <v>2431112029</v>
          </cell>
          <cell r="D149">
            <v>7103077532</v>
          </cell>
          <cell r="E149" t="str">
            <v>ИППСП</v>
          </cell>
          <cell r="F149" t="str">
            <v>24-0220</v>
          </cell>
          <cell r="G149">
            <v>36917</v>
          </cell>
          <cell r="H149" t="str">
            <v>Обстоен преглед за установяване на орален статус</v>
          </cell>
          <cell r="I149">
            <v>101</v>
          </cell>
          <cell r="J149">
            <v>17</v>
          </cell>
        </row>
        <row r="150">
          <cell r="B150" t="str">
            <v>Стара Загора</v>
          </cell>
          <cell r="C150">
            <v>2431112156</v>
          </cell>
          <cell r="D150">
            <v>6811137593</v>
          </cell>
          <cell r="E150" t="str">
            <v>ИППСП</v>
          </cell>
          <cell r="F150" t="str">
            <v>24-0229</v>
          </cell>
          <cell r="G150">
            <v>36917</v>
          </cell>
          <cell r="H150" t="str">
            <v>Обстоен преглед за установяване на орален статус</v>
          </cell>
          <cell r="I150">
            <v>101</v>
          </cell>
          <cell r="J150">
            <v>19</v>
          </cell>
        </row>
        <row r="151">
          <cell r="B151" t="str">
            <v>Стара Загора</v>
          </cell>
          <cell r="C151">
            <v>2431112091</v>
          </cell>
          <cell r="D151">
            <v>7404197549</v>
          </cell>
          <cell r="E151" t="str">
            <v>ИППСП</v>
          </cell>
          <cell r="F151" t="str">
            <v>24-0150</v>
          </cell>
          <cell r="G151">
            <v>36919</v>
          </cell>
          <cell r="H151" t="str">
            <v>Обстоен преглед за установяване на орален статус</v>
          </cell>
          <cell r="I151">
            <v>101</v>
          </cell>
          <cell r="J151">
            <v>12</v>
          </cell>
        </row>
        <row r="152">
          <cell r="B152" t="str">
            <v>Стара Загора</v>
          </cell>
          <cell r="C152">
            <v>2431112023</v>
          </cell>
          <cell r="D152">
            <v>6111050970</v>
          </cell>
          <cell r="E152" t="str">
            <v>ИППСП</v>
          </cell>
          <cell r="F152" t="str">
            <v>24-0205</v>
          </cell>
          <cell r="G152">
            <v>36918</v>
          </cell>
          <cell r="H152" t="str">
            <v>Обстоен преглед за установяване на орален статус</v>
          </cell>
          <cell r="I152">
            <v>101</v>
          </cell>
          <cell r="J152">
            <v>7</v>
          </cell>
        </row>
        <row r="153">
          <cell r="B153" t="str">
            <v>Стара Загора</v>
          </cell>
          <cell r="C153">
            <v>2431112155</v>
          </cell>
          <cell r="D153">
            <v>7003197690</v>
          </cell>
          <cell r="E153" t="str">
            <v>ИППСП</v>
          </cell>
          <cell r="F153" t="str">
            <v>24-0295</v>
          </cell>
          <cell r="G153">
            <v>36918</v>
          </cell>
          <cell r="H153" t="str">
            <v>Обстоен преглед за установяване на орален статус</v>
          </cell>
          <cell r="I153">
            <v>101</v>
          </cell>
        </row>
        <row r="154">
          <cell r="B154" t="str">
            <v>Стара Загора</v>
          </cell>
          <cell r="C154">
            <v>2431112157</v>
          </cell>
          <cell r="D154" t="str">
            <v>6006243591</v>
          </cell>
          <cell r="E154" t="str">
            <v>ИППСП</v>
          </cell>
          <cell r="F154" t="str">
            <v>24-0294</v>
          </cell>
          <cell r="G154">
            <v>36918</v>
          </cell>
          <cell r="H154" t="str">
            <v>Обстоен преглед за установяване на орален статус</v>
          </cell>
          <cell r="I154">
            <v>101</v>
          </cell>
          <cell r="J154">
            <v>3</v>
          </cell>
        </row>
        <row r="155">
          <cell r="B155" t="str">
            <v>Стара Загора</v>
          </cell>
          <cell r="C155">
            <v>2431112053</v>
          </cell>
          <cell r="D155">
            <v>4910169106</v>
          </cell>
          <cell r="E155" t="str">
            <v>ИППСП</v>
          </cell>
          <cell r="F155" t="str">
            <v>24-0269</v>
          </cell>
          <cell r="G155">
            <v>36920</v>
          </cell>
          <cell r="H155" t="str">
            <v>Обстоен преглед за установяване на орален статус</v>
          </cell>
          <cell r="I155">
            <v>101</v>
          </cell>
          <cell r="J155">
            <v>8</v>
          </cell>
        </row>
        <row r="156">
          <cell r="B156" t="str">
            <v>Стара Загора</v>
          </cell>
          <cell r="C156">
            <v>2431112097</v>
          </cell>
          <cell r="D156">
            <v>6005025893</v>
          </cell>
          <cell r="E156" t="str">
            <v>ИППСП</v>
          </cell>
          <cell r="F156" t="str">
            <v>24-0157</v>
          </cell>
          <cell r="G156">
            <v>36920</v>
          </cell>
          <cell r="H156" t="str">
            <v>Обстоен преглед за установяване на орален статус</v>
          </cell>
          <cell r="I156">
            <v>101</v>
          </cell>
          <cell r="J156">
            <v>6</v>
          </cell>
        </row>
        <row r="157">
          <cell r="B157" t="str">
            <v>Стара Загора</v>
          </cell>
          <cell r="C157">
            <v>2431112078</v>
          </cell>
          <cell r="D157">
            <v>5707277727</v>
          </cell>
          <cell r="E157" t="str">
            <v>ИППСП</v>
          </cell>
          <cell r="F157" t="str">
            <v>24-0149</v>
          </cell>
          <cell r="G157">
            <v>36920</v>
          </cell>
          <cell r="H157" t="str">
            <v>Обстоен преглед за установяване на орален статус</v>
          </cell>
          <cell r="I157">
            <v>101</v>
          </cell>
          <cell r="J157">
            <v>13</v>
          </cell>
        </row>
        <row r="158">
          <cell r="B158" t="str">
            <v>Стара Загора</v>
          </cell>
          <cell r="C158">
            <v>2431112083</v>
          </cell>
          <cell r="D158">
            <v>5909037553</v>
          </cell>
          <cell r="E158" t="str">
            <v>ИППСП</v>
          </cell>
          <cell r="F158" t="str">
            <v>24-0271</v>
          </cell>
          <cell r="G158">
            <v>36920</v>
          </cell>
          <cell r="H158" t="str">
            <v>Обстоен преглед за установяване на орален статус</v>
          </cell>
          <cell r="I158">
            <v>101</v>
          </cell>
          <cell r="J158">
            <v>26</v>
          </cell>
        </row>
        <row r="159">
          <cell r="B159" t="str">
            <v>Стара Загора</v>
          </cell>
          <cell r="C159">
            <v>2431112132</v>
          </cell>
          <cell r="D159">
            <v>5807093997</v>
          </cell>
          <cell r="E159" t="str">
            <v>ИППСП</v>
          </cell>
          <cell r="F159" t="str">
            <v>24-0153</v>
          </cell>
          <cell r="G159">
            <v>36920</v>
          </cell>
          <cell r="H159" t="str">
            <v>Обстоен преглед за установяване на орален статус</v>
          </cell>
          <cell r="I159">
            <v>101</v>
          </cell>
          <cell r="J159">
            <v>28</v>
          </cell>
        </row>
        <row r="160">
          <cell r="B160" t="str">
            <v>Стара Загора</v>
          </cell>
          <cell r="C160">
            <v>2431112076</v>
          </cell>
          <cell r="D160">
            <v>5001025785</v>
          </cell>
          <cell r="E160" t="str">
            <v>ИППСП</v>
          </cell>
          <cell r="F160" t="str">
            <v>24-0147</v>
          </cell>
          <cell r="G160">
            <v>36919</v>
          </cell>
          <cell r="H160" t="str">
            <v>Обстоен преглед за установяване на орален статус</v>
          </cell>
          <cell r="I160">
            <v>101</v>
          </cell>
          <cell r="J160">
            <v>21</v>
          </cell>
        </row>
        <row r="161">
          <cell r="B161" t="str">
            <v>Стара Загора</v>
          </cell>
          <cell r="C161">
            <v>2431112147</v>
          </cell>
          <cell r="D161">
            <v>6007117617</v>
          </cell>
          <cell r="E161" t="str">
            <v>ИППСП</v>
          </cell>
          <cell r="F161" t="str">
            <v>24-0371</v>
          </cell>
          <cell r="G161">
            <v>36919</v>
          </cell>
          <cell r="H161" t="str">
            <v>Обстоен преглед за установяване на орален статус</v>
          </cell>
          <cell r="I161">
            <v>101</v>
          </cell>
          <cell r="J161">
            <v>15</v>
          </cell>
        </row>
        <row r="162">
          <cell r="B162" t="str">
            <v>Стара Загора</v>
          </cell>
          <cell r="C162">
            <v>2431112118</v>
          </cell>
          <cell r="D162">
            <v>7401127574</v>
          </cell>
          <cell r="E162" t="str">
            <v>ИППСП</v>
          </cell>
          <cell r="F162" t="str">
            <v>24-0365</v>
          </cell>
          <cell r="G162">
            <v>36919</v>
          </cell>
          <cell r="H162" t="str">
            <v>Обстоен преглед за установяване на орален статус</v>
          </cell>
          <cell r="I162">
            <v>101</v>
          </cell>
          <cell r="J162">
            <v>15</v>
          </cell>
        </row>
        <row r="163">
          <cell r="B163" t="str">
            <v>Стара Загора</v>
          </cell>
          <cell r="C163">
            <v>2431112135</v>
          </cell>
          <cell r="D163">
            <v>6310167574</v>
          </cell>
          <cell r="E163" t="str">
            <v>ИППСП</v>
          </cell>
          <cell r="F163" t="str">
            <v>24-0366</v>
          </cell>
          <cell r="G163">
            <v>36919</v>
          </cell>
          <cell r="H163" t="str">
            <v>Обстоен преглед за установяване на орален статус</v>
          </cell>
          <cell r="I163">
            <v>101</v>
          </cell>
          <cell r="J163">
            <v>18</v>
          </cell>
        </row>
        <row r="164">
          <cell r="B164" t="str">
            <v>Стара Загора</v>
          </cell>
          <cell r="C164">
            <v>2431112111</v>
          </cell>
          <cell r="D164">
            <v>5506247551</v>
          </cell>
          <cell r="E164" t="str">
            <v>ИППСП</v>
          </cell>
          <cell r="F164" t="str">
            <v>24-0020</v>
          </cell>
          <cell r="G164">
            <v>36915</v>
          </cell>
          <cell r="H164" t="str">
            <v>Обстоен преглед за установяване на орален статус</v>
          </cell>
          <cell r="I164">
            <v>101</v>
          </cell>
          <cell r="J164">
            <v>5</v>
          </cell>
        </row>
        <row r="165">
          <cell r="B165" t="str">
            <v>Стара Загора</v>
          </cell>
          <cell r="C165">
            <v>2431112048</v>
          </cell>
          <cell r="D165">
            <v>5205084818</v>
          </cell>
          <cell r="E165" t="str">
            <v>ИППСП</v>
          </cell>
          <cell r="F165" t="str">
            <v>24-0066</v>
          </cell>
          <cell r="G165">
            <v>36915</v>
          </cell>
          <cell r="H165" t="str">
            <v>Обстоен преглед за установяване на орален статус</v>
          </cell>
          <cell r="I165">
            <v>101</v>
          </cell>
          <cell r="J165">
            <v>10</v>
          </cell>
        </row>
        <row r="166">
          <cell r="B166" t="str">
            <v>Стара Загора</v>
          </cell>
          <cell r="C166">
            <v>2431112129</v>
          </cell>
          <cell r="D166">
            <v>6410067542</v>
          </cell>
          <cell r="E166" t="str">
            <v>ИППСП</v>
          </cell>
          <cell r="F166" t="str">
            <v>24-007</v>
          </cell>
          <cell r="G166">
            <v>36914</v>
          </cell>
          <cell r="H166" t="str">
            <v>Обстоен преглед за установяване на орален статус</v>
          </cell>
          <cell r="I166">
            <v>101</v>
          </cell>
          <cell r="J166">
            <v>8</v>
          </cell>
        </row>
        <row r="167">
          <cell r="B167" t="str">
            <v>Стара Загора</v>
          </cell>
          <cell r="C167">
            <v>2431112025</v>
          </cell>
          <cell r="D167">
            <v>6211247541</v>
          </cell>
          <cell r="E167" t="str">
            <v>ИППСП</v>
          </cell>
          <cell r="F167" t="str">
            <v>24-0123</v>
          </cell>
          <cell r="G167">
            <v>36916</v>
          </cell>
          <cell r="H167" t="str">
            <v>Обстоен преглед за установяване на орален статус</v>
          </cell>
          <cell r="I167">
            <v>101</v>
          </cell>
          <cell r="J167">
            <v>13</v>
          </cell>
        </row>
        <row r="168">
          <cell r="B168" t="str">
            <v>Стара Загора</v>
          </cell>
          <cell r="C168">
            <v>2431112137</v>
          </cell>
          <cell r="D168">
            <v>5709057573</v>
          </cell>
          <cell r="E168" t="str">
            <v>ИППСП</v>
          </cell>
          <cell r="F168" t="str">
            <v>24-0118</v>
          </cell>
          <cell r="G168">
            <v>36916</v>
          </cell>
          <cell r="H168" t="str">
            <v>Обстоен преглед за установяване на орален статус</v>
          </cell>
          <cell r="I168">
            <v>101</v>
          </cell>
          <cell r="J168">
            <v>6</v>
          </cell>
        </row>
        <row r="169">
          <cell r="B169" t="str">
            <v>Стара Загора</v>
          </cell>
          <cell r="C169">
            <v>2431112152</v>
          </cell>
          <cell r="D169">
            <v>6802129131</v>
          </cell>
          <cell r="E169" t="str">
            <v>ИППСП</v>
          </cell>
          <cell r="F169" t="str">
            <v>24-0122</v>
          </cell>
          <cell r="G169">
            <v>36916</v>
          </cell>
          <cell r="H169" t="str">
            <v>Обстоен преглед за установяване на орален статус</v>
          </cell>
          <cell r="I169">
            <v>101</v>
          </cell>
          <cell r="J169">
            <v>3</v>
          </cell>
        </row>
        <row r="170">
          <cell r="B170" t="str">
            <v>Стара Загора</v>
          </cell>
          <cell r="C170">
            <v>2431112073</v>
          </cell>
          <cell r="D170">
            <v>5508287640</v>
          </cell>
          <cell r="E170" t="str">
            <v>ИППСП</v>
          </cell>
          <cell r="F170" t="str">
            <v>24-0406</v>
          </cell>
          <cell r="G170">
            <v>36921</v>
          </cell>
          <cell r="H170" t="str">
            <v>Обстоен преглед за установяване на орален статус</v>
          </cell>
          <cell r="I170">
            <v>101</v>
          </cell>
          <cell r="J170">
            <v>12</v>
          </cell>
        </row>
        <row r="171">
          <cell r="B171" t="str">
            <v>Стара Загора</v>
          </cell>
          <cell r="C171">
            <v>2431112114</v>
          </cell>
          <cell r="D171">
            <v>6108137550</v>
          </cell>
          <cell r="E171" t="str">
            <v>ИППСП</v>
          </cell>
          <cell r="F171" t="str">
            <v>24-0412</v>
          </cell>
          <cell r="G171">
            <v>36921</v>
          </cell>
          <cell r="H171" t="str">
            <v>Обстоен преглед за установяване на орален статус</v>
          </cell>
          <cell r="I171">
            <v>101</v>
          </cell>
          <cell r="J171">
            <v>12</v>
          </cell>
        </row>
        <row r="172">
          <cell r="B172" t="str">
            <v>Стара Загора</v>
          </cell>
          <cell r="C172">
            <v>2431112150</v>
          </cell>
          <cell r="D172">
            <v>7112173518</v>
          </cell>
          <cell r="E172" t="str">
            <v>ИППСП</v>
          </cell>
          <cell r="F172" t="str">
            <v>24-0408</v>
          </cell>
          <cell r="G172">
            <v>36921</v>
          </cell>
          <cell r="H172" t="str">
            <v>Обстоен преглед за установяване на орален статус</v>
          </cell>
          <cell r="I172">
            <v>101</v>
          </cell>
          <cell r="J172">
            <v>2</v>
          </cell>
        </row>
        <row r="173">
          <cell r="B173" t="str">
            <v>Стара Загора</v>
          </cell>
          <cell r="C173">
            <v>2431112103</v>
          </cell>
          <cell r="D173">
            <v>6503227682</v>
          </cell>
          <cell r="E173" t="str">
            <v>ИППСП</v>
          </cell>
          <cell r="F173" t="str">
            <v>24-0367</v>
          </cell>
          <cell r="G173">
            <v>36919</v>
          </cell>
          <cell r="H173" t="str">
            <v>Обстоен преглед за установяване на орален статус</v>
          </cell>
          <cell r="I173">
            <v>101</v>
          </cell>
          <cell r="J173">
            <v>3</v>
          </cell>
        </row>
        <row r="174">
          <cell r="B174" t="str">
            <v>Стара Загора</v>
          </cell>
          <cell r="C174">
            <v>2431112044</v>
          </cell>
          <cell r="D174">
            <v>6610097565</v>
          </cell>
          <cell r="E174" t="str">
            <v>ИППСП</v>
          </cell>
          <cell r="F174" t="str">
            <v>24-0221</v>
          </cell>
          <cell r="G174">
            <v>36917</v>
          </cell>
          <cell r="H174" t="str">
            <v>Обстоен преглед за установяване на орален статус</v>
          </cell>
          <cell r="I174">
            <v>101</v>
          </cell>
          <cell r="J174">
            <v>12</v>
          </cell>
        </row>
        <row r="175">
          <cell r="B175" t="str">
            <v>Стара Загора</v>
          </cell>
          <cell r="C175">
            <v>2431112046</v>
          </cell>
          <cell r="D175">
            <v>5509107759</v>
          </cell>
          <cell r="E175" t="str">
            <v>ИППСП</v>
          </cell>
          <cell r="F175" t="str">
            <v>24-0401</v>
          </cell>
          <cell r="G175">
            <v>36921</v>
          </cell>
          <cell r="H175" t="str">
            <v>Обстоен преглед за установяване на орален статус</v>
          </cell>
          <cell r="I175">
            <v>101</v>
          </cell>
          <cell r="J175">
            <v>21</v>
          </cell>
        </row>
        <row r="176">
          <cell r="B176" t="str">
            <v>Стара Загора</v>
          </cell>
          <cell r="C176">
            <v>2431112133</v>
          </cell>
          <cell r="D176">
            <v>5301235838</v>
          </cell>
          <cell r="E176" t="str">
            <v>ИППСП</v>
          </cell>
          <cell r="F176" t="str">
            <v>24-0402</v>
          </cell>
          <cell r="G176">
            <v>36921</v>
          </cell>
          <cell r="H176" t="str">
            <v>Обстоен преглед за установяване на орален статус</v>
          </cell>
          <cell r="I176">
            <v>101</v>
          </cell>
          <cell r="J176">
            <v>5</v>
          </cell>
        </row>
        <row r="177">
          <cell r="B177" t="str">
            <v>Стара Загора</v>
          </cell>
          <cell r="C177">
            <v>2431112040</v>
          </cell>
          <cell r="D177">
            <v>4607277819</v>
          </cell>
          <cell r="E177" t="str">
            <v>ИППСП</v>
          </cell>
          <cell r="F177" t="str">
            <v>24-0407</v>
          </cell>
          <cell r="G177">
            <v>36921</v>
          </cell>
          <cell r="H177" t="str">
            <v>Обстоен преглед за установяване на орален статус</v>
          </cell>
          <cell r="I177">
            <v>101</v>
          </cell>
          <cell r="J177">
            <v>21</v>
          </cell>
        </row>
        <row r="178">
          <cell r="B178" t="str">
            <v>Стара Загора</v>
          </cell>
          <cell r="C178">
            <v>2431112055</v>
          </cell>
          <cell r="D178">
            <v>7006187606</v>
          </cell>
          <cell r="E178" t="str">
            <v>ИППСП</v>
          </cell>
          <cell r="F178" t="str">
            <v>24-0413</v>
          </cell>
          <cell r="G178">
            <v>36921</v>
          </cell>
          <cell r="H178" t="str">
            <v>Обстоен преглед за установяване на орален статус</v>
          </cell>
          <cell r="I178">
            <v>101</v>
          </cell>
          <cell r="J178">
            <v>9</v>
          </cell>
        </row>
        <row r="179">
          <cell r="B179" t="str">
            <v>Стара Загора</v>
          </cell>
          <cell r="C179">
            <v>2431112056</v>
          </cell>
          <cell r="D179">
            <v>7209237550</v>
          </cell>
          <cell r="E179" t="str">
            <v>ИППСП</v>
          </cell>
          <cell r="F179" t="str">
            <v>24-0414</v>
          </cell>
          <cell r="G179">
            <v>36921</v>
          </cell>
          <cell r="H179" t="str">
            <v>Обстоен преглед за установяване на орален статус</v>
          </cell>
          <cell r="I179">
            <v>101</v>
          </cell>
          <cell r="J179">
            <v>13</v>
          </cell>
        </row>
        <row r="180">
          <cell r="B180" t="str">
            <v>Стара Загора</v>
          </cell>
          <cell r="C180">
            <v>2431112066</v>
          </cell>
          <cell r="D180">
            <v>6803077578</v>
          </cell>
          <cell r="E180" t="str">
            <v>ИППСП</v>
          </cell>
          <cell r="F180" t="str">
            <v>24-0404</v>
          </cell>
          <cell r="G180">
            <v>36921</v>
          </cell>
          <cell r="H180" t="str">
            <v>Обстоен преглед за установяване на орален статус</v>
          </cell>
          <cell r="I180">
            <v>101</v>
          </cell>
          <cell r="J180">
            <v>12</v>
          </cell>
        </row>
        <row r="181">
          <cell r="B181" t="str">
            <v>Стара Загора</v>
          </cell>
          <cell r="C181">
            <v>2431112051</v>
          </cell>
          <cell r="D181">
            <v>4402167576</v>
          </cell>
          <cell r="E181" t="str">
            <v>ИППСП</v>
          </cell>
          <cell r="F181" t="str">
            <v>24-0409</v>
          </cell>
          <cell r="G181">
            <v>36921</v>
          </cell>
          <cell r="H181" t="str">
            <v>Обстоен преглед за установяване на орален статус</v>
          </cell>
          <cell r="I181">
            <v>101</v>
          </cell>
          <cell r="J181">
            <v>15</v>
          </cell>
        </row>
        <row r="182">
          <cell r="B182" t="str">
            <v>Стара Загора</v>
          </cell>
          <cell r="C182">
            <v>2431112045</v>
          </cell>
          <cell r="D182">
            <v>5209157620</v>
          </cell>
          <cell r="E182" t="str">
            <v>ИППСП</v>
          </cell>
          <cell r="F182" t="str">
            <v>24-0385</v>
          </cell>
          <cell r="G182">
            <v>36921</v>
          </cell>
          <cell r="H182" t="str">
            <v>Обстоен преглед за установяване на орален статус</v>
          </cell>
          <cell r="I182">
            <v>101</v>
          </cell>
          <cell r="J182">
            <v>12</v>
          </cell>
        </row>
        <row r="183">
          <cell r="B183" t="str">
            <v>Стара Загора</v>
          </cell>
          <cell r="C183">
            <v>2431112130</v>
          </cell>
          <cell r="D183">
            <v>5602067792</v>
          </cell>
          <cell r="E183" t="str">
            <v>ИППСП</v>
          </cell>
          <cell r="F183" t="str">
            <v>24-0384</v>
          </cell>
          <cell r="G183">
            <v>36921</v>
          </cell>
          <cell r="H183" t="str">
            <v>Обстоен преглед за установяване на орален статус</v>
          </cell>
          <cell r="I183">
            <v>101</v>
          </cell>
          <cell r="J183">
            <v>6</v>
          </cell>
        </row>
        <row r="184">
          <cell r="B184" t="str">
            <v>Стара Загора</v>
          </cell>
          <cell r="C184">
            <v>2431112041</v>
          </cell>
          <cell r="D184">
            <v>7302107603</v>
          </cell>
          <cell r="E184" t="str">
            <v>ИППСП</v>
          </cell>
          <cell r="F184" t="str">
            <v>24-0411</v>
          </cell>
          <cell r="G184">
            <v>36921</v>
          </cell>
          <cell r="H184" t="str">
            <v>Обстоен преглед за установяване на орален статус</v>
          </cell>
          <cell r="I184">
            <v>101</v>
          </cell>
          <cell r="J184">
            <v>18</v>
          </cell>
        </row>
        <row r="185">
          <cell r="B185" t="str">
            <v>Стара Загора</v>
          </cell>
          <cell r="C185">
            <v>0</v>
          </cell>
          <cell r="D185">
            <v>6810057636</v>
          </cell>
          <cell r="E185" t="str">
            <v>ИППСП</v>
          </cell>
          <cell r="F185" t="str">
            <v>24-013</v>
          </cell>
          <cell r="G185">
            <v>36915</v>
          </cell>
          <cell r="H185" t="str">
            <v>Обстоен преглед за установяване на орален статус</v>
          </cell>
          <cell r="I185">
            <v>101</v>
          </cell>
        </row>
        <row r="186">
          <cell r="B186" t="str">
            <v>Стара Загора</v>
          </cell>
          <cell r="C186">
            <v>2431112033</v>
          </cell>
          <cell r="D186">
            <v>6403117568</v>
          </cell>
          <cell r="E186" t="str">
            <v>ИППСП</v>
          </cell>
          <cell r="F186" t="str">
            <v>24-022</v>
          </cell>
          <cell r="G186">
            <v>36915</v>
          </cell>
          <cell r="H186" t="str">
            <v>Обстоен преглед за установяване на орален статус</v>
          </cell>
          <cell r="I186">
            <v>101</v>
          </cell>
          <cell r="J186">
            <v>10</v>
          </cell>
        </row>
        <row r="187">
          <cell r="B187" t="str">
            <v>Стара Загора</v>
          </cell>
          <cell r="C187">
            <v>2431112074</v>
          </cell>
          <cell r="D187">
            <v>6104237593</v>
          </cell>
          <cell r="E187" t="str">
            <v>ИППСП</v>
          </cell>
          <cell r="F187" t="str">
            <v>24-0026</v>
          </cell>
          <cell r="G187">
            <v>36915</v>
          </cell>
          <cell r="H187" t="str">
            <v>Обстоен преглед за установяване на орален статус</v>
          </cell>
          <cell r="I187">
            <v>101</v>
          </cell>
          <cell r="J187">
            <v>15</v>
          </cell>
        </row>
        <row r="188">
          <cell r="B188" t="str">
            <v>Стара Загора</v>
          </cell>
          <cell r="C188">
            <v>2431112102</v>
          </cell>
          <cell r="D188">
            <v>7006087525</v>
          </cell>
          <cell r="E188" t="str">
            <v>ИППСП</v>
          </cell>
          <cell r="F188" t="str">
            <v>24-0564</v>
          </cell>
          <cell r="G188">
            <v>36921</v>
          </cell>
          <cell r="H188" t="str">
            <v>Обстоен преглед за установяване на орален статус</v>
          </cell>
          <cell r="I188">
            <v>101</v>
          </cell>
          <cell r="J188">
            <v>6</v>
          </cell>
        </row>
        <row r="189">
          <cell r="B189" t="str">
            <v>Стара Загора</v>
          </cell>
          <cell r="C189">
            <v>2431112043</v>
          </cell>
          <cell r="D189">
            <v>5601317618</v>
          </cell>
          <cell r="E189" t="str">
            <v>ИППСП</v>
          </cell>
          <cell r="F189" t="str">
            <v>24-0236</v>
          </cell>
          <cell r="G189">
            <v>36921</v>
          </cell>
          <cell r="H189" t="str">
            <v>Обстоен преглед за установяване на орален статус</v>
          </cell>
          <cell r="I189">
            <v>101</v>
          </cell>
          <cell r="J189">
            <v>19</v>
          </cell>
        </row>
        <row r="190">
          <cell r="B190" t="str">
            <v>Стара Загора</v>
          </cell>
          <cell r="C190">
            <v>2431112139</v>
          </cell>
          <cell r="D190">
            <v>7509177657</v>
          </cell>
          <cell r="E190" t="str">
            <v>ИППСП</v>
          </cell>
          <cell r="F190" t="str">
            <v>24-0440</v>
          </cell>
          <cell r="G190">
            <v>36923</v>
          </cell>
          <cell r="H190" t="str">
            <v>Обстоен преглед за установяване на орален статус</v>
          </cell>
          <cell r="I190">
            <v>101</v>
          </cell>
          <cell r="J190">
            <v>16</v>
          </cell>
        </row>
        <row r="191">
          <cell r="B191" t="str">
            <v>Стара Загора</v>
          </cell>
          <cell r="C191">
            <v>2431112067</v>
          </cell>
          <cell r="D191">
            <v>6705047584</v>
          </cell>
          <cell r="E191" t="str">
            <v>ИППСП</v>
          </cell>
          <cell r="F191" t="str">
            <v>24-0447</v>
          </cell>
          <cell r="G191">
            <v>36923</v>
          </cell>
          <cell r="H191" t="str">
            <v>Обстоен преглед за установяване на орален статус</v>
          </cell>
          <cell r="I191">
            <v>101</v>
          </cell>
          <cell r="J191">
            <v>16</v>
          </cell>
        </row>
        <row r="192">
          <cell r="B192" t="str">
            <v>Стара Загора</v>
          </cell>
          <cell r="C192">
            <v>2431112112</v>
          </cell>
          <cell r="D192">
            <v>3401036841</v>
          </cell>
          <cell r="E192" t="str">
            <v>ИППСП</v>
          </cell>
          <cell r="F192" t="str">
            <v>24-0341</v>
          </cell>
          <cell r="G192">
            <v>36923</v>
          </cell>
          <cell r="H192" t="str">
            <v>Обстоен преглед за установяване на орален статус</v>
          </cell>
          <cell r="I192">
            <v>101</v>
          </cell>
          <cell r="J192">
            <v>16</v>
          </cell>
        </row>
        <row r="193">
          <cell r="B193" t="str">
            <v>Стара Загора</v>
          </cell>
          <cell r="C193">
            <v>2431112153</v>
          </cell>
          <cell r="D193">
            <v>4504117618</v>
          </cell>
          <cell r="E193" t="str">
            <v>ИППСП</v>
          </cell>
          <cell r="F193" t="str">
            <v>24-0444</v>
          </cell>
          <cell r="G193">
            <v>36923</v>
          </cell>
          <cell r="H193" t="str">
            <v>Обстоен преглед за установяване на орален статус</v>
          </cell>
          <cell r="I193">
            <v>101</v>
          </cell>
          <cell r="J193">
            <v>12</v>
          </cell>
        </row>
        <row r="194">
          <cell r="B194" t="str">
            <v>Стара Загора</v>
          </cell>
          <cell r="C194">
            <v>2431112120</v>
          </cell>
          <cell r="D194">
            <v>5101027591</v>
          </cell>
          <cell r="E194" t="str">
            <v>ИППСП</v>
          </cell>
          <cell r="F194" t="str">
            <v>24-0028</v>
          </cell>
          <cell r="G194">
            <v>36921</v>
          </cell>
          <cell r="H194" t="str">
            <v>Обстоен преглед за установяване на орален статус</v>
          </cell>
          <cell r="I194">
            <v>101</v>
          </cell>
          <cell r="J194">
            <v>19</v>
          </cell>
        </row>
        <row r="195">
          <cell r="B195" t="str">
            <v>Стара Загора</v>
          </cell>
          <cell r="C195">
            <v>2431112017</v>
          </cell>
          <cell r="D195">
            <v>5111057546</v>
          </cell>
          <cell r="E195" t="str">
            <v>ИППСП</v>
          </cell>
          <cell r="F195" t="str">
            <v>24-0024</v>
          </cell>
          <cell r="G195">
            <v>36915</v>
          </cell>
          <cell r="H195" t="str">
            <v>Обстоен преглед за установяване на орален статус</v>
          </cell>
          <cell r="I195">
            <v>101</v>
          </cell>
          <cell r="J195">
            <v>20</v>
          </cell>
        </row>
        <row r="196">
          <cell r="B196" t="str">
            <v>Стара Загора</v>
          </cell>
          <cell r="C196">
            <v>2431112018</v>
          </cell>
          <cell r="D196">
            <v>5607248751</v>
          </cell>
          <cell r="E196" t="str">
            <v>ИППСП</v>
          </cell>
          <cell r="F196" t="str">
            <v>24-029</v>
          </cell>
          <cell r="G196">
            <v>36915</v>
          </cell>
          <cell r="H196" t="str">
            <v>Обстоен преглед за установяване на орален статус</v>
          </cell>
          <cell r="I196">
            <v>101</v>
          </cell>
          <cell r="J196">
            <v>16</v>
          </cell>
        </row>
        <row r="197">
          <cell r="B197" t="str">
            <v>Стара Загора</v>
          </cell>
          <cell r="C197">
            <v>2431112002</v>
          </cell>
          <cell r="D197">
            <v>5202155902</v>
          </cell>
          <cell r="E197" t="str">
            <v>ИППСП</v>
          </cell>
          <cell r="F197" t="str">
            <v>24-017</v>
          </cell>
          <cell r="G197">
            <v>36915</v>
          </cell>
          <cell r="H197" t="str">
            <v>Обстоен преглед за установяване на орален статус</v>
          </cell>
          <cell r="I197">
            <v>101</v>
          </cell>
          <cell r="J197">
            <v>10</v>
          </cell>
        </row>
        <row r="198">
          <cell r="B198" t="str">
            <v>Стара Загора</v>
          </cell>
          <cell r="C198">
            <v>2431112134</v>
          </cell>
          <cell r="D198">
            <v>5407247552</v>
          </cell>
          <cell r="E198" t="str">
            <v>ИППСП</v>
          </cell>
          <cell r="F198" t="str">
            <v>24-0027</v>
          </cell>
          <cell r="G198">
            <v>36915</v>
          </cell>
          <cell r="H198" t="str">
            <v>Обстоен преглед за установяване на орален статус</v>
          </cell>
          <cell r="I198">
            <v>101</v>
          </cell>
          <cell r="J198">
            <v>13</v>
          </cell>
        </row>
        <row r="199">
          <cell r="B199" t="str">
            <v>Стара Загора</v>
          </cell>
          <cell r="C199">
            <v>2431112071</v>
          </cell>
          <cell r="D199">
            <v>5503287606</v>
          </cell>
          <cell r="E199" t="str">
            <v>ИППСП</v>
          </cell>
          <cell r="F199" t="str">
            <v>24-0405</v>
          </cell>
          <cell r="G199">
            <v>36921</v>
          </cell>
          <cell r="H199" t="str">
            <v>Обстоен преглед за установяване на орален статус</v>
          </cell>
          <cell r="I199">
            <v>101</v>
          </cell>
          <cell r="J199">
            <v>24</v>
          </cell>
        </row>
        <row r="200">
          <cell r="B200" t="str">
            <v>Стара Загора</v>
          </cell>
          <cell r="C200">
            <v>2431112109</v>
          </cell>
          <cell r="D200">
            <v>6012058530</v>
          </cell>
          <cell r="E200" t="str">
            <v>ИППСП</v>
          </cell>
          <cell r="F200" t="str">
            <v>24-0441</v>
          </cell>
          <cell r="G200">
            <v>36923</v>
          </cell>
          <cell r="H200" t="str">
            <v>Обстоен преглед за установяване на орален статус</v>
          </cell>
          <cell r="I200">
            <v>101</v>
          </cell>
          <cell r="J200">
            <v>8</v>
          </cell>
        </row>
        <row r="201">
          <cell r="B201" t="str">
            <v>Стара Загора</v>
          </cell>
          <cell r="C201">
            <v>2431112128</v>
          </cell>
          <cell r="D201">
            <v>5801187260</v>
          </cell>
          <cell r="E201" t="str">
            <v>ИППСП</v>
          </cell>
          <cell r="F201" t="str">
            <v>24-0496</v>
          </cell>
          <cell r="G201">
            <v>36923</v>
          </cell>
          <cell r="H201" t="str">
            <v>Обстоен преглед за установяване на орален статус</v>
          </cell>
          <cell r="I201">
            <v>101</v>
          </cell>
          <cell r="J201">
            <v>12</v>
          </cell>
        </row>
        <row r="202">
          <cell r="B202" t="str">
            <v>Стара Загора</v>
          </cell>
          <cell r="C202">
            <v>2431112085</v>
          </cell>
          <cell r="D202">
            <v>3406037291</v>
          </cell>
          <cell r="E202" t="str">
            <v>ИППСП</v>
          </cell>
          <cell r="F202" t="str">
            <v>24-0497</v>
          </cell>
          <cell r="G202">
            <v>36923</v>
          </cell>
          <cell r="H202" t="str">
            <v>Обстоен преглед за установяване на орален статус</v>
          </cell>
          <cell r="I202">
            <v>101</v>
          </cell>
          <cell r="J202">
            <v>8</v>
          </cell>
        </row>
        <row r="203">
          <cell r="B203" t="str">
            <v>Стара Загора</v>
          </cell>
          <cell r="C203">
            <v>2431112089</v>
          </cell>
          <cell r="D203">
            <v>5110017615</v>
          </cell>
          <cell r="E203" t="str">
            <v>ИППСП</v>
          </cell>
          <cell r="F203" t="str">
            <v>24-0446</v>
          </cell>
          <cell r="G203">
            <v>36923</v>
          </cell>
          <cell r="H203" t="str">
            <v>Обстоен преглед за установяване на орален статус</v>
          </cell>
          <cell r="I203">
            <v>101</v>
          </cell>
          <cell r="J203">
            <v>11</v>
          </cell>
        </row>
        <row r="204">
          <cell r="B204" t="str">
            <v>Стара Загора</v>
          </cell>
          <cell r="C204">
            <v>2431112035</v>
          </cell>
          <cell r="D204">
            <v>7104287636</v>
          </cell>
          <cell r="E204" t="str">
            <v>ИППСП</v>
          </cell>
          <cell r="F204" t="str">
            <v>24-0222</v>
          </cell>
          <cell r="G204">
            <v>36917</v>
          </cell>
          <cell r="H204" t="str">
            <v>Обстоен преглед за установяване на орален статус</v>
          </cell>
          <cell r="I204">
            <v>101</v>
          </cell>
          <cell r="J204">
            <v>16</v>
          </cell>
        </row>
        <row r="205">
          <cell r="B205" t="str">
            <v>Стара Загора</v>
          </cell>
          <cell r="C205">
            <v>2431112030</v>
          </cell>
          <cell r="D205">
            <v>4810267705</v>
          </cell>
          <cell r="E205" t="str">
            <v>ИППСП</v>
          </cell>
          <cell r="F205" t="str">
            <v>24-0155</v>
          </cell>
          <cell r="G205">
            <v>36918</v>
          </cell>
          <cell r="H205" t="str">
            <v>Обстоен преглед за установяване на орален статус</v>
          </cell>
          <cell r="I205">
            <v>101</v>
          </cell>
          <cell r="J205">
            <v>12</v>
          </cell>
        </row>
        <row r="206">
          <cell r="B206" t="str">
            <v>Стара Загора</v>
          </cell>
          <cell r="C206">
            <v>2431112072</v>
          </cell>
          <cell r="D206">
            <v>5904262612</v>
          </cell>
          <cell r="E206" t="str">
            <v>ИППСП</v>
          </cell>
          <cell r="F206" t="str">
            <v>24-0364</v>
          </cell>
          <cell r="G206">
            <v>36919</v>
          </cell>
          <cell r="H206" t="str">
            <v>Обстоен преглед за установяване на орален статус</v>
          </cell>
          <cell r="I206">
            <v>101</v>
          </cell>
          <cell r="J206">
            <v>6</v>
          </cell>
        </row>
        <row r="207">
          <cell r="B207" t="str">
            <v>Стара Загора</v>
          </cell>
          <cell r="C207">
            <v>2431112009</v>
          </cell>
          <cell r="D207">
            <v>6801107591</v>
          </cell>
          <cell r="E207" t="str">
            <v>ИППСП</v>
          </cell>
          <cell r="F207" t="str">
            <v>24-0158</v>
          </cell>
          <cell r="G207">
            <v>36917</v>
          </cell>
          <cell r="H207" t="str">
            <v>Обстоен преглед за установяване на орален статус</v>
          </cell>
          <cell r="I207">
            <v>101</v>
          </cell>
          <cell r="J207">
            <v>8</v>
          </cell>
        </row>
        <row r="208">
          <cell r="B208" t="str">
            <v>Стара Загора</v>
          </cell>
          <cell r="C208">
            <v>2431112149</v>
          </cell>
          <cell r="D208">
            <v>6008257594</v>
          </cell>
          <cell r="E208" t="str">
            <v>ИППСП</v>
          </cell>
          <cell r="F208" t="str">
            <v>24-0213</v>
          </cell>
          <cell r="G208">
            <v>36917</v>
          </cell>
          <cell r="H208" t="str">
            <v>Обстоен преглед за установяване на орален статус</v>
          </cell>
          <cell r="I208">
            <v>101</v>
          </cell>
          <cell r="J208">
            <v>13</v>
          </cell>
        </row>
        <row r="209">
          <cell r="B209" t="str">
            <v>Стара Загора</v>
          </cell>
          <cell r="C209">
            <v>2431112105</v>
          </cell>
          <cell r="D209">
            <v>6903307627</v>
          </cell>
          <cell r="E209" t="str">
            <v>ИППСП</v>
          </cell>
          <cell r="F209" t="str">
            <v>24-0164</v>
          </cell>
          <cell r="G209">
            <v>36917</v>
          </cell>
          <cell r="H209" t="str">
            <v>Обстоен преглед за установяване на орален статус</v>
          </cell>
          <cell r="I209">
            <v>101</v>
          </cell>
          <cell r="J209">
            <v>27</v>
          </cell>
        </row>
        <row r="210">
          <cell r="B210" t="str">
            <v>Стара Загора</v>
          </cell>
          <cell r="C210">
            <v>2431112036</v>
          </cell>
          <cell r="D210">
            <v>6901237618</v>
          </cell>
          <cell r="E210" t="str">
            <v>ИППСП</v>
          </cell>
          <cell r="F210" t="str">
            <v>14-0189</v>
          </cell>
          <cell r="G210">
            <v>36913</v>
          </cell>
          <cell r="H210" t="str">
            <v>Обстоен преглед за установяване на орален статус</v>
          </cell>
          <cell r="I210">
            <v>101</v>
          </cell>
          <cell r="J210">
            <v>26</v>
          </cell>
        </row>
        <row r="211">
          <cell r="B211" t="str">
            <v>Стара Загора</v>
          </cell>
          <cell r="C211">
            <v>2431112057</v>
          </cell>
          <cell r="D211">
            <v>5302167614</v>
          </cell>
          <cell r="E211" t="str">
            <v>ИППСП</v>
          </cell>
          <cell r="F211" t="str">
            <v>24-0012</v>
          </cell>
          <cell r="G211">
            <v>36914</v>
          </cell>
          <cell r="H211" t="str">
            <v>Обстоен преглед за установяване на орален статус</v>
          </cell>
          <cell r="I211">
            <v>101</v>
          </cell>
          <cell r="J211">
            <v>26</v>
          </cell>
        </row>
        <row r="212">
          <cell r="B212" t="str">
            <v>Стара Загора</v>
          </cell>
          <cell r="C212">
            <v>2431112162</v>
          </cell>
          <cell r="D212" t="str">
            <v>7404137616</v>
          </cell>
          <cell r="E212" t="str">
            <v>ИППСП</v>
          </cell>
          <cell r="F212" t="str">
            <v>24-014</v>
          </cell>
          <cell r="G212">
            <v>36915</v>
          </cell>
          <cell r="H212" t="str">
            <v>Обстоен преглед за установяване на орален статус</v>
          </cell>
          <cell r="I212">
            <v>101</v>
          </cell>
          <cell r="J212">
            <v>8</v>
          </cell>
        </row>
        <row r="213">
          <cell r="B213" t="str">
            <v>Стара Загора</v>
          </cell>
          <cell r="C213">
            <v>2431112113</v>
          </cell>
          <cell r="D213">
            <v>5611267561</v>
          </cell>
          <cell r="E213" t="str">
            <v>ИППСП</v>
          </cell>
          <cell r="F213" t="str">
            <v>24-0018</v>
          </cell>
          <cell r="G213">
            <v>36915</v>
          </cell>
          <cell r="H213" t="str">
            <v>Обстоен преглед за установяване на орален статус</v>
          </cell>
          <cell r="I213">
            <v>101</v>
          </cell>
          <cell r="J213">
            <v>41</v>
          </cell>
        </row>
        <row r="214">
          <cell r="B214" t="str">
            <v>Стара Загора</v>
          </cell>
          <cell r="C214">
            <v>2431112146</v>
          </cell>
          <cell r="D214">
            <v>6502277610</v>
          </cell>
          <cell r="E214" t="str">
            <v>ИППСП</v>
          </cell>
          <cell r="F214" t="str">
            <v>24-0369</v>
          </cell>
          <cell r="G214">
            <v>36919</v>
          </cell>
          <cell r="H214" t="str">
            <v>Обстоен преглед за установяване на орален статус</v>
          </cell>
          <cell r="I214">
            <v>101</v>
          </cell>
          <cell r="J214">
            <v>15</v>
          </cell>
        </row>
        <row r="215">
          <cell r="B215" t="str">
            <v>Стара Загора</v>
          </cell>
          <cell r="C215">
            <v>2431112039</v>
          </cell>
          <cell r="D215">
            <v>5203107560</v>
          </cell>
          <cell r="E215" t="str">
            <v>ИППСП</v>
          </cell>
          <cell r="F215" t="str">
            <v>24-0215</v>
          </cell>
          <cell r="G215">
            <v>36917</v>
          </cell>
          <cell r="H215" t="str">
            <v>Обстоен преглед за установяване на орален статус</v>
          </cell>
          <cell r="I215">
            <v>101</v>
          </cell>
          <cell r="J215">
            <v>8</v>
          </cell>
        </row>
        <row r="216">
          <cell r="B216" t="str">
            <v>Стара Загора</v>
          </cell>
          <cell r="C216">
            <v>2431112062</v>
          </cell>
          <cell r="D216">
            <v>5702117650</v>
          </cell>
          <cell r="E216" t="str">
            <v>ИППСП</v>
          </cell>
          <cell r="F216" t="str">
            <v>24-0225</v>
          </cell>
          <cell r="G216">
            <v>36917</v>
          </cell>
          <cell r="H216" t="str">
            <v>Обстоен преглед за установяване на орален статус</v>
          </cell>
          <cell r="I216">
            <v>101</v>
          </cell>
          <cell r="J216">
            <v>14</v>
          </cell>
        </row>
        <row r="217">
          <cell r="B217" t="str">
            <v>Стара Загора</v>
          </cell>
          <cell r="C217">
            <v>2431112098</v>
          </cell>
          <cell r="D217">
            <v>5701287610</v>
          </cell>
          <cell r="E217" t="str">
            <v>ИППСП</v>
          </cell>
          <cell r="F217" t="str">
            <v>24-0498</v>
          </cell>
          <cell r="G217">
            <v>36923</v>
          </cell>
          <cell r="H217" t="str">
            <v>Обстоен преглед за установяване на орален статус</v>
          </cell>
          <cell r="I217">
            <v>101</v>
          </cell>
          <cell r="J217">
            <v>16</v>
          </cell>
        </row>
        <row r="218">
          <cell r="B218" t="str">
            <v>Стара Загора</v>
          </cell>
          <cell r="C218">
            <v>2431112061</v>
          </cell>
          <cell r="D218">
            <v>5810285790</v>
          </cell>
          <cell r="E218" t="str">
            <v>ИППСП</v>
          </cell>
          <cell r="F218" t="str">
            <v>24-0445</v>
          </cell>
          <cell r="G218">
            <v>36923</v>
          </cell>
          <cell r="H218" t="str">
            <v>Обстоен преглед за установяване на орален статус</v>
          </cell>
          <cell r="I218">
            <v>101</v>
          </cell>
          <cell r="J218">
            <v>17</v>
          </cell>
        </row>
        <row r="219">
          <cell r="B219" t="str">
            <v>Стара Загора</v>
          </cell>
          <cell r="C219">
            <v>2431112013</v>
          </cell>
          <cell r="D219">
            <v>5708317531</v>
          </cell>
          <cell r="E219" t="str">
            <v>ИППСП</v>
          </cell>
          <cell r="F219" t="str">
            <v>24-0546</v>
          </cell>
          <cell r="G219">
            <v>36923</v>
          </cell>
          <cell r="H219" t="str">
            <v>Обстоен преглед за установяване на орален статус</v>
          </cell>
          <cell r="I219">
            <v>101</v>
          </cell>
          <cell r="J219">
            <v>15</v>
          </cell>
        </row>
        <row r="220">
          <cell r="B220" t="str">
            <v>Стара Загора</v>
          </cell>
          <cell r="C220">
            <v>2431112063</v>
          </cell>
          <cell r="D220">
            <v>5901275895</v>
          </cell>
          <cell r="E220" t="str">
            <v>ИППСП</v>
          </cell>
          <cell r="F220" t="str">
            <v>24-0435</v>
          </cell>
          <cell r="G220">
            <v>36923</v>
          </cell>
          <cell r="H220" t="str">
            <v>Обстоен преглед за установяване на орален статус</v>
          </cell>
          <cell r="I220">
            <v>101</v>
          </cell>
          <cell r="J220">
            <v>15</v>
          </cell>
        </row>
        <row r="221">
          <cell r="B221" t="str">
            <v>Стара Загора</v>
          </cell>
          <cell r="C221">
            <v>2431112154</v>
          </cell>
          <cell r="D221" t="str">
            <v>5703087740</v>
          </cell>
          <cell r="E221" t="str">
            <v>ИППСП</v>
          </cell>
          <cell r="F221" t="str">
            <v>24-0337</v>
          </cell>
          <cell r="G221">
            <v>36923</v>
          </cell>
          <cell r="H221" t="str">
            <v>Обстоен преглед за установяване на орален статус</v>
          </cell>
          <cell r="I221">
            <v>101</v>
          </cell>
          <cell r="J221">
            <v>8</v>
          </cell>
        </row>
        <row r="222">
          <cell r="B222" t="str">
            <v>Стара Загора</v>
          </cell>
          <cell r="C222">
            <v>2431112086</v>
          </cell>
          <cell r="D222">
            <v>6211147687</v>
          </cell>
          <cell r="E222" t="str">
            <v>ИППСП</v>
          </cell>
          <cell r="F222" t="str">
            <v>24-0458</v>
          </cell>
          <cell r="G222">
            <v>36923</v>
          </cell>
          <cell r="H222" t="str">
            <v>Обстоен преглед за установяване на орален статус</v>
          </cell>
          <cell r="I222">
            <v>101</v>
          </cell>
          <cell r="J222">
            <v>19</v>
          </cell>
        </row>
        <row r="223">
          <cell r="B223" t="str">
            <v>Стара Загора</v>
          </cell>
          <cell r="C223">
            <v>2431112026</v>
          </cell>
          <cell r="D223">
            <v>6004137667</v>
          </cell>
          <cell r="E223" t="str">
            <v>ИППСП</v>
          </cell>
          <cell r="F223" t="str">
            <v>24-0257</v>
          </cell>
          <cell r="G223">
            <v>36923</v>
          </cell>
          <cell r="H223" t="str">
            <v>Обстоен преглед за установяване на орален статус</v>
          </cell>
          <cell r="I223">
            <v>101</v>
          </cell>
          <cell r="J223">
            <v>6</v>
          </cell>
        </row>
        <row r="224">
          <cell r="B224" t="str">
            <v>Стара Загора</v>
          </cell>
          <cell r="C224">
            <v>2431112005</v>
          </cell>
          <cell r="D224">
            <v>7402017566</v>
          </cell>
          <cell r="E224" t="str">
            <v>ИППСП</v>
          </cell>
          <cell r="F224" t="str">
            <v>24-0374</v>
          </cell>
          <cell r="G224">
            <v>36923</v>
          </cell>
          <cell r="H224" t="str">
            <v>Обстоен преглед за установяване на орален статус</v>
          </cell>
          <cell r="I224">
            <v>101</v>
          </cell>
          <cell r="J224">
            <v>16</v>
          </cell>
        </row>
        <row r="225">
          <cell r="B225" t="str">
            <v>Стара Загора</v>
          </cell>
          <cell r="C225">
            <v>2431112011</v>
          </cell>
          <cell r="D225">
            <v>5107157680</v>
          </cell>
          <cell r="E225" t="str">
            <v>ИППСП</v>
          </cell>
          <cell r="F225" t="str">
            <v>24-0375</v>
          </cell>
          <cell r="G225">
            <v>36923</v>
          </cell>
          <cell r="H225" t="str">
            <v>Обстоен преглед за установяване на орален статус</v>
          </cell>
          <cell r="I225">
            <v>101</v>
          </cell>
          <cell r="J225">
            <v>16</v>
          </cell>
        </row>
        <row r="226">
          <cell r="B226" t="str">
            <v>Стара Загора</v>
          </cell>
          <cell r="C226">
            <v>2431112138</v>
          </cell>
          <cell r="D226">
            <v>6002183616</v>
          </cell>
          <cell r="E226" t="str">
            <v>ИППСП</v>
          </cell>
          <cell r="F226" t="str">
            <v>24-0438</v>
          </cell>
          <cell r="G226">
            <v>36923</v>
          </cell>
          <cell r="H226" t="str">
            <v>Обстоен преглед за установяване на орален статус</v>
          </cell>
          <cell r="I226">
            <v>101</v>
          </cell>
          <cell r="J226">
            <v>11</v>
          </cell>
        </row>
        <row r="227">
          <cell r="B227" t="str">
            <v>Стара Загора</v>
          </cell>
          <cell r="C227">
            <v>2431112022</v>
          </cell>
          <cell r="D227">
            <v>6109237678</v>
          </cell>
          <cell r="E227" t="str">
            <v>ИППСП</v>
          </cell>
          <cell r="F227" t="str">
            <v>24-0437</v>
          </cell>
          <cell r="G227">
            <v>36923</v>
          </cell>
          <cell r="H227" t="str">
            <v>Обстоен преглед за установяване на орален статус</v>
          </cell>
          <cell r="I227">
            <v>101</v>
          </cell>
          <cell r="J227">
            <v>2</v>
          </cell>
        </row>
        <row r="228">
          <cell r="B228" t="str">
            <v>Стара Загора</v>
          </cell>
          <cell r="C228">
            <v>2431112158</v>
          </cell>
          <cell r="D228">
            <v>6211147624</v>
          </cell>
          <cell r="E228" t="str">
            <v>ИППСП</v>
          </cell>
          <cell r="F228" t="str">
            <v>24-0552</v>
          </cell>
          <cell r="G228">
            <v>36924</v>
          </cell>
          <cell r="H228" t="str">
            <v>Обстоен преглед за установяване на орален статус</v>
          </cell>
          <cell r="I228">
            <v>101</v>
          </cell>
          <cell r="J228">
            <v>14</v>
          </cell>
        </row>
        <row r="229">
          <cell r="B229" t="str">
            <v>Стара Загора</v>
          </cell>
          <cell r="C229">
            <v>2431112068</v>
          </cell>
          <cell r="D229">
            <v>5303087621</v>
          </cell>
          <cell r="E229" t="str">
            <v>ИППСП</v>
          </cell>
          <cell r="F229" t="str">
            <v>24-0525</v>
          </cell>
          <cell r="G229">
            <v>36924</v>
          </cell>
          <cell r="H229" t="str">
            <v>Обстоен преглед за установяване на орален статус</v>
          </cell>
          <cell r="I229">
            <v>101</v>
          </cell>
          <cell r="J229">
            <v>11</v>
          </cell>
        </row>
        <row r="230">
          <cell r="B230" t="str">
            <v>Стара Загора</v>
          </cell>
          <cell r="C230">
            <v>2431112108</v>
          </cell>
          <cell r="D230">
            <v>6311298537</v>
          </cell>
          <cell r="E230" t="str">
            <v>ИППСП</v>
          </cell>
          <cell r="F230" t="str">
            <v>24-0575</v>
          </cell>
          <cell r="G230">
            <v>36924</v>
          </cell>
          <cell r="H230" t="str">
            <v>Обстоен преглед за установяване на орален статус</v>
          </cell>
          <cell r="I230">
            <v>101</v>
          </cell>
          <cell r="J230">
            <v>12</v>
          </cell>
        </row>
        <row r="231">
          <cell r="B231" t="str">
            <v>Стара Загора</v>
          </cell>
          <cell r="C231">
            <v>2431112077</v>
          </cell>
          <cell r="D231">
            <v>5411117630</v>
          </cell>
          <cell r="E231" t="str">
            <v>ИППСП</v>
          </cell>
          <cell r="F231" t="str">
            <v>24-0595</v>
          </cell>
          <cell r="G231">
            <v>36924</v>
          </cell>
          <cell r="H231" t="str">
            <v>Обстоен преглед за установяване на орален статус</v>
          </cell>
          <cell r="I231">
            <v>101</v>
          </cell>
          <cell r="J231">
            <v>11</v>
          </cell>
        </row>
        <row r="232">
          <cell r="B232" t="str">
            <v>Стара Загора</v>
          </cell>
          <cell r="C232">
            <v>2431112058</v>
          </cell>
          <cell r="D232">
            <v>7407017553</v>
          </cell>
          <cell r="E232" t="str">
            <v>ИППСП</v>
          </cell>
          <cell r="F232" t="str">
            <v>24-0507</v>
          </cell>
          <cell r="G232">
            <v>36924</v>
          </cell>
          <cell r="H232" t="str">
            <v>Обстоен преглед за установяване на орален статус</v>
          </cell>
          <cell r="I232">
            <v>101</v>
          </cell>
          <cell r="J232">
            <v>10</v>
          </cell>
        </row>
        <row r="233">
          <cell r="B233" t="str">
            <v>Стара Загора</v>
          </cell>
          <cell r="C233">
            <v>2431112064</v>
          </cell>
          <cell r="D233">
            <v>5305137655</v>
          </cell>
          <cell r="E233" t="str">
            <v>ИППСП</v>
          </cell>
          <cell r="F233" t="str">
            <v>24-0611</v>
          </cell>
          <cell r="G233">
            <v>36924</v>
          </cell>
          <cell r="H233" t="str">
            <v>Обстоен преглед за установяване на орален статус</v>
          </cell>
          <cell r="I233">
            <v>101</v>
          </cell>
          <cell r="J233">
            <v>18</v>
          </cell>
        </row>
        <row r="234">
          <cell r="B234" t="str">
            <v>Стара Загора</v>
          </cell>
          <cell r="C234">
            <v>2431112075</v>
          </cell>
          <cell r="D234">
            <v>6402177602</v>
          </cell>
          <cell r="E234" t="str">
            <v>ИППСП</v>
          </cell>
          <cell r="F234" t="str">
            <v>24-0571</v>
          </cell>
          <cell r="G234">
            <v>36924</v>
          </cell>
          <cell r="H234" t="str">
            <v>Обстоен преглед за установяване на орален статус</v>
          </cell>
          <cell r="I234">
            <v>101</v>
          </cell>
          <cell r="J234">
            <v>9</v>
          </cell>
        </row>
        <row r="235">
          <cell r="B235" t="str">
            <v>Стара Загора</v>
          </cell>
          <cell r="C235">
            <v>2431112131</v>
          </cell>
          <cell r="D235">
            <v>5706297631</v>
          </cell>
          <cell r="E235" t="str">
            <v>ИППСП</v>
          </cell>
          <cell r="F235" t="str">
            <v>24-0574</v>
          </cell>
          <cell r="G235">
            <v>36924</v>
          </cell>
          <cell r="H235" t="str">
            <v>Обстоен преглед за установяване на орален статус</v>
          </cell>
          <cell r="I235">
            <v>101</v>
          </cell>
          <cell r="J235">
            <v>8</v>
          </cell>
        </row>
        <row r="236">
          <cell r="B236" t="str">
            <v>Стара Загора</v>
          </cell>
          <cell r="C236">
            <v>2431112124</v>
          </cell>
          <cell r="D236">
            <v>5104197591</v>
          </cell>
          <cell r="E236" t="str">
            <v>ИППСП</v>
          </cell>
          <cell r="F236" t="str">
            <v>24-0573</v>
          </cell>
          <cell r="G236">
            <v>36924</v>
          </cell>
          <cell r="H236" t="str">
            <v>Обстоен преглед за установяване на орален статус</v>
          </cell>
          <cell r="I236">
            <v>101</v>
          </cell>
          <cell r="J236">
            <v>16</v>
          </cell>
        </row>
        <row r="237">
          <cell r="B237" t="str">
            <v>Стара Загора</v>
          </cell>
          <cell r="C237">
            <v>2431112121</v>
          </cell>
          <cell r="D237">
            <v>5108125970</v>
          </cell>
          <cell r="E237" t="str">
            <v>ИППСП</v>
          </cell>
          <cell r="F237" t="str">
            <v>24-0587</v>
          </cell>
          <cell r="G237">
            <v>36924</v>
          </cell>
          <cell r="H237" t="str">
            <v>Обстоен преглед за установяване на орален статус</v>
          </cell>
          <cell r="I237">
            <v>101</v>
          </cell>
          <cell r="J237">
            <v>20</v>
          </cell>
        </row>
        <row r="238">
          <cell r="B238" t="str">
            <v>Стара Загора</v>
          </cell>
          <cell r="C238">
            <v>2431112096</v>
          </cell>
          <cell r="D238">
            <v>7203287569</v>
          </cell>
          <cell r="E238" t="str">
            <v>ИППСП</v>
          </cell>
          <cell r="F238" t="str">
            <v>24-0275</v>
          </cell>
          <cell r="G238">
            <v>36924</v>
          </cell>
          <cell r="H238" t="str">
            <v>Обстоен преглед за установяване на орален статус</v>
          </cell>
          <cell r="I238">
            <v>101</v>
          </cell>
          <cell r="J238">
            <v>5</v>
          </cell>
        </row>
        <row r="239">
          <cell r="B239" t="str">
            <v>Стара Загора</v>
          </cell>
          <cell r="C239">
            <v>2431112142</v>
          </cell>
          <cell r="D239">
            <v>6410017541</v>
          </cell>
          <cell r="E239" t="str">
            <v>ИППСП</v>
          </cell>
          <cell r="F239" t="str">
            <v>24-0542</v>
          </cell>
          <cell r="G239">
            <v>36924</v>
          </cell>
          <cell r="H239" t="str">
            <v>Обстоен преглед за установяване на орален статус</v>
          </cell>
          <cell r="I239">
            <v>101</v>
          </cell>
          <cell r="J239">
            <v>6</v>
          </cell>
        </row>
        <row r="240">
          <cell r="B240" t="str">
            <v>Стара Загора</v>
          </cell>
          <cell r="C240">
            <v>2431112080</v>
          </cell>
          <cell r="D240">
            <v>7101027743</v>
          </cell>
          <cell r="E240" t="str">
            <v>ИППСП</v>
          </cell>
          <cell r="F240" t="str">
            <v>24-0591</v>
          </cell>
          <cell r="G240">
            <v>36924</v>
          </cell>
          <cell r="H240" t="str">
            <v>Обстоен преглед за установяване на орален статус</v>
          </cell>
          <cell r="I240">
            <v>101</v>
          </cell>
          <cell r="J240">
            <v>8</v>
          </cell>
        </row>
        <row r="241">
          <cell r="B241" t="str">
            <v>Стара Загора</v>
          </cell>
          <cell r="C241">
            <v>2431112019</v>
          </cell>
          <cell r="D241">
            <v>5503200231</v>
          </cell>
          <cell r="E241" t="str">
            <v>ИППСП</v>
          </cell>
          <cell r="F241" t="str">
            <v>24-0576</v>
          </cell>
          <cell r="G241">
            <v>36924</v>
          </cell>
          <cell r="H241" t="str">
            <v>Обстоен преглед за установяване на орален статус</v>
          </cell>
          <cell r="I241">
            <v>101</v>
          </cell>
          <cell r="J241">
            <v>11</v>
          </cell>
        </row>
        <row r="242">
          <cell r="B242" t="str">
            <v>Стара Загора</v>
          </cell>
          <cell r="C242">
            <v>2431112123</v>
          </cell>
          <cell r="D242">
            <v>6211267595</v>
          </cell>
          <cell r="E242" t="str">
            <v>ИППСП</v>
          </cell>
          <cell r="F242" t="str">
            <v>24-0383</v>
          </cell>
          <cell r="G242">
            <v>36923</v>
          </cell>
          <cell r="H242" t="str">
            <v>Обстоен преглед за установяване на орален статус</v>
          </cell>
          <cell r="I242">
            <v>101</v>
          </cell>
          <cell r="J242">
            <v>9</v>
          </cell>
        </row>
        <row r="243">
          <cell r="B243" t="str">
            <v>Стара Загора</v>
          </cell>
          <cell r="C243">
            <v>2431112099</v>
          </cell>
          <cell r="D243">
            <v>5508277534</v>
          </cell>
          <cell r="E243" t="str">
            <v>ИППСП</v>
          </cell>
          <cell r="F243" t="str">
            <v>24-0442</v>
          </cell>
          <cell r="G243">
            <v>36923</v>
          </cell>
          <cell r="H243" t="str">
            <v>Обстоен преглед за установяване на орален статус</v>
          </cell>
          <cell r="I243">
            <v>101</v>
          </cell>
          <cell r="J243">
            <v>11</v>
          </cell>
        </row>
        <row r="244">
          <cell r="B244" t="str">
            <v>Стара Загора</v>
          </cell>
          <cell r="C244">
            <v>2431112016</v>
          </cell>
          <cell r="D244">
            <v>5507247670</v>
          </cell>
          <cell r="E244" t="str">
            <v>ИППСП</v>
          </cell>
          <cell r="F244" t="str">
            <v>24-0284</v>
          </cell>
          <cell r="G244">
            <v>36923</v>
          </cell>
          <cell r="H244" t="str">
            <v>Обстоен преглед за установяване на орален статус</v>
          </cell>
          <cell r="I244">
            <v>101</v>
          </cell>
          <cell r="J244">
            <v>25</v>
          </cell>
        </row>
        <row r="245">
          <cell r="B245" t="str">
            <v>Стара Загора</v>
          </cell>
          <cell r="C245">
            <v>2431112012</v>
          </cell>
          <cell r="D245">
            <v>6008283510</v>
          </cell>
          <cell r="E245" t="str">
            <v>ИППСП</v>
          </cell>
          <cell r="F245" t="str">
            <v>24-0340</v>
          </cell>
          <cell r="G245">
            <v>36923</v>
          </cell>
          <cell r="H245" t="str">
            <v>Обстоен преглед за установяване на орален статус</v>
          </cell>
          <cell r="I245">
            <v>101</v>
          </cell>
          <cell r="J245">
            <v>18</v>
          </cell>
        </row>
        <row r="246">
          <cell r="B246" t="str">
            <v>Стара Загора</v>
          </cell>
          <cell r="C246">
            <v>2431112081</v>
          </cell>
          <cell r="D246">
            <v>5011234632</v>
          </cell>
          <cell r="E246" t="str">
            <v>ИППСП</v>
          </cell>
          <cell r="F246" t="str">
            <v>24-0625</v>
          </cell>
          <cell r="G246">
            <v>36927</v>
          </cell>
          <cell r="H246" t="str">
            <v>Обстоен преглед за установяване на орален статус</v>
          </cell>
          <cell r="I246">
            <v>101</v>
          </cell>
        </row>
        <row r="247">
          <cell r="B247" t="str">
            <v>Стара Загора</v>
          </cell>
          <cell r="C247">
            <v>2431112087</v>
          </cell>
          <cell r="D247">
            <v>6402287657</v>
          </cell>
          <cell r="E247" t="str">
            <v>ИППСП</v>
          </cell>
          <cell r="F247" t="str">
            <v>24-0531</v>
          </cell>
          <cell r="G247">
            <v>36922</v>
          </cell>
          <cell r="H247" t="str">
            <v>Обстоен преглед за установяване на орален статус</v>
          </cell>
          <cell r="I247">
            <v>101</v>
          </cell>
          <cell r="J247">
            <v>15</v>
          </cell>
        </row>
        <row r="248">
          <cell r="B248" t="str">
            <v>Стара Загора</v>
          </cell>
          <cell r="C248">
            <v>2431112034</v>
          </cell>
          <cell r="D248">
            <v>4012277616</v>
          </cell>
          <cell r="E248" t="str">
            <v>ИППСП</v>
          </cell>
          <cell r="F248" t="str">
            <v>24-0154</v>
          </cell>
          <cell r="G248">
            <v>36930</v>
          </cell>
          <cell r="H248" t="str">
            <v>Обстоен преглед за установяване на орален статус</v>
          </cell>
          <cell r="I248">
            <v>101</v>
          </cell>
          <cell r="J248">
            <v>19</v>
          </cell>
        </row>
        <row r="249">
          <cell r="B249" t="str">
            <v>Стара Загора</v>
          </cell>
          <cell r="C249">
            <v>2431112054</v>
          </cell>
          <cell r="D249">
            <v>6508227577</v>
          </cell>
          <cell r="E249" t="str">
            <v>ИППСП</v>
          </cell>
          <cell r="F249" t="str">
            <v>24-0624</v>
          </cell>
          <cell r="G249">
            <v>36931</v>
          </cell>
          <cell r="H249" t="str">
            <v>Обстоен преглед за установяване на орален статус</v>
          </cell>
          <cell r="I249">
            <v>101</v>
          </cell>
          <cell r="J249">
            <v>5</v>
          </cell>
        </row>
        <row r="250">
          <cell r="B250" t="str">
            <v>Стара Загора</v>
          </cell>
          <cell r="C250">
            <v>2431114001</v>
          </cell>
          <cell r="D250" t="str">
            <v>5907087560</v>
          </cell>
          <cell r="E250" t="str">
            <v>"ГППСП-ДЕНТАСТОМ" ООД</v>
          </cell>
          <cell r="F250" t="str">
            <v>24-0594</v>
          </cell>
          <cell r="G250" t="str">
            <v>02.02.2001</v>
          </cell>
          <cell r="H250" t="str">
            <v>Обстоен преглед за установяване на орален статус</v>
          </cell>
          <cell r="I250">
            <v>101</v>
          </cell>
          <cell r="J250">
            <v>8</v>
          </cell>
        </row>
        <row r="251">
          <cell r="B251" t="str">
            <v>Стара Загора</v>
          </cell>
          <cell r="C251">
            <v>2431112164</v>
          </cell>
          <cell r="D251" t="str">
            <v>7202177612</v>
          </cell>
          <cell r="E251" t="str">
            <v>ИППСП</v>
          </cell>
          <cell r="F251" t="str">
            <v>24-0666</v>
          </cell>
          <cell r="G251">
            <v>36992</v>
          </cell>
          <cell r="H251" t="str">
            <v>Обстоен преглед за установяване на орален статус</v>
          </cell>
          <cell r="I251">
            <v>101</v>
          </cell>
          <cell r="J251">
            <v>10</v>
          </cell>
        </row>
        <row r="252">
          <cell r="B252" t="str">
            <v>Стара Загора</v>
          </cell>
          <cell r="C252">
            <v>2431112166</v>
          </cell>
          <cell r="D252">
            <v>7503027602</v>
          </cell>
          <cell r="E252" t="str">
            <v>ИППСП</v>
          </cell>
          <cell r="F252" t="str">
            <v>24-0693</v>
          </cell>
          <cell r="G252">
            <v>37135</v>
          </cell>
          <cell r="H252" t="str">
            <v>Обстоен преглед за установяване на орален статус</v>
          </cell>
          <cell r="I252">
            <v>101</v>
          </cell>
          <cell r="J252">
            <v>7</v>
          </cell>
        </row>
        <row r="253">
          <cell r="B253" t="str">
            <v>Стара Загора</v>
          </cell>
          <cell r="C253">
            <v>2431112165</v>
          </cell>
          <cell r="D253">
            <v>7407277566</v>
          </cell>
          <cell r="E253" t="str">
            <v>ИППСП</v>
          </cell>
          <cell r="F253" t="str">
            <v>24-0694</v>
          </cell>
          <cell r="G253">
            <v>37135</v>
          </cell>
          <cell r="H253" t="str">
            <v>Обстоен преглед за установяване на орален статус</v>
          </cell>
          <cell r="I253">
            <v>101</v>
          </cell>
          <cell r="J253">
            <v>14</v>
          </cell>
        </row>
        <row r="254">
          <cell r="B254" t="str">
            <v>Чирпан</v>
          </cell>
          <cell r="C254">
            <v>2436112002</v>
          </cell>
          <cell r="D254">
            <v>6707067661</v>
          </cell>
          <cell r="E254" t="str">
            <v>ИППСП</v>
          </cell>
          <cell r="F254" t="str">
            <v>24-0290</v>
          </cell>
          <cell r="G254">
            <v>36918</v>
          </cell>
          <cell r="H254" t="str">
            <v>Обстоен преглед за установяване на орален статус</v>
          </cell>
          <cell r="I254">
            <v>101</v>
          </cell>
          <cell r="J254">
            <v>29</v>
          </cell>
        </row>
        <row r="255">
          <cell r="B255" t="str">
            <v>Чирпан</v>
          </cell>
          <cell r="C255">
            <v>2436112003</v>
          </cell>
          <cell r="D255">
            <v>6808091711</v>
          </cell>
          <cell r="E255" t="str">
            <v>ИППСП</v>
          </cell>
          <cell r="F255" t="str">
            <v>24-0423</v>
          </cell>
          <cell r="G255">
            <v>36922</v>
          </cell>
          <cell r="H255" t="str">
            <v>Обстоен преглед за установяване на орален статус</v>
          </cell>
          <cell r="I255">
            <v>101</v>
          </cell>
          <cell r="J255">
            <v>25</v>
          </cell>
        </row>
        <row r="256">
          <cell r="B256" t="str">
            <v>Чирпан</v>
          </cell>
          <cell r="C256">
            <v>2436112004</v>
          </cell>
          <cell r="D256">
            <v>5712157557</v>
          </cell>
          <cell r="E256" t="str">
            <v>ИППСП</v>
          </cell>
          <cell r="F256" t="str">
            <v>24-0112</v>
          </cell>
          <cell r="G256">
            <v>36916</v>
          </cell>
          <cell r="H256" t="str">
            <v>Обстоен преглед за установяване на орален статус</v>
          </cell>
          <cell r="I256">
            <v>101</v>
          </cell>
          <cell r="J256">
            <v>10</v>
          </cell>
        </row>
        <row r="257">
          <cell r="B257" t="str">
            <v>Чирпан</v>
          </cell>
          <cell r="C257">
            <v>2436112005</v>
          </cell>
          <cell r="D257">
            <v>6004297639</v>
          </cell>
          <cell r="E257" t="str">
            <v>ИППСП</v>
          </cell>
          <cell r="F257" t="str">
            <v>24-031</v>
          </cell>
          <cell r="G257">
            <v>36914</v>
          </cell>
          <cell r="H257" t="str">
            <v>Обстоен преглед за установяване на орален статус</v>
          </cell>
          <cell r="I257">
            <v>101</v>
          </cell>
          <cell r="J257">
            <v>19</v>
          </cell>
        </row>
        <row r="258">
          <cell r="B258" t="str">
            <v>Чирпан</v>
          </cell>
          <cell r="C258">
            <v>2436112007</v>
          </cell>
          <cell r="D258">
            <v>5612307545</v>
          </cell>
          <cell r="E258" t="str">
            <v>ИППСП</v>
          </cell>
          <cell r="F258" t="str">
            <v>24-0258</v>
          </cell>
          <cell r="G258">
            <v>36923</v>
          </cell>
          <cell r="H258" t="str">
            <v>Обстоен преглед за установяване на орален статус</v>
          </cell>
          <cell r="I258">
            <v>101</v>
          </cell>
          <cell r="J258">
            <v>12</v>
          </cell>
        </row>
        <row r="259">
          <cell r="B259" t="str">
            <v>Чирпан</v>
          </cell>
          <cell r="C259">
            <v>2436112008</v>
          </cell>
          <cell r="D259">
            <v>5803114556</v>
          </cell>
          <cell r="E259" t="str">
            <v>ИППСП</v>
          </cell>
          <cell r="F259" t="str">
            <v>24-0569</v>
          </cell>
          <cell r="G259">
            <v>36924</v>
          </cell>
          <cell r="H259" t="str">
            <v>Обстоен преглед за установяване на орален статус</v>
          </cell>
          <cell r="I259">
            <v>101</v>
          </cell>
          <cell r="J259">
            <v>27</v>
          </cell>
        </row>
        <row r="260">
          <cell r="B260" t="str">
            <v>Чирпан</v>
          </cell>
          <cell r="C260">
            <v>2436112009</v>
          </cell>
          <cell r="D260">
            <v>6207127525</v>
          </cell>
          <cell r="E260" t="str">
            <v>ИППСП</v>
          </cell>
          <cell r="F260" t="str">
            <v>24-0570</v>
          </cell>
          <cell r="G260">
            <v>36924</v>
          </cell>
          <cell r="H260" t="str">
            <v>Обстоен преглед за установяване на орален статус</v>
          </cell>
          <cell r="I260">
            <v>101</v>
          </cell>
          <cell r="J260">
            <v>19</v>
          </cell>
        </row>
        <row r="261">
          <cell r="B261" t="str">
            <v>Чирпан</v>
          </cell>
          <cell r="C261">
            <v>2436112010</v>
          </cell>
          <cell r="D261">
            <v>6107154635</v>
          </cell>
          <cell r="E261" t="str">
            <v>ИППСП</v>
          </cell>
          <cell r="F261" t="str">
            <v>24-0572</v>
          </cell>
          <cell r="G261">
            <v>36924</v>
          </cell>
          <cell r="H261" t="str">
            <v>Обстоен преглед за установяване на орален статус</v>
          </cell>
          <cell r="I261">
            <v>101</v>
          </cell>
          <cell r="J261">
            <v>18</v>
          </cell>
        </row>
        <row r="262">
          <cell r="B262" t="str">
            <v>Чирпан</v>
          </cell>
          <cell r="C262">
            <v>2436112012</v>
          </cell>
          <cell r="D262">
            <v>7502047559</v>
          </cell>
          <cell r="E262" t="str">
            <v>ИППСП</v>
          </cell>
          <cell r="F262" t="str">
            <v>24-0272</v>
          </cell>
          <cell r="G262">
            <v>36918</v>
          </cell>
          <cell r="H262" t="str">
            <v>Обстоен преглед за установяване на орален статус</v>
          </cell>
          <cell r="I262">
            <v>101</v>
          </cell>
          <cell r="J262">
            <v>6</v>
          </cell>
        </row>
        <row r="263">
          <cell r="B263" t="str">
            <v>Чирпан</v>
          </cell>
          <cell r="C263">
            <v>2436112011</v>
          </cell>
          <cell r="D263">
            <v>5908244670</v>
          </cell>
          <cell r="E263" t="str">
            <v>ИППСП</v>
          </cell>
          <cell r="F263" t="str">
            <v>24-0523</v>
          </cell>
          <cell r="G263">
            <v>36924</v>
          </cell>
          <cell r="H263" t="str">
            <v>Обстоен преглед за установяване на орален статус</v>
          </cell>
          <cell r="I263">
            <v>101</v>
          </cell>
          <cell r="J263">
            <v>9</v>
          </cell>
        </row>
        <row r="264">
          <cell r="B264" t="str">
            <v>Чирпан</v>
          </cell>
          <cell r="C264">
            <v>2436112001</v>
          </cell>
          <cell r="D264">
            <v>5610287624</v>
          </cell>
          <cell r="E264" t="str">
            <v>ИППСП</v>
          </cell>
          <cell r="F264" t="str">
            <v>24-0226</v>
          </cell>
          <cell r="G264">
            <v>36917</v>
          </cell>
          <cell r="H264" t="str">
            <v>Обстоен преглед за установяване на орален статус</v>
          </cell>
          <cell r="I264">
            <v>101</v>
          </cell>
          <cell r="J264">
            <v>11</v>
          </cell>
        </row>
        <row r="265">
          <cell r="B265" t="str">
            <v>Гурково</v>
          </cell>
          <cell r="C265">
            <v>2437112001</v>
          </cell>
          <cell r="D265">
            <v>6011127641</v>
          </cell>
          <cell r="E265" t="str">
            <v>ИППСП</v>
          </cell>
          <cell r="F265" t="str">
            <v>24-0036</v>
          </cell>
          <cell r="G265">
            <v>36914</v>
          </cell>
          <cell r="H265" t="str">
            <v>Обстоен преглед за установяване на орален статус</v>
          </cell>
          <cell r="I265">
            <v>101</v>
          </cell>
          <cell r="J265">
            <v>19</v>
          </cell>
        </row>
        <row r="266">
          <cell r="B266" t="str">
            <v>Hиколаево</v>
          </cell>
          <cell r="C266">
            <v>2438112001</v>
          </cell>
          <cell r="D266">
            <v>4909167597</v>
          </cell>
          <cell r="E266" t="str">
            <v>ИППСП</v>
          </cell>
          <cell r="F266" t="str">
            <v>24-008</v>
          </cell>
          <cell r="G266">
            <v>36915</v>
          </cell>
          <cell r="H266" t="str">
            <v>Обстоен преглед за установяване на орален статус</v>
          </cell>
          <cell r="I266">
            <v>101</v>
          </cell>
          <cell r="J266">
            <v>14</v>
          </cell>
        </row>
        <row r="267">
          <cell r="B267" t="str">
            <v>Hиколаево</v>
          </cell>
          <cell r="C267">
            <v>2438112002</v>
          </cell>
          <cell r="D267">
            <v>7502107581</v>
          </cell>
          <cell r="E267" t="str">
            <v>ИППСП</v>
          </cell>
          <cell r="F267" t="str">
            <v>24-011</v>
          </cell>
          <cell r="G267">
            <v>36915</v>
          </cell>
          <cell r="H267" t="str">
            <v>Обстоен преглед за установяване на орален статус</v>
          </cell>
          <cell r="I267">
            <v>101</v>
          </cell>
          <cell r="J267">
            <v>4</v>
          </cell>
        </row>
        <row r="268">
          <cell r="B268" t="str">
            <v>Стара Загора</v>
          </cell>
          <cell r="C268">
            <v>2431112094</v>
          </cell>
          <cell r="D268">
            <v>6811137593</v>
          </cell>
          <cell r="E268" t="str">
            <v>ИППСП</v>
          </cell>
          <cell r="F268" t="str">
            <v>24-0686</v>
          </cell>
          <cell r="G268">
            <v>37077</v>
          </cell>
          <cell r="H268" t="str">
            <v>Обстоен преглед за установяване на орален статус</v>
          </cell>
          <cell r="I268">
            <v>101</v>
          </cell>
          <cell r="J268">
            <v>10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pesif_JP_11"/>
      <sheetName val="ПИМП-ЗП_11"/>
      <sheetName val="kl_udr_12"/>
      <sheetName val="kl_12"/>
      <sheetName val="spesif_JP_12"/>
      <sheetName val="ПИМП-ЗП_12"/>
      <sheetName val="ПИМП_12"/>
      <sheetName val="opl"/>
    </sheetNames>
    <sheetDataSet>
      <sheetData sheetId="0"/>
      <sheetData sheetId="1"/>
      <sheetData sheetId="2"/>
      <sheetData sheetId="3"/>
      <sheetData sheetId="4"/>
      <sheetData sheetId="5">
        <row r="4">
          <cell r="A4">
            <v>2431111097</v>
          </cell>
          <cell r="B4">
            <v>1049</v>
          </cell>
          <cell r="C4">
            <v>0</v>
          </cell>
          <cell r="D4">
            <v>0</v>
          </cell>
          <cell r="E4">
            <v>138</v>
          </cell>
          <cell r="F4">
            <v>4</v>
          </cell>
          <cell r="G4">
            <v>128</v>
          </cell>
          <cell r="H4">
            <v>270</v>
          </cell>
          <cell r="I4">
            <v>112</v>
          </cell>
          <cell r="J4">
            <v>0</v>
          </cell>
          <cell r="K4">
            <v>0</v>
          </cell>
          <cell r="L4">
            <v>917.8</v>
          </cell>
          <cell r="M4">
            <v>924.48</v>
          </cell>
          <cell r="N4">
            <v>6.68</v>
          </cell>
          <cell r="O4">
            <v>0</v>
          </cell>
          <cell r="P4">
            <v>2431111097</v>
          </cell>
          <cell r="Q4">
            <v>0</v>
          </cell>
          <cell r="R4">
            <v>138</v>
          </cell>
          <cell r="S4">
            <v>4</v>
          </cell>
          <cell r="T4">
            <v>128</v>
          </cell>
          <cell r="U4">
            <v>84</v>
          </cell>
          <cell r="V4">
            <v>0</v>
          </cell>
          <cell r="W4">
            <v>9</v>
          </cell>
          <cell r="X4">
            <v>19</v>
          </cell>
          <cell r="Y4">
            <v>0</v>
          </cell>
          <cell r="Z4">
            <v>112</v>
          </cell>
        </row>
        <row r="5">
          <cell r="A5">
            <v>2431111038</v>
          </cell>
          <cell r="B5">
            <v>1647</v>
          </cell>
          <cell r="C5">
            <v>0</v>
          </cell>
          <cell r="D5">
            <v>0</v>
          </cell>
          <cell r="E5">
            <v>253</v>
          </cell>
          <cell r="F5">
            <v>1</v>
          </cell>
          <cell r="G5">
            <v>113</v>
          </cell>
          <cell r="H5">
            <v>367</v>
          </cell>
          <cell r="I5">
            <v>11</v>
          </cell>
          <cell r="J5">
            <v>0</v>
          </cell>
          <cell r="K5">
            <v>0</v>
          </cell>
          <cell r="L5">
            <v>1336.8</v>
          </cell>
          <cell r="M5">
            <v>624.53</v>
          </cell>
          <cell r="N5">
            <v>-712.27</v>
          </cell>
          <cell r="O5">
            <v>0</v>
          </cell>
          <cell r="P5">
            <v>2431111038</v>
          </cell>
          <cell r="Q5">
            <v>0</v>
          </cell>
          <cell r="R5">
            <v>253</v>
          </cell>
          <cell r="S5">
            <v>1</v>
          </cell>
          <cell r="T5">
            <v>113</v>
          </cell>
          <cell r="U5">
            <v>6</v>
          </cell>
          <cell r="V5">
            <v>0</v>
          </cell>
          <cell r="W5">
            <v>1</v>
          </cell>
          <cell r="X5">
            <v>4</v>
          </cell>
          <cell r="Y5">
            <v>0</v>
          </cell>
          <cell r="Z5">
            <v>11</v>
          </cell>
        </row>
        <row r="6">
          <cell r="A6">
            <v>2431111060</v>
          </cell>
          <cell r="B6">
            <v>1340</v>
          </cell>
          <cell r="C6">
            <v>0</v>
          </cell>
          <cell r="D6">
            <v>5</v>
          </cell>
          <cell r="E6">
            <v>184</v>
          </cell>
          <cell r="F6">
            <v>5</v>
          </cell>
          <cell r="G6">
            <v>195</v>
          </cell>
          <cell r="H6">
            <v>389</v>
          </cell>
          <cell r="I6">
            <v>105</v>
          </cell>
          <cell r="J6">
            <v>0</v>
          </cell>
          <cell r="K6">
            <v>0</v>
          </cell>
          <cell r="L6">
            <v>1196</v>
          </cell>
          <cell r="M6">
            <v>1239.98</v>
          </cell>
          <cell r="N6">
            <v>43.98</v>
          </cell>
          <cell r="O6">
            <v>0</v>
          </cell>
          <cell r="P6">
            <v>2431111060</v>
          </cell>
          <cell r="Q6">
            <v>5</v>
          </cell>
          <cell r="R6">
            <v>184</v>
          </cell>
          <cell r="S6">
            <v>5</v>
          </cell>
          <cell r="T6">
            <v>195</v>
          </cell>
          <cell r="U6">
            <v>79</v>
          </cell>
          <cell r="V6">
            <v>0</v>
          </cell>
          <cell r="W6">
            <v>11</v>
          </cell>
          <cell r="X6">
            <v>15</v>
          </cell>
          <cell r="Y6">
            <v>0</v>
          </cell>
          <cell r="Z6">
            <v>105</v>
          </cell>
        </row>
        <row r="7">
          <cell r="A7">
            <v>2431111046</v>
          </cell>
          <cell r="B7">
            <v>1244</v>
          </cell>
          <cell r="C7">
            <v>0</v>
          </cell>
          <cell r="D7">
            <v>0</v>
          </cell>
          <cell r="E7">
            <v>175</v>
          </cell>
          <cell r="F7">
            <v>4</v>
          </cell>
          <cell r="G7">
            <v>140</v>
          </cell>
          <cell r="H7">
            <v>319</v>
          </cell>
          <cell r="I7">
            <v>337</v>
          </cell>
          <cell r="J7">
            <v>0</v>
          </cell>
          <cell r="K7">
            <v>0</v>
          </cell>
          <cell r="L7">
            <v>1171.4000000000001</v>
          </cell>
          <cell r="M7">
            <v>2275.4</v>
          </cell>
          <cell r="N7">
            <v>1104</v>
          </cell>
          <cell r="O7">
            <v>0</v>
          </cell>
          <cell r="P7">
            <v>2431111046</v>
          </cell>
          <cell r="Q7">
            <v>0</v>
          </cell>
          <cell r="R7">
            <v>175</v>
          </cell>
          <cell r="S7">
            <v>4</v>
          </cell>
          <cell r="T7">
            <v>140</v>
          </cell>
          <cell r="U7">
            <v>227</v>
          </cell>
          <cell r="V7">
            <v>0</v>
          </cell>
          <cell r="W7">
            <v>59</v>
          </cell>
          <cell r="X7">
            <v>51</v>
          </cell>
          <cell r="Y7">
            <v>0</v>
          </cell>
          <cell r="Z7">
            <v>337</v>
          </cell>
        </row>
        <row r="8">
          <cell r="A8">
            <v>2431111132</v>
          </cell>
          <cell r="B8">
            <v>437</v>
          </cell>
          <cell r="C8">
            <v>0</v>
          </cell>
          <cell r="D8">
            <v>0</v>
          </cell>
          <cell r="E8">
            <v>48</v>
          </cell>
          <cell r="F8">
            <v>1</v>
          </cell>
          <cell r="G8">
            <v>50</v>
          </cell>
          <cell r="H8">
            <v>99</v>
          </cell>
          <cell r="I8">
            <v>38</v>
          </cell>
          <cell r="J8">
            <v>0</v>
          </cell>
          <cell r="K8">
            <v>0</v>
          </cell>
          <cell r="L8">
            <v>366.2</v>
          </cell>
          <cell r="M8">
            <v>478.2</v>
          </cell>
          <cell r="N8">
            <v>112</v>
          </cell>
          <cell r="O8">
            <v>0</v>
          </cell>
          <cell r="P8">
            <v>2431111132</v>
          </cell>
          <cell r="Q8">
            <v>0</v>
          </cell>
          <cell r="R8">
            <v>48</v>
          </cell>
          <cell r="S8">
            <v>1</v>
          </cell>
          <cell r="T8">
            <v>50</v>
          </cell>
          <cell r="U8">
            <v>33</v>
          </cell>
          <cell r="V8">
            <v>0</v>
          </cell>
          <cell r="W8">
            <v>1</v>
          </cell>
          <cell r="X8">
            <v>4</v>
          </cell>
          <cell r="Y8">
            <v>0</v>
          </cell>
          <cell r="Z8">
            <v>38</v>
          </cell>
        </row>
        <row r="9">
          <cell r="A9">
            <v>2431111010</v>
          </cell>
          <cell r="B9">
            <v>1679</v>
          </cell>
          <cell r="C9">
            <v>0</v>
          </cell>
          <cell r="D9">
            <v>0</v>
          </cell>
          <cell r="E9">
            <v>165</v>
          </cell>
          <cell r="F9">
            <v>16</v>
          </cell>
          <cell r="G9">
            <v>220</v>
          </cell>
          <cell r="H9">
            <v>401</v>
          </cell>
          <cell r="I9">
            <v>130</v>
          </cell>
          <cell r="J9">
            <v>0</v>
          </cell>
          <cell r="K9">
            <v>0</v>
          </cell>
          <cell r="L9">
            <v>1413.2</v>
          </cell>
          <cell r="M9">
            <v>2573.79</v>
          </cell>
          <cell r="N9">
            <v>1160.5899999999999</v>
          </cell>
          <cell r="O9">
            <v>0</v>
          </cell>
          <cell r="P9">
            <v>2431111010</v>
          </cell>
          <cell r="Q9">
            <v>0</v>
          </cell>
          <cell r="R9">
            <v>165</v>
          </cell>
          <cell r="S9">
            <v>16</v>
          </cell>
          <cell r="T9">
            <v>220</v>
          </cell>
          <cell r="U9">
            <v>84</v>
          </cell>
          <cell r="V9">
            <v>0</v>
          </cell>
          <cell r="W9">
            <v>5</v>
          </cell>
          <cell r="X9">
            <v>41</v>
          </cell>
          <cell r="Y9">
            <v>0</v>
          </cell>
          <cell r="Z9">
            <v>130</v>
          </cell>
        </row>
        <row r="10">
          <cell r="A10">
            <v>2431111030</v>
          </cell>
          <cell r="B10">
            <v>2325</v>
          </cell>
          <cell r="C10">
            <v>0</v>
          </cell>
          <cell r="D10">
            <v>0</v>
          </cell>
          <cell r="E10">
            <v>217</v>
          </cell>
          <cell r="F10">
            <v>7</v>
          </cell>
          <cell r="G10">
            <v>343</v>
          </cell>
          <cell r="H10">
            <v>567</v>
          </cell>
          <cell r="I10">
            <v>43</v>
          </cell>
          <cell r="J10">
            <v>0</v>
          </cell>
          <cell r="K10">
            <v>0</v>
          </cell>
          <cell r="L10">
            <v>1909.2</v>
          </cell>
          <cell r="M10">
            <v>3067.38</v>
          </cell>
          <cell r="N10">
            <v>1158.18</v>
          </cell>
          <cell r="O10">
            <v>0</v>
          </cell>
          <cell r="P10">
            <v>2431111030</v>
          </cell>
          <cell r="Q10">
            <v>0</v>
          </cell>
          <cell r="R10">
            <v>217</v>
          </cell>
          <cell r="S10">
            <v>7</v>
          </cell>
          <cell r="T10">
            <v>343</v>
          </cell>
          <cell r="U10">
            <v>25</v>
          </cell>
          <cell r="V10">
            <v>0</v>
          </cell>
          <cell r="W10">
            <v>3</v>
          </cell>
          <cell r="X10">
            <v>15</v>
          </cell>
          <cell r="Y10">
            <v>0</v>
          </cell>
          <cell r="Z10">
            <v>43</v>
          </cell>
        </row>
        <row r="11">
          <cell r="A11">
            <v>2431111040</v>
          </cell>
          <cell r="B11">
            <v>1170</v>
          </cell>
          <cell r="C11">
            <v>0</v>
          </cell>
          <cell r="D11">
            <v>63</v>
          </cell>
          <cell r="E11">
            <v>412</v>
          </cell>
          <cell r="F11">
            <v>3</v>
          </cell>
          <cell r="G11">
            <v>32</v>
          </cell>
          <cell r="H11">
            <v>510</v>
          </cell>
          <cell r="I11">
            <v>6</v>
          </cell>
          <cell r="J11">
            <v>0</v>
          </cell>
          <cell r="K11">
            <v>0</v>
          </cell>
          <cell r="L11">
            <v>1220</v>
          </cell>
          <cell r="M11">
            <v>1403.75</v>
          </cell>
          <cell r="N11">
            <v>183.75</v>
          </cell>
          <cell r="O11">
            <v>0</v>
          </cell>
          <cell r="P11">
            <v>2431111040</v>
          </cell>
          <cell r="Q11">
            <v>63</v>
          </cell>
          <cell r="R11">
            <v>412</v>
          </cell>
          <cell r="S11">
            <v>3</v>
          </cell>
          <cell r="T11">
            <v>32</v>
          </cell>
          <cell r="U11">
            <v>4</v>
          </cell>
          <cell r="V11">
            <v>0</v>
          </cell>
          <cell r="W11">
            <v>1</v>
          </cell>
          <cell r="X11">
            <v>1</v>
          </cell>
          <cell r="Y11">
            <v>0</v>
          </cell>
          <cell r="Z11">
            <v>6</v>
          </cell>
        </row>
        <row r="12">
          <cell r="A12">
            <v>2431111135</v>
          </cell>
          <cell r="B12">
            <v>1008</v>
          </cell>
          <cell r="C12">
            <v>0</v>
          </cell>
          <cell r="D12">
            <v>3</v>
          </cell>
          <cell r="E12">
            <v>133</v>
          </cell>
          <cell r="F12">
            <v>3</v>
          </cell>
          <cell r="G12">
            <v>147</v>
          </cell>
          <cell r="H12">
            <v>286</v>
          </cell>
          <cell r="I12">
            <v>129</v>
          </cell>
          <cell r="J12">
            <v>0</v>
          </cell>
          <cell r="K12">
            <v>0</v>
          </cell>
          <cell r="L12">
            <v>913</v>
          </cell>
          <cell r="M12">
            <v>1237</v>
          </cell>
          <cell r="N12">
            <v>324</v>
          </cell>
          <cell r="O12">
            <v>0</v>
          </cell>
          <cell r="P12">
            <v>2431111135</v>
          </cell>
          <cell r="Q12">
            <v>3</v>
          </cell>
          <cell r="R12">
            <v>133</v>
          </cell>
          <cell r="S12">
            <v>3</v>
          </cell>
          <cell r="T12">
            <v>147</v>
          </cell>
          <cell r="U12">
            <v>96</v>
          </cell>
          <cell r="V12">
            <v>2</v>
          </cell>
          <cell r="W12">
            <v>13</v>
          </cell>
          <cell r="X12">
            <v>18</v>
          </cell>
          <cell r="Y12">
            <v>0</v>
          </cell>
          <cell r="Z12">
            <v>129</v>
          </cell>
        </row>
        <row r="13">
          <cell r="A13">
            <v>2431111020</v>
          </cell>
          <cell r="B13">
            <v>1184</v>
          </cell>
          <cell r="C13">
            <v>0</v>
          </cell>
          <cell r="D13">
            <v>3</v>
          </cell>
          <cell r="E13">
            <v>140</v>
          </cell>
          <cell r="F13">
            <v>3</v>
          </cell>
          <cell r="G13">
            <v>306</v>
          </cell>
          <cell r="H13">
            <v>452</v>
          </cell>
          <cell r="I13">
            <v>19</v>
          </cell>
          <cell r="J13">
            <v>0</v>
          </cell>
          <cell r="K13">
            <v>0</v>
          </cell>
          <cell r="L13">
            <v>1108.8</v>
          </cell>
          <cell r="M13">
            <v>2425.0500000000002</v>
          </cell>
          <cell r="N13">
            <v>1316.25</v>
          </cell>
          <cell r="O13">
            <v>0</v>
          </cell>
          <cell r="P13">
            <v>2431111020</v>
          </cell>
          <cell r="Q13">
            <v>3</v>
          </cell>
          <cell r="R13">
            <v>140</v>
          </cell>
          <cell r="S13">
            <v>3</v>
          </cell>
          <cell r="T13">
            <v>306</v>
          </cell>
          <cell r="U13">
            <v>11</v>
          </cell>
          <cell r="V13">
            <v>0</v>
          </cell>
          <cell r="W13">
            <v>0</v>
          </cell>
          <cell r="X13">
            <v>8</v>
          </cell>
          <cell r="Y13">
            <v>0</v>
          </cell>
          <cell r="Z13">
            <v>19</v>
          </cell>
        </row>
        <row r="14">
          <cell r="A14">
            <v>2431111036</v>
          </cell>
          <cell r="B14">
            <v>2051</v>
          </cell>
          <cell r="C14">
            <v>0</v>
          </cell>
          <cell r="D14">
            <v>105</v>
          </cell>
          <cell r="E14">
            <v>892</v>
          </cell>
          <cell r="F14">
            <v>20</v>
          </cell>
          <cell r="G14">
            <v>34</v>
          </cell>
          <cell r="H14">
            <v>1051</v>
          </cell>
          <cell r="I14">
            <v>94</v>
          </cell>
          <cell r="J14">
            <v>15</v>
          </cell>
          <cell r="K14">
            <v>0</v>
          </cell>
          <cell r="L14">
            <v>2344.4</v>
          </cell>
          <cell r="M14">
            <v>1823.19</v>
          </cell>
          <cell r="N14">
            <v>-521.21</v>
          </cell>
          <cell r="O14">
            <v>0</v>
          </cell>
          <cell r="P14">
            <v>2431111036</v>
          </cell>
          <cell r="Q14">
            <v>105</v>
          </cell>
          <cell r="R14">
            <v>892</v>
          </cell>
          <cell r="S14">
            <v>20</v>
          </cell>
          <cell r="T14">
            <v>34</v>
          </cell>
          <cell r="U14">
            <v>59</v>
          </cell>
          <cell r="V14">
            <v>0</v>
          </cell>
          <cell r="W14">
            <v>25</v>
          </cell>
          <cell r="X14">
            <v>10</v>
          </cell>
          <cell r="Y14">
            <v>0</v>
          </cell>
          <cell r="Z14">
            <v>94</v>
          </cell>
        </row>
        <row r="15">
          <cell r="A15">
            <v>2431111031</v>
          </cell>
          <cell r="B15">
            <v>1735</v>
          </cell>
          <cell r="C15">
            <v>0</v>
          </cell>
          <cell r="D15">
            <v>60</v>
          </cell>
          <cell r="E15">
            <v>510</v>
          </cell>
          <cell r="F15">
            <v>4</v>
          </cell>
          <cell r="G15">
            <v>66</v>
          </cell>
          <cell r="H15">
            <v>640</v>
          </cell>
          <cell r="I15">
            <v>73</v>
          </cell>
          <cell r="J15">
            <v>0</v>
          </cell>
          <cell r="K15">
            <v>0</v>
          </cell>
          <cell r="L15">
            <v>1708.2</v>
          </cell>
          <cell r="M15">
            <v>2402.0100000000002</v>
          </cell>
          <cell r="N15">
            <v>693.81</v>
          </cell>
          <cell r="O15">
            <v>0</v>
          </cell>
          <cell r="P15">
            <v>2431111031</v>
          </cell>
          <cell r="Q15">
            <v>60</v>
          </cell>
          <cell r="R15">
            <v>510</v>
          </cell>
          <cell r="S15">
            <v>4</v>
          </cell>
          <cell r="T15">
            <v>66</v>
          </cell>
          <cell r="U15">
            <v>56</v>
          </cell>
          <cell r="V15">
            <v>0</v>
          </cell>
          <cell r="W15">
            <v>9</v>
          </cell>
          <cell r="X15">
            <v>8</v>
          </cell>
          <cell r="Y15">
            <v>0</v>
          </cell>
          <cell r="Z15">
            <v>73</v>
          </cell>
        </row>
        <row r="16">
          <cell r="A16">
            <v>2431111057</v>
          </cell>
          <cell r="B16">
            <v>893</v>
          </cell>
          <cell r="C16">
            <v>0</v>
          </cell>
          <cell r="D16">
            <v>17</v>
          </cell>
          <cell r="E16">
            <v>396</v>
          </cell>
          <cell r="F16">
            <v>4</v>
          </cell>
          <cell r="G16">
            <v>22</v>
          </cell>
          <cell r="H16">
            <v>439</v>
          </cell>
          <cell r="I16">
            <v>67</v>
          </cell>
          <cell r="J16">
            <v>0</v>
          </cell>
          <cell r="K16">
            <v>0</v>
          </cell>
          <cell r="L16">
            <v>999.8</v>
          </cell>
          <cell r="M16">
            <v>829.58</v>
          </cell>
          <cell r="N16">
            <v>-170.22</v>
          </cell>
          <cell r="O16">
            <v>0</v>
          </cell>
          <cell r="P16">
            <v>2431111057</v>
          </cell>
          <cell r="Q16">
            <v>17</v>
          </cell>
          <cell r="R16">
            <v>396</v>
          </cell>
          <cell r="S16">
            <v>4</v>
          </cell>
          <cell r="T16">
            <v>22</v>
          </cell>
          <cell r="U16">
            <v>28</v>
          </cell>
          <cell r="V16">
            <v>0</v>
          </cell>
          <cell r="W16">
            <v>34</v>
          </cell>
          <cell r="X16">
            <v>5</v>
          </cell>
          <cell r="Y16">
            <v>0</v>
          </cell>
          <cell r="Z16">
            <v>67</v>
          </cell>
        </row>
        <row r="17">
          <cell r="A17">
            <v>2431111051</v>
          </cell>
          <cell r="B17">
            <v>1824</v>
          </cell>
          <cell r="C17">
            <v>0</v>
          </cell>
          <cell r="D17">
            <v>0</v>
          </cell>
          <cell r="E17">
            <v>171</v>
          </cell>
          <cell r="F17">
            <v>4</v>
          </cell>
          <cell r="G17">
            <v>515</v>
          </cell>
          <cell r="H17">
            <v>690</v>
          </cell>
          <cell r="I17">
            <v>249</v>
          </cell>
          <cell r="J17">
            <v>0</v>
          </cell>
          <cell r="K17">
            <v>0</v>
          </cell>
          <cell r="L17">
            <v>1780.2</v>
          </cell>
          <cell r="M17">
            <v>3217.6</v>
          </cell>
          <cell r="N17">
            <v>1437.4</v>
          </cell>
          <cell r="O17">
            <v>0</v>
          </cell>
          <cell r="P17">
            <v>2431111051</v>
          </cell>
          <cell r="Q17">
            <v>0</v>
          </cell>
          <cell r="R17">
            <v>171</v>
          </cell>
          <cell r="S17">
            <v>4</v>
          </cell>
          <cell r="T17">
            <v>515</v>
          </cell>
          <cell r="U17">
            <v>133</v>
          </cell>
          <cell r="V17">
            <v>0</v>
          </cell>
          <cell r="W17">
            <v>24</v>
          </cell>
          <cell r="X17">
            <v>92</v>
          </cell>
          <cell r="Y17">
            <v>0</v>
          </cell>
          <cell r="Z17">
            <v>249</v>
          </cell>
        </row>
        <row r="18">
          <cell r="A18">
            <v>2431111050</v>
          </cell>
          <cell r="B18">
            <v>730</v>
          </cell>
          <cell r="C18">
            <v>0</v>
          </cell>
          <cell r="D18">
            <v>0</v>
          </cell>
          <cell r="E18">
            <v>99</v>
          </cell>
          <cell r="F18">
            <v>3</v>
          </cell>
          <cell r="G18">
            <v>105</v>
          </cell>
          <cell r="H18">
            <v>207</v>
          </cell>
          <cell r="I18">
            <v>76</v>
          </cell>
          <cell r="J18">
            <v>0</v>
          </cell>
          <cell r="K18">
            <v>0</v>
          </cell>
          <cell r="L18">
            <v>653.79999999999995</v>
          </cell>
          <cell r="M18">
            <v>784.04</v>
          </cell>
          <cell r="N18">
            <v>130.24</v>
          </cell>
          <cell r="O18">
            <v>0</v>
          </cell>
          <cell r="P18">
            <v>2431111050</v>
          </cell>
          <cell r="Q18">
            <v>0</v>
          </cell>
          <cell r="R18">
            <v>99</v>
          </cell>
          <cell r="S18">
            <v>3</v>
          </cell>
          <cell r="T18">
            <v>105</v>
          </cell>
          <cell r="U18">
            <v>66</v>
          </cell>
          <cell r="V18">
            <v>0</v>
          </cell>
          <cell r="W18">
            <v>2</v>
          </cell>
          <cell r="X18">
            <v>8</v>
          </cell>
          <cell r="Y18">
            <v>0</v>
          </cell>
          <cell r="Z18">
            <v>76</v>
          </cell>
        </row>
        <row r="19">
          <cell r="A19">
            <v>2431111094</v>
          </cell>
          <cell r="B19">
            <v>1737</v>
          </cell>
          <cell r="C19">
            <v>0</v>
          </cell>
          <cell r="D19">
            <v>0</v>
          </cell>
          <cell r="E19">
            <v>135</v>
          </cell>
          <cell r="F19">
            <v>3</v>
          </cell>
          <cell r="G19">
            <v>338</v>
          </cell>
          <cell r="H19">
            <v>476</v>
          </cell>
          <cell r="I19">
            <v>105</v>
          </cell>
          <cell r="J19">
            <v>0</v>
          </cell>
          <cell r="K19">
            <v>0</v>
          </cell>
          <cell r="L19">
            <v>1492</v>
          </cell>
          <cell r="M19">
            <v>3276.85</v>
          </cell>
          <cell r="N19">
            <v>1784.85</v>
          </cell>
          <cell r="O19">
            <v>0</v>
          </cell>
          <cell r="P19">
            <v>2431111094</v>
          </cell>
          <cell r="Q19">
            <v>0</v>
          </cell>
          <cell r="R19">
            <v>135</v>
          </cell>
          <cell r="S19">
            <v>3</v>
          </cell>
          <cell r="T19">
            <v>338</v>
          </cell>
          <cell r="U19">
            <v>81</v>
          </cell>
          <cell r="V19">
            <v>0</v>
          </cell>
          <cell r="W19">
            <v>0</v>
          </cell>
          <cell r="X19">
            <v>24</v>
          </cell>
          <cell r="Y19">
            <v>0</v>
          </cell>
          <cell r="Z19">
            <v>105</v>
          </cell>
        </row>
        <row r="20">
          <cell r="A20">
            <v>2431111029</v>
          </cell>
          <cell r="B20">
            <v>1305</v>
          </cell>
          <cell r="C20">
            <v>0</v>
          </cell>
          <cell r="D20">
            <v>40</v>
          </cell>
          <cell r="E20">
            <v>548</v>
          </cell>
          <cell r="F20">
            <v>4</v>
          </cell>
          <cell r="G20">
            <v>36</v>
          </cell>
          <cell r="H20">
            <v>628</v>
          </cell>
          <cell r="I20">
            <v>40</v>
          </cell>
          <cell r="J20">
            <v>0</v>
          </cell>
          <cell r="K20">
            <v>0</v>
          </cell>
          <cell r="L20">
            <v>1427</v>
          </cell>
          <cell r="M20">
            <v>1559.46</v>
          </cell>
          <cell r="N20">
            <v>132.46</v>
          </cell>
          <cell r="O20">
            <v>0</v>
          </cell>
          <cell r="P20">
            <v>2431111029</v>
          </cell>
          <cell r="Q20">
            <v>40</v>
          </cell>
          <cell r="R20">
            <v>548</v>
          </cell>
          <cell r="S20">
            <v>4</v>
          </cell>
          <cell r="T20">
            <v>36</v>
          </cell>
          <cell r="U20">
            <v>22</v>
          </cell>
          <cell r="V20">
            <v>0</v>
          </cell>
          <cell r="W20">
            <v>9</v>
          </cell>
          <cell r="X20">
            <v>9</v>
          </cell>
          <cell r="Y20">
            <v>0</v>
          </cell>
          <cell r="Z20">
            <v>40</v>
          </cell>
        </row>
        <row r="21">
          <cell r="A21">
            <v>2431111087</v>
          </cell>
          <cell r="B21">
            <v>978</v>
          </cell>
          <cell r="C21">
            <v>0</v>
          </cell>
          <cell r="D21">
            <v>0</v>
          </cell>
          <cell r="E21">
            <v>154</v>
          </cell>
          <cell r="F21">
            <v>5</v>
          </cell>
          <cell r="G21">
            <v>142</v>
          </cell>
          <cell r="H21">
            <v>301</v>
          </cell>
          <cell r="I21">
            <v>25</v>
          </cell>
          <cell r="J21">
            <v>0</v>
          </cell>
          <cell r="K21">
            <v>0</v>
          </cell>
          <cell r="L21">
            <v>868.4</v>
          </cell>
          <cell r="M21">
            <v>1217.3800000000001</v>
          </cell>
          <cell r="N21">
            <v>348.98</v>
          </cell>
          <cell r="O21">
            <v>0</v>
          </cell>
          <cell r="P21">
            <v>2431111087</v>
          </cell>
          <cell r="Q21">
            <v>0</v>
          </cell>
          <cell r="R21">
            <v>154</v>
          </cell>
          <cell r="S21">
            <v>5</v>
          </cell>
          <cell r="T21">
            <v>142</v>
          </cell>
          <cell r="U21">
            <v>15</v>
          </cell>
          <cell r="V21">
            <v>1</v>
          </cell>
          <cell r="W21">
            <v>1</v>
          </cell>
          <cell r="X21">
            <v>8</v>
          </cell>
          <cell r="Y21">
            <v>0</v>
          </cell>
          <cell r="Z21">
            <v>25</v>
          </cell>
        </row>
        <row r="22">
          <cell r="A22">
            <v>2431111116</v>
          </cell>
          <cell r="B22">
            <v>949</v>
          </cell>
          <cell r="C22">
            <v>0</v>
          </cell>
          <cell r="D22">
            <v>0</v>
          </cell>
          <cell r="E22">
            <v>144</v>
          </cell>
          <cell r="F22">
            <v>5</v>
          </cell>
          <cell r="G22">
            <v>95</v>
          </cell>
          <cell r="H22">
            <v>244</v>
          </cell>
          <cell r="I22">
            <v>107</v>
          </cell>
          <cell r="J22">
            <v>0</v>
          </cell>
          <cell r="K22">
            <v>0</v>
          </cell>
          <cell r="L22">
            <v>836.2</v>
          </cell>
          <cell r="M22">
            <v>1303.96</v>
          </cell>
          <cell r="N22">
            <v>467.76</v>
          </cell>
          <cell r="O22">
            <v>0</v>
          </cell>
          <cell r="P22">
            <v>2431111116</v>
          </cell>
          <cell r="Q22">
            <v>0</v>
          </cell>
          <cell r="R22">
            <v>144</v>
          </cell>
          <cell r="S22">
            <v>5</v>
          </cell>
          <cell r="T22">
            <v>95</v>
          </cell>
          <cell r="U22">
            <v>93</v>
          </cell>
          <cell r="V22">
            <v>0</v>
          </cell>
          <cell r="W22">
            <v>5</v>
          </cell>
          <cell r="X22">
            <v>9</v>
          </cell>
          <cell r="Y22">
            <v>0</v>
          </cell>
          <cell r="Z22">
            <v>107</v>
          </cell>
        </row>
        <row r="23">
          <cell r="A23">
            <v>2431111064</v>
          </cell>
          <cell r="B23">
            <v>1070</v>
          </cell>
          <cell r="C23">
            <v>0</v>
          </cell>
          <cell r="D23">
            <v>0</v>
          </cell>
          <cell r="E23">
            <v>135</v>
          </cell>
          <cell r="F23">
            <v>2</v>
          </cell>
          <cell r="G23">
            <v>166</v>
          </cell>
          <cell r="H23">
            <v>303</v>
          </cell>
          <cell r="I23">
            <v>44</v>
          </cell>
          <cell r="J23">
            <v>0</v>
          </cell>
          <cell r="K23">
            <v>0</v>
          </cell>
          <cell r="L23">
            <v>929</v>
          </cell>
          <cell r="M23">
            <v>1808.61</v>
          </cell>
          <cell r="N23">
            <v>879.61</v>
          </cell>
          <cell r="O23">
            <v>0</v>
          </cell>
          <cell r="P23">
            <v>2431111064</v>
          </cell>
          <cell r="Q23">
            <v>0</v>
          </cell>
          <cell r="R23">
            <v>135</v>
          </cell>
          <cell r="S23">
            <v>2</v>
          </cell>
          <cell r="T23">
            <v>166</v>
          </cell>
          <cell r="U23">
            <v>11</v>
          </cell>
          <cell r="V23">
            <v>1</v>
          </cell>
          <cell r="W23">
            <v>13</v>
          </cell>
          <cell r="X23">
            <v>19</v>
          </cell>
          <cell r="Y23">
            <v>0</v>
          </cell>
          <cell r="Z23">
            <v>44</v>
          </cell>
        </row>
        <row r="24">
          <cell r="A24">
            <v>2431111022</v>
          </cell>
          <cell r="B24">
            <v>2092</v>
          </cell>
          <cell r="C24">
            <v>0</v>
          </cell>
          <cell r="D24">
            <v>49</v>
          </cell>
          <cell r="E24">
            <v>650</v>
          </cell>
          <cell r="F24">
            <v>2</v>
          </cell>
          <cell r="G24">
            <v>235</v>
          </cell>
          <cell r="H24">
            <v>936</v>
          </cell>
          <cell r="I24">
            <v>109</v>
          </cell>
          <cell r="J24">
            <v>0</v>
          </cell>
          <cell r="K24">
            <v>2</v>
          </cell>
          <cell r="L24">
            <v>2201.1999999999998</v>
          </cell>
          <cell r="M24">
            <v>4714.32</v>
          </cell>
          <cell r="N24">
            <v>2513.12</v>
          </cell>
          <cell r="O24">
            <v>0</v>
          </cell>
          <cell r="P24">
            <v>2431111022</v>
          </cell>
          <cell r="Q24">
            <v>49</v>
          </cell>
          <cell r="R24">
            <v>650</v>
          </cell>
          <cell r="S24">
            <v>2</v>
          </cell>
          <cell r="T24">
            <v>235</v>
          </cell>
          <cell r="U24">
            <v>71</v>
          </cell>
          <cell r="V24">
            <v>0</v>
          </cell>
          <cell r="W24">
            <v>19</v>
          </cell>
          <cell r="X24">
            <v>19</v>
          </cell>
          <cell r="Y24">
            <v>0</v>
          </cell>
          <cell r="Z24">
            <v>109</v>
          </cell>
        </row>
        <row r="25">
          <cell r="A25">
            <v>2431111096</v>
          </cell>
          <cell r="B25">
            <v>532</v>
          </cell>
          <cell r="C25">
            <v>0</v>
          </cell>
          <cell r="D25">
            <v>5</v>
          </cell>
          <cell r="E25">
            <v>119</v>
          </cell>
          <cell r="F25">
            <v>0</v>
          </cell>
          <cell r="G25">
            <v>96</v>
          </cell>
          <cell r="H25">
            <v>220</v>
          </cell>
          <cell r="I25">
            <v>65</v>
          </cell>
          <cell r="J25">
            <v>0</v>
          </cell>
          <cell r="K25">
            <v>0</v>
          </cell>
          <cell r="L25">
            <v>547</v>
          </cell>
          <cell r="M25">
            <v>736.79</v>
          </cell>
          <cell r="N25">
            <v>189.79</v>
          </cell>
          <cell r="O25">
            <v>0</v>
          </cell>
          <cell r="P25">
            <v>2431111096</v>
          </cell>
          <cell r="Q25">
            <v>5</v>
          </cell>
          <cell r="R25">
            <v>119</v>
          </cell>
          <cell r="S25">
            <v>0</v>
          </cell>
          <cell r="T25">
            <v>96</v>
          </cell>
          <cell r="U25">
            <v>50</v>
          </cell>
          <cell r="V25">
            <v>0</v>
          </cell>
          <cell r="W25">
            <v>6</v>
          </cell>
          <cell r="X25">
            <v>9</v>
          </cell>
          <cell r="Y25">
            <v>0</v>
          </cell>
          <cell r="Z25">
            <v>65</v>
          </cell>
        </row>
        <row r="26">
          <cell r="A26">
            <v>2431111077</v>
          </cell>
          <cell r="B26">
            <v>899</v>
          </cell>
          <cell r="C26">
            <v>0</v>
          </cell>
          <cell r="D26">
            <v>0</v>
          </cell>
          <cell r="E26">
            <v>68</v>
          </cell>
          <cell r="F26">
            <v>0</v>
          </cell>
          <cell r="G26">
            <v>267</v>
          </cell>
          <cell r="H26">
            <v>335</v>
          </cell>
          <cell r="I26">
            <v>143</v>
          </cell>
          <cell r="J26">
            <v>0</v>
          </cell>
          <cell r="K26">
            <v>0</v>
          </cell>
          <cell r="L26">
            <v>878.2</v>
          </cell>
          <cell r="M26">
            <v>1725.54</v>
          </cell>
          <cell r="N26">
            <v>847.34</v>
          </cell>
          <cell r="O26">
            <v>0</v>
          </cell>
          <cell r="P26">
            <v>2431111077</v>
          </cell>
          <cell r="Q26">
            <v>0</v>
          </cell>
          <cell r="R26">
            <v>68</v>
          </cell>
          <cell r="S26">
            <v>0</v>
          </cell>
          <cell r="T26">
            <v>267</v>
          </cell>
          <cell r="U26">
            <v>99</v>
          </cell>
          <cell r="V26">
            <v>5</v>
          </cell>
          <cell r="W26">
            <v>15</v>
          </cell>
          <cell r="X26">
            <v>24</v>
          </cell>
          <cell r="Y26">
            <v>0</v>
          </cell>
          <cell r="Z26">
            <v>143</v>
          </cell>
        </row>
        <row r="27">
          <cell r="A27">
            <v>2431111007</v>
          </cell>
          <cell r="B27">
            <v>2607</v>
          </cell>
          <cell r="C27">
            <v>0</v>
          </cell>
          <cell r="D27">
            <v>0</v>
          </cell>
          <cell r="E27">
            <v>136</v>
          </cell>
          <cell r="F27">
            <v>1</v>
          </cell>
          <cell r="G27">
            <v>1111</v>
          </cell>
          <cell r="H27">
            <v>1248</v>
          </cell>
          <cell r="I27">
            <v>88</v>
          </cell>
          <cell r="J27">
            <v>0</v>
          </cell>
          <cell r="K27">
            <v>0</v>
          </cell>
          <cell r="L27">
            <v>2625</v>
          </cell>
          <cell r="M27">
            <v>3538.67</v>
          </cell>
          <cell r="N27">
            <v>913.67</v>
          </cell>
          <cell r="O27">
            <v>0</v>
          </cell>
          <cell r="P27">
            <v>2431111007</v>
          </cell>
          <cell r="Q27">
            <v>0</v>
          </cell>
          <cell r="R27">
            <v>136</v>
          </cell>
          <cell r="S27">
            <v>1</v>
          </cell>
          <cell r="T27">
            <v>1111</v>
          </cell>
          <cell r="U27">
            <v>53</v>
          </cell>
          <cell r="V27">
            <v>0</v>
          </cell>
          <cell r="W27">
            <v>3</v>
          </cell>
          <cell r="X27">
            <v>32</v>
          </cell>
          <cell r="Y27">
            <v>0</v>
          </cell>
          <cell r="Z27">
            <v>88</v>
          </cell>
        </row>
        <row r="28">
          <cell r="A28">
            <v>2431111091</v>
          </cell>
          <cell r="B28">
            <v>1236</v>
          </cell>
          <cell r="C28">
            <v>0</v>
          </cell>
          <cell r="D28">
            <v>0</v>
          </cell>
          <cell r="E28">
            <v>165</v>
          </cell>
          <cell r="F28">
            <v>7</v>
          </cell>
          <cell r="G28">
            <v>198</v>
          </cell>
          <cell r="H28">
            <v>370</v>
          </cell>
          <cell r="I28">
            <v>56</v>
          </cell>
          <cell r="J28">
            <v>0</v>
          </cell>
          <cell r="K28">
            <v>0</v>
          </cell>
          <cell r="L28">
            <v>1093</v>
          </cell>
          <cell r="M28">
            <v>2412.42</v>
          </cell>
          <cell r="N28">
            <v>1319.42</v>
          </cell>
          <cell r="O28">
            <v>0</v>
          </cell>
          <cell r="P28">
            <v>2431111091</v>
          </cell>
          <cell r="Q28">
            <v>0</v>
          </cell>
          <cell r="R28">
            <v>165</v>
          </cell>
          <cell r="S28">
            <v>7</v>
          </cell>
          <cell r="T28">
            <v>198</v>
          </cell>
          <cell r="U28">
            <v>41</v>
          </cell>
          <cell r="V28">
            <v>0</v>
          </cell>
          <cell r="W28">
            <v>1</v>
          </cell>
          <cell r="X28">
            <v>14</v>
          </cell>
          <cell r="Y28">
            <v>0</v>
          </cell>
          <cell r="Z28">
            <v>56</v>
          </cell>
        </row>
        <row r="29">
          <cell r="A29">
            <v>2431111139</v>
          </cell>
          <cell r="B29">
            <v>911</v>
          </cell>
          <cell r="C29">
            <v>0</v>
          </cell>
          <cell r="D29">
            <v>15</v>
          </cell>
          <cell r="E29">
            <v>325</v>
          </cell>
          <cell r="F29">
            <v>8</v>
          </cell>
          <cell r="G29">
            <v>61</v>
          </cell>
          <cell r="H29">
            <v>409</v>
          </cell>
          <cell r="I29">
            <v>41</v>
          </cell>
          <cell r="J29">
            <v>0</v>
          </cell>
          <cell r="K29">
            <v>0</v>
          </cell>
          <cell r="L29">
            <v>961.2</v>
          </cell>
          <cell r="M29">
            <v>927.04</v>
          </cell>
          <cell r="N29">
            <v>-34.159999999999997</v>
          </cell>
          <cell r="O29">
            <v>0</v>
          </cell>
          <cell r="P29">
            <v>2431111139</v>
          </cell>
          <cell r="Q29">
            <v>15</v>
          </cell>
          <cell r="R29">
            <v>325</v>
          </cell>
          <cell r="S29">
            <v>8</v>
          </cell>
          <cell r="T29">
            <v>61</v>
          </cell>
          <cell r="U29">
            <v>29</v>
          </cell>
          <cell r="V29">
            <v>0</v>
          </cell>
          <cell r="W29">
            <v>2</v>
          </cell>
          <cell r="X29">
            <v>10</v>
          </cell>
          <cell r="Y29">
            <v>0</v>
          </cell>
          <cell r="Z29">
            <v>41</v>
          </cell>
        </row>
        <row r="30">
          <cell r="A30">
            <v>2431111016</v>
          </cell>
          <cell r="B30">
            <v>1054</v>
          </cell>
          <cell r="C30">
            <v>0</v>
          </cell>
          <cell r="D30">
            <v>0</v>
          </cell>
          <cell r="E30">
            <v>187</v>
          </cell>
          <cell r="F30">
            <v>20</v>
          </cell>
          <cell r="G30">
            <v>95</v>
          </cell>
          <cell r="H30">
            <v>302</v>
          </cell>
          <cell r="I30">
            <v>32</v>
          </cell>
          <cell r="J30">
            <v>20</v>
          </cell>
          <cell r="K30">
            <v>0</v>
          </cell>
          <cell r="L30">
            <v>944.2</v>
          </cell>
          <cell r="M30">
            <v>2146.38</v>
          </cell>
          <cell r="N30">
            <v>1202.18</v>
          </cell>
          <cell r="O30">
            <v>0</v>
          </cell>
          <cell r="P30">
            <v>2431111016</v>
          </cell>
          <cell r="Q30">
            <v>0</v>
          </cell>
          <cell r="R30">
            <v>187</v>
          </cell>
          <cell r="S30">
            <v>20</v>
          </cell>
          <cell r="T30">
            <v>95</v>
          </cell>
          <cell r="U30">
            <v>24</v>
          </cell>
          <cell r="V30">
            <v>1</v>
          </cell>
          <cell r="W30">
            <v>5</v>
          </cell>
          <cell r="X30">
            <v>2</v>
          </cell>
          <cell r="Y30">
            <v>0</v>
          </cell>
          <cell r="Z30">
            <v>32</v>
          </cell>
        </row>
        <row r="31">
          <cell r="A31">
            <v>2431111092</v>
          </cell>
          <cell r="B31">
            <v>917</v>
          </cell>
          <cell r="C31">
            <v>0</v>
          </cell>
          <cell r="D31">
            <v>0</v>
          </cell>
          <cell r="E31">
            <v>167</v>
          </cell>
          <cell r="F31">
            <v>0</v>
          </cell>
          <cell r="G31">
            <v>90</v>
          </cell>
          <cell r="H31">
            <v>257</v>
          </cell>
          <cell r="I31">
            <v>8</v>
          </cell>
          <cell r="J31">
            <v>0</v>
          </cell>
          <cell r="K31">
            <v>0</v>
          </cell>
          <cell r="L31">
            <v>792.4</v>
          </cell>
          <cell r="M31">
            <v>1739.08</v>
          </cell>
          <cell r="N31">
            <v>946.68</v>
          </cell>
          <cell r="O31">
            <v>0</v>
          </cell>
          <cell r="P31">
            <v>2431111092</v>
          </cell>
          <cell r="Q31">
            <v>0</v>
          </cell>
          <cell r="R31">
            <v>167</v>
          </cell>
          <cell r="S31">
            <v>0</v>
          </cell>
          <cell r="T31">
            <v>90</v>
          </cell>
          <cell r="U31">
            <v>4</v>
          </cell>
          <cell r="V31">
            <v>0</v>
          </cell>
          <cell r="W31">
            <v>1</v>
          </cell>
          <cell r="X31">
            <v>3</v>
          </cell>
          <cell r="Y31">
            <v>0</v>
          </cell>
          <cell r="Z31">
            <v>8</v>
          </cell>
        </row>
        <row r="32">
          <cell r="A32">
            <v>2431111076</v>
          </cell>
          <cell r="B32">
            <v>1791</v>
          </cell>
          <cell r="C32">
            <v>0</v>
          </cell>
          <cell r="D32">
            <v>0</v>
          </cell>
          <cell r="E32">
            <v>132</v>
          </cell>
          <cell r="F32">
            <v>2</v>
          </cell>
          <cell r="G32">
            <v>338</v>
          </cell>
          <cell r="H32">
            <v>472</v>
          </cell>
          <cell r="I32">
            <v>137</v>
          </cell>
          <cell r="J32">
            <v>0</v>
          </cell>
          <cell r="K32">
            <v>0</v>
          </cell>
          <cell r="L32">
            <v>1533.4</v>
          </cell>
          <cell r="M32">
            <v>907.74</v>
          </cell>
          <cell r="N32">
            <v>-625.66</v>
          </cell>
          <cell r="O32">
            <v>0</v>
          </cell>
          <cell r="P32">
            <v>2431111076</v>
          </cell>
          <cell r="Q32">
            <v>0</v>
          </cell>
          <cell r="R32">
            <v>132</v>
          </cell>
          <cell r="S32">
            <v>2</v>
          </cell>
          <cell r="T32">
            <v>338</v>
          </cell>
          <cell r="U32">
            <v>78</v>
          </cell>
          <cell r="V32">
            <v>0</v>
          </cell>
          <cell r="W32">
            <v>22</v>
          </cell>
          <cell r="X32">
            <v>37</v>
          </cell>
          <cell r="Y32">
            <v>0</v>
          </cell>
          <cell r="Z32">
            <v>137</v>
          </cell>
        </row>
        <row r="33">
          <cell r="A33">
            <v>2431111131</v>
          </cell>
          <cell r="B33">
            <v>1318</v>
          </cell>
          <cell r="C33">
            <v>0</v>
          </cell>
          <cell r="D33">
            <v>12</v>
          </cell>
          <cell r="E33">
            <v>287</v>
          </cell>
          <cell r="F33">
            <v>6</v>
          </cell>
          <cell r="G33">
            <v>120</v>
          </cell>
          <cell r="H33">
            <v>425</v>
          </cell>
          <cell r="I33">
            <v>235</v>
          </cell>
          <cell r="J33">
            <v>0</v>
          </cell>
          <cell r="K33">
            <v>0</v>
          </cell>
          <cell r="L33">
            <v>1287</v>
          </cell>
          <cell r="M33">
            <v>1440.44</v>
          </cell>
          <cell r="N33">
            <v>153.44</v>
          </cell>
          <cell r="O33">
            <v>0</v>
          </cell>
          <cell r="P33">
            <v>2431111131</v>
          </cell>
          <cell r="Q33">
            <v>12</v>
          </cell>
          <cell r="R33">
            <v>287</v>
          </cell>
          <cell r="S33">
            <v>6</v>
          </cell>
          <cell r="T33">
            <v>120</v>
          </cell>
          <cell r="U33">
            <v>164</v>
          </cell>
          <cell r="V33">
            <v>0</v>
          </cell>
          <cell r="W33">
            <v>32</v>
          </cell>
          <cell r="X33">
            <v>39</v>
          </cell>
          <cell r="Y33">
            <v>0</v>
          </cell>
          <cell r="Z33">
            <v>235</v>
          </cell>
        </row>
        <row r="34">
          <cell r="A34">
            <v>2431111063</v>
          </cell>
          <cell r="B34">
            <v>2029</v>
          </cell>
          <cell r="C34">
            <v>0</v>
          </cell>
          <cell r="D34">
            <v>0</v>
          </cell>
          <cell r="E34">
            <v>183</v>
          </cell>
          <cell r="F34">
            <v>6</v>
          </cell>
          <cell r="G34">
            <v>547</v>
          </cell>
          <cell r="H34">
            <v>736</v>
          </cell>
          <cell r="I34">
            <v>84</v>
          </cell>
          <cell r="J34">
            <v>0</v>
          </cell>
          <cell r="K34">
            <v>0</v>
          </cell>
          <cell r="L34">
            <v>1876.4</v>
          </cell>
          <cell r="M34">
            <v>2764.59</v>
          </cell>
          <cell r="N34">
            <v>888.19</v>
          </cell>
          <cell r="O34">
            <v>0</v>
          </cell>
          <cell r="P34">
            <v>2431111063</v>
          </cell>
          <cell r="Q34">
            <v>0</v>
          </cell>
          <cell r="R34">
            <v>183</v>
          </cell>
          <cell r="S34">
            <v>6</v>
          </cell>
          <cell r="T34">
            <v>547</v>
          </cell>
          <cell r="U34">
            <v>48</v>
          </cell>
          <cell r="V34">
            <v>0</v>
          </cell>
          <cell r="W34">
            <v>6</v>
          </cell>
          <cell r="X34">
            <v>30</v>
          </cell>
          <cell r="Y34">
            <v>0</v>
          </cell>
          <cell r="Z34">
            <v>84</v>
          </cell>
        </row>
        <row r="35">
          <cell r="A35">
            <v>2431111074</v>
          </cell>
          <cell r="B35">
            <v>1074</v>
          </cell>
          <cell r="C35">
            <v>0</v>
          </cell>
          <cell r="D35">
            <v>30</v>
          </cell>
          <cell r="E35">
            <v>634</v>
          </cell>
          <cell r="F35">
            <v>3</v>
          </cell>
          <cell r="G35">
            <v>15</v>
          </cell>
          <cell r="H35">
            <v>682</v>
          </cell>
          <cell r="I35">
            <v>18</v>
          </cell>
          <cell r="J35">
            <v>0</v>
          </cell>
          <cell r="K35">
            <v>0</v>
          </cell>
          <cell r="L35">
            <v>1336</v>
          </cell>
          <cell r="M35">
            <v>1255.3599999999999</v>
          </cell>
          <cell r="N35">
            <v>-80.64</v>
          </cell>
          <cell r="O35">
            <v>0</v>
          </cell>
          <cell r="P35">
            <v>2431111074</v>
          </cell>
          <cell r="Q35">
            <v>30</v>
          </cell>
          <cell r="R35">
            <v>634</v>
          </cell>
          <cell r="S35">
            <v>3</v>
          </cell>
          <cell r="T35">
            <v>15</v>
          </cell>
          <cell r="U35">
            <v>13</v>
          </cell>
          <cell r="V35">
            <v>0</v>
          </cell>
          <cell r="W35">
            <v>2</v>
          </cell>
          <cell r="X35">
            <v>3</v>
          </cell>
          <cell r="Y35">
            <v>0</v>
          </cell>
          <cell r="Z35">
            <v>18</v>
          </cell>
        </row>
        <row r="36">
          <cell r="A36">
            <v>2431111124</v>
          </cell>
          <cell r="B36">
            <v>1090</v>
          </cell>
          <cell r="C36">
            <v>0</v>
          </cell>
          <cell r="D36">
            <v>11</v>
          </cell>
          <cell r="E36">
            <v>303</v>
          </cell>
          <cell r="F36">
            <v>6</v>
          </cell>
          <cell r="G36">
            <v>67</v>
          </cell>
          <cell r="H36">
            <v>387</v>
          </cell>
          <cell r="I36">
            <v>16</v>
          </cell>
          <cell r="J36">
            <v>0</v>
          </cell>
          <cell r="K36">
            <v>0</v>
          </cell>
          <cell r="L36">
            <v>1035</v>
          </cell>
          <cell r="M36">
            <v>278.27</v>
          </cell>
          <cell r="N36">
            <v>-756.73</v>
          </cell>
          <cell r="O36">
            <v>0</v>
          </cell>
          <cell r="P36">
            <v>2431111124</v>
          </cell>
          <cell r="Q36">
            <v>11</v>
          </cell>
          <cell r="R36">
            <v>303</v>
          </cell>
          <cell r="S36">
            <v>6</v>
          </cell>
          <cell r="T36">
            <v>67</v>
          </cell>
          <cell r="U36">
            <v>10</v>
          </cell>
          <cell r="V36">
            <v>0</v>
          </cell>
          <cell r="W36">
            <v>3</v>
          </cell>
          <cell r="X36">
            <v>2</v>
          </cell>
          <cell r="Y36">
            <v>1</v>
          </cell>
          <cell r="Z36">
            <v>16</v>
          </cell>
        </row>
        <row r="37">
          <cell r="A37">
            <v>2431111009</v>
          </cell>
          <cell r="B37">
            <v>2527</v>
          </cell>
          <cell r="C37">
            <v>0</v>
          </cell>
          <cell r="D37">
            <v>17</v>
          </cell>
          <cell r="E37">
            <v>641</v>
          </cell>
          <cell r="F37">
            <v>8</v>
          </cell>
          <cell r="G37">
            <v>100</v>
          </cell>
          <cell r="H37">
            <v>766</v>
          </cell>
          <cell r="I37">
            <v>132</v>
          </cell>
          <cell r="J37">
            <v>0</v>
          </cell>
          <cell r="K37">
            <v>0</v>
          </cell>
          <cell r="L37">
            <v>2316.8000000000002</v>
          </cell>
          <cell r="M37">
            <v>2971.73</v>
          </cell>
          <cell r="N37">
            <v>654.92999999999995</v>
          </cell>
          <cell r="O37">
            <v>0</v>
          </cell>
          <cell r="P37">
            <v>2431111009</v>
          </cell>
          <cell r="Q37">
            <v>17</v>
          </cell>
          <cell r="R37">
            <v>641</v>
          </cell>
          <cell r="S37">
            <v>8</v>
          </cell>
          <cell r="T37">
            <v>100</v>
          </cell>
          <cell r="U37">
            <v>93</v>
          </cell>
          <cell r="V37">
            <v>2</v>
          </cell>
          <cell r="W37">
            <v>7</v>
          </cell>
          <cell r="X37">
            <v>30</v>
          </cell>
          <cell r="Y37">
            <v>0</v>
          </cell>
          <cell r="Z37">
            <v>132</v>
          </cell>
        </row>
        <row r="38">
          <cell r="A38">
            <v>2431111144</v>
          </cell>
          <cell r="B38">
            <v>1060</v>
          </cell>
          <cell r="C38">
            <v>0</v>
          </cell>
          <cell r="D38">
            <v>0</v>
          </cell>
          <cell r="E38">
            <v>126</v>
          </cell>
          <cell r="F38">
            <v>5</v>
          </cell>
          <cell r="G38">
            <v>161</v>
          </cell>
          <cell r="H38">
            <v>292</v>
          </cell>
          <cell r="I38">
            <v>39</v>
          </cell>
          <cell r="J38">
            <v>0</v>
          </cell>
          <cell r="K38">
            <v>0</v>
          </cell>
          <cell r="L38">
            <v>910.4</v>
          </cell>
          <cell r="M38">
            <v>703.5</v>
          </cell>
          <cell r="N38">
            <v>-206.9</v>
          </cell>
          <cell r="O38">
            <v>0</v>
          </cell>
          <cell r="P38">
            <v>2431111144</v>
          </cell>
          <cell r="Q38">
            <v>0</v>
          </cell>
          <cell r="R38">
            <v>126</v>
          </cell>
          <cell r="S38">
            <v>5</v>
          </cell>
          <cell r="T38">
            <v>161</v>
          </cell>
          <cell r="U38">
            <v>15</v>
          </cell>
          <cell r="V38">
            <v>1</v>
          </cell>
          <cell r="W38">
            <v>4</v>
          </cell>
          <cell r="X38">
            <v>19</v>
          </cell>
          <cell r="Y38">
            <v>0</v>
          </cell>
          <cell r="Z38">
            <v>39</v>
          </cell>
        </row>
        <row r="39">
          <cell r="A39">
            <v>2431111058</v>
          </cell>
          <cell r="B39">
            <v>2335</v>
          </cell>
          <cell r="C39">
            <v>0</v>
          </cell>
          <cell r="D39">
            <v>3</v>
          </cell>
          <cell r="E39">
            <v>228</v>
          </cell>
          <cell r="F39">
            <v>4</v>
          </cell>
          <cell r="G39">
            <v>605</v>
          </cell>
          <cell r="H39">
            <v>840</v>
          </cell>
          <cell r="I39">
            <v>285</v>
          </cell>
          <cell r="J39">
            <v>0</v>
          </cell>
          <cell r="K39">
            <v>0</v>
          </cell>
          <cell r="L39">
            <v>2233.8000000000002</v>
          </cell>
          <cell r="M39">
            <v>2091.64</v>
          </cell>
          <cell r="N39">
            <v>-142.16</v>
          </cell>
          <cell r="O39">
            <v>0</v>
          </cell>
          <cell r="P39">
            <v>2431111058</v>
          </cell>
          <cell r="Q39">
            <v>3</v>
          </cell>
          <cell r="R39">
            <v>228</v>
          </cell>
          <cell r="S39">
            <v>4</v>
          </cell>
          <cell r="T39">
            <v>605</v>
          </cell>
          <cell r="U39">
            <v>200</v>
          </cell>
          <cell r="V39">
            <v>0</v>
          </cell>
          <cell r="W39">
            <v>18</v>
          </cell>
          <cell r="X39">
            <v>67</v>
          </cell>
          <cell r="Y39">
            <v>0</v>
          </cell>
          <cell r="Z39">
            <v>285</v>
          </cell>
        </row>
        <row r="40">
          <cell r="A40">
            <v>2431111006</v>
          </cell>
          <cell r="B40">
            <v>1131</v>
          </cell>
          <cell r="C40">
            <v>0</v>
          </cell>
          <cell r="D40">
            <v>6</v>
          </cell>
          <cell r="E40">
            <v>207</v>
          </cell>
          <cell r="F40">
            <v>3</v>
          </cell>
          <cell r="G40">
            <v>63</v>
          </cell>
          <cell r="H40">
            <v>279</v>
          </cell>
          <cell r="I40">
            <v>18</v>
          </cell>
          <cell r="J40">
            <v>0</v>
          </cell>
          <cell r="K40">
            <v>0</v>
          </cell>
          <cell r="L40">
            <v>952.8</v>
          </cell>
          <cell r="M40">
            <v>1195.42</v>
          </cell>
          <cell r="N40">
            <v>242.62</v>
          </cell>
          <cell r="O40">
            <v>0</v>
          </cell>
          <cell r="P40">
            <v>2431111006</v>
          </cell>
          <cell r="Q40">
            <v>6</v>
          </cell>
          <cell r="R40">
            <v>207</v>
          </cell>
          <cell r="S40">
            <v>3</v>
          </cell>
          <cell r="T40">
            <v>63</v>
          </cell>
          <cell r="U40">
            <v>12</v>
          </cell>
          <cell r="V40">
            <v>0</v>
          </cell>
          <cell r="W40">
            <v>1</v>
          </cell>
          <cell r="X40">
            <v>5</v>
          </cell>
          <cell r="Y40">
            <v>0</v>
          </cell>
          <cell r="Z40">
            <v>18</v>
          </cell>
        </row>
        <row r="41">
          <cell r="A41">
            <v>2431111023</v>
          </cell>
          <cell r="B41">
            <v>1123</v>
          </cell>
          <cell r="C41">
            <v>0</v>
          </cell>
          <cell r="D41">
            <v>45</v>
          </cell>
          <cell r="E41">
            <v>607</v>
          </cell>
          <cell r="F41">
            <v>5</v>
          </cell>
          <cell r="G41">
            <v>14</v>
          </cell>
          <cell r="H41">
            <v>671</v>
          </cell>
          <cell r="I41">
            <v>27</v>
          </cell>
          <cell r="J41">
            <v>0</v>
          </cell>
          <cell r="K41">
            <v>0</v>
          </cell>
          <cell r="L41">
            <v>1360.8</v>
          </cell>
          <cell r="M41">
            <v>506.26</v>
          </cell>
          <cell r="N41">
            <v>-854.54</v>
          </cell>
          <cell r="O41">
            <v>0</v>
          </cell>
          <cell r="P41">
            <v>2431111023</v>
          </cell>
          <cell r="Q41">
            <v>45</v>
          </cell>
          <cell r="R41">
            <v>607</v>
          </cell>
          <cell r="S41">
            <v>5</v>
          </cell>
          <cell r="T41">
            <v>14</v>
          </cell>
          <cell r="U41">
            <v>11</v>
          </cell>
          <cell r="V41">
            <v>0</v>
          </cell>
          <cell r="W41">
            <v>13</v>
          </cell>
          <cell r="X41">
            <v>3</v>
          </cell>
          <cell r="Y41">
            <v>0</v>
          </cell>
          <cell r="Z41">
            <v>27</v>
          </cell>
        </row>
        <row r="42">
          <cell r="A42">
            <v>2431111143</v>
          </cell>
          <cell r="B42">
            <v>866</v>
          </cell>
          <cell r="C42">
            <v>0</v>
          </cell>
          <cell r="D42">
            <v>3</v>
          </cell>
          <cell r="E42">
            <v>208</v>
          </cell>
          <cell r="F42">
            <v>4</v>
          </cell>
          <cell r="G42">
            <v>41</v>
          </cell>
          <cell r="H42">
            <v>256</v>
          </cell>
          <cell r="I42">
            <v>27</v>
          </cell>
          <cell r="J42">
            <v>0</v>
          </cell>
          <cell r="K42">
            <v>0</v>
          </cell>
          <cell r="L42">
            <v>778</v>
          </cell>
          <cell r="M42">
            <v>774.4</v>
          </cell>
          <cell r="N42">
            <v>-3.6</v>
          </cell>
          <cell r="O42">
            <v>0</v>
          </cell>
          <cell r="P42">
            <v>2431111143</v>
          </cell>
          <cell r="Q42">
            <v>3</v>
          </cell>
          <cell r="R42">
            <v>208</v>
          </cell>
          <cell r="S42">
            <v>4</v>
          </cell>
          <cell r="T42">
            <v>41</v>
          </cell>
          <cell r="U42">
            <v>23</v>
          </cell>
          <cell r="V42">
            <v>0</v>
          </cell>
          <cell r="W42">
            <v>3</v>
          </cell>
          <cell r="X42">
            <v>1</v>
          </cell>
          <cell r="Y42">
            <v>0</v>
          </cell>
          <cell r="Z42">
            <v>27</v>
          </cell>
        </row>
        <row r="43">
          <cell r="A43">
            <v>2431111019</v>
          </cell>
          <cell r="B43">
            <v>896</v>
          </cell>
          <cell r="C43">
            <v>0</v>
          </cell>
          <cell r="D43">
            <v>0</v>
          </cell>
          <cell r="E43">
            <v>26</v>
          </cell>
          <cell r="F43">
            <v>7</v>
          </cell>
          <cell r="G43">
            <v>10</v>
          </cell>
          <cell r="H43">
            <v>43</v>
          </cell>
          <cell r="I43">
            <v>18</v>
          </cell>
          <cell r="J43">
            <v>0</v>
          </cell>
          <cell r="K43">
            <v>0</v>
          </cell>
          <cell r="L43">
            <v>584.4</v>
          </cell>
          <cell r="M43">
            <v>742.8</v>
          </cell>
          <cell r="N43">
            <v>158.4</v>
          </cell>
          <cell r="O43">
            <v>0</v>
          </cell>
          <cell r="P43">
            <v>2431111019</v>
          </cell>
          <cell r="Q43">
            <v>0</v>
          </cell>
          <cell r="R43">
            <v>26</v>
          </cell>
          <cell r="S43">
            <v>7</v>
          </cell>
          <cell r="T43">
            <v>10</v>
          </cell>
          <cell r="U43">
            <v>7</v>
          </cell>
          <cell r="V43">
            <v>1</v>
          </cell>
          <cell r="W43">
            <v>7</v>
          </cell>
          <cell r="X43">
            <v>2</v>
          </cell>
          <cell r="Y43">
            <v>1</v>
          </cell>
          <cell r="Z43">
            <v>18</v>
          </cell>
        </row>
        <row r="44">
          <cell r="A44">
            <v>2431111065</v>
          </cell>
          <cell r="B44">
            <v>817</v>
          </cell>
          <cell r="C44">
            <v>0</v>
          </cell>
          <cell r="D44">
            <v>24</v>
          </cell>
          <cell r="E44">
            <v>306</v>
          </cell>
          <cell r="F44">
            <v>2</v>
          </cell>
          <cell r="G44">
            <v>25</v>
          </cell>
          <cell r="H44">
            <v>357</v>
          </cell>
          <cell r="I44">
            <v>24</v>
          </cell>
          <cell r="J44">
            <v>0</v>
          </cell>
          <cell r="K44">
            <v>0</v>
          </cell>
          <cell r="L44">
            <v>856.2</v>
          </cell>
          <cell r="M44">
            <v>1374.37</v>
          </cell>
          <cell r="N44">
            <v>518.16999999999996</v>
          </cell>
          <cell r="O44">
            <v>0</v>
          </cell>
          <cell r="P44">
            <v>2431111065</v>
          </cell>
          <cell r="Q44">
            <v>24</v>
          </cell>
          <cell r="R44">
            <v>306</v>
          </cell>
          <cell r="S44">
            <v>2</v>
          </cell>
          <cell r="T44">
            <v>25</v>
          </cell>
          <cell r="U44">
            <v>16</v>
          </cell>
          <cell r="V44">
            <v>0</v>
          </cell>
          <cell r="W44">
            <v>2</v>
          </cell>
          <cell r="X44">
            <v>6</v>
          </cell>
          <cell r="Y44">
            <v>0</v>
          </cell>
          <cell r="Z44">
            <v>24</v>
          </cell>
        </row>
        <row r="45">
          <cell r="A45">
            <v>2431111095</v>
          </cell>
          <cell r="B45">
            <v>2400</v>
          </cell>
          <cell r="C45">
            <v>0</v>
          </cell>
          <cell r="D45">
            <v>0</v>
          </cell>
          <cell r="E45">
            <v>196</v>
          </cell>
          <cell r="F45">
            <v>1</v>
          </cell>
          <cell r="G45">
            <v>462</v>
          </cell>
          <cell r="H45">
            <v>659</v>
          </cell>
          <cell r="I45">
            <v>105</v>
          </cell>
          <cell r="J45">
            <v>0</v>
          </cell>
          <cell r="K45">
            <v>0</v>
          </cell>
          <cell r="L45">
            <v>2048.4</v>
          </cell>
          <cell r="M45">
            <v>3526.1</v>
          </cell>
          <cell r="N45">
            <v>1477.7</v>
          </cell>
          <cell r="O45">
            <v>0</v>
          </cell>
          <cell r="P45">
            <v>2431111095</v>
          </cell>
          <cell r="Q45">
            <v>0</v>
          </cell>
          <cell r="R45">
            <v>196</v>
          </cell>
          <cell r="S45">
            <v>1</v>
          </cell>
          <cell r="T45">
            <v>462</v>
          </cell>
          <cell r="U45">
            <v>82</v>
          </cell>
          <cell r="V45">
            <v>0</v>
          </cell>
          <cell r="W45">
            <v>4</v>
          </cell>
          <cell r="X45">
            <v>19</v>
          </cell>
          <cell r="Y45">
            <v>0</v>
          </cell>
          <cell r="Z45">
            <v>105</v>
          </cell>
        </row>
        <row r="46">
          <cell r="A46">
            <v>2431111002</v>
          </cell>
          <cell r="B46">
            <v>897</v>
          </cell>
          <cell r="C46">
            <v>0</v>
          </cell>
          <cell r="D46">
            <v>0</v>
          </cell>
          <cell r="E46">
            <v>106</v>
          </cell>
          <cell r="F46">
            <v>3</v>
          </cell>
          <cell r="G46">
            <v>54</v>
          </cell>
          <cell r="H46">
            <v>163</v>
          </cell>
          <cell r="I46">
            <v>52</v>
          </cell>
          <cell r="J46">
            <v>0</v>
          </cell>
          <cell r="K46">
            <v>0</v>
          </cell>
          <cell r="L46">
            <v>710.6</v>
          </cell>
          <cell r="M46">
            <v>1162.56</v>
          </cell>
          <cell r="N46">
            <v>451.96</v>
          </cell>
          <cell r="O46">
            <v>0</v>
          </cell>
          <cell r="P46">
            <v>2431111002</v>
          </cell>
          <cell r="Q46">
            <v>0</v>
          </cell>
          <cell r="R46">
            <v>106</v>
          </cell>
          <cell r="S46">
            <v>3</v>
          </cell>
          <cell r="T46">
            <v>54</v>
          </cell>
          <cell r="U46">
            <v>37</v>
          </cell>
          <cell r="V46">
            <v>1</v>
          </cell>
          <cell r="W46">
            <v>2</v>
          </cell>
          <cell r="X46">
            <v>12</v>
          </cell>
          <cell r="Y46">
            <v>0</v>
          </cell>
          <cell r="Z46">
            <v>52</v>
          </cell>
        </row>
        <row r="47">
          <cell r="A47">
            <v>2431111062</v>
          </cell>
          <cell r="B47">
            <v>1231</v>
          </cell>
          <cell r="C47">
            <v>0</v>
          </cell>
          <cell r="D47">
            <v>5</v>
          </cell>
          <cell r="E47">
            <v>178</v>
          </cell>
          <cell r="F47">
            <v>5</v>
          </cell>
          <cell r="G47">
            <v>194</v>
          </cell>
          <cell r="H47">
            <v>382</v>
          </cell>
          <cell r="I47">
            <v>168</v>
          </cell>
          <cell r="J47">
            <v>0</v>
          </cell>
          <cell r="K47">
            <v>0</v>
          </cell>
          <cell r="L47">
            <v>1149</v>
          </cell>
          <cell r="M47">
            <v>819.52</v>
          </cell>
          <cell r="N47">
            <v>-329.48</v>
          </cell>
          <cell r="O47">
            <v>0</v>
          </cell>
          <cell r="P47">
            <v>2431111062</v>
          </cell>
          <cell r="Q47">
            <v>5</v>
          </cell>
          <cell r="R47">
            <v>178</v>
          </cell>
          <cell r="S47">
            <v>5</v>
          </cell>
          <cell r="T47">
            <v>194</v>
          </cell>
          <cell r="U47">
            <v>150</v>
          </cell>
          <cell r="V47">
            <v>2</v>
          </cell>
          <cell r="W47">
            <v>5</v>
          </cell>
          <cell r="X47">
            <v>11</v>
          </cell>
          <cell r="Y47">
            <v>0</v>
          </cell>
          <cell r="Z47">
            <v>168</v>
          </cell>
        </row>
        <row r="48">
          <cell r="A48">
            <v>2431111085</v>
          </cell>
          <cell r="B48">
            <v>1198</v>
          </cell>
          <cell r="C48">
            <v>0</v>
          </cell>
          <cell r="D48">
            <v>0</v>
          </cell>
          <cell r="E48">
            <v>113</v>
          </cell>
          <cell r="F48">
            <v>2</v>
          </cell>
          <cell r="G48">
            <v>288</v>
          </cell>
          <cell r="H48">
            <v>403</v>
          </cell>
          <cell r="I48">
            <v>128</v>
          </cell>
          <cell r="J48">
            <v>0</v>
          </cell>
          <cell r="K48">
            <v>0</v>
          </cell>
          <cell r="L48">
            <v>1115</v>
          </cell>
          <cell r="M48">
            <v>2096.6799999999998</v>
          </cell>
          <cell r="N48">
            <v>981.68</v>
          </cell>
          <cell r="O48">
            <v>0</v>
          </cell>
          <cell r="P48">
            <v>2431111085</v>
          </cell>
          <cell r="Q48">
            <v>0</v>
          </cell>
          <cell r="R48">
            <v>113</v>
          </cell>
          <cell r="S48">
            <v>2</v>
          </cell>
          <cell r="T48">
            <v>288</v>
          </cell>
          <cell r="U48">
            <v>80</v>
          </cell>
          <cell r="V48">
            <v>0</v>
          </cell>
          <cell r="W48">
            <v>10</v>
          </cell>
          <cell r="X48">
            <v>38</v>
          </cell>
          <cell r="Y48">
            <v>0</v>
          </cell>
          <cell r="Z48">
            <v>128</v>
          </cell>
        </row>
        <row r="49">
          <cell r="A49">
            <v>2431111045</v>
          </cell>
          <cell r="B49">
            <v>2078</v>
          </cell>
          <cell r="C49">
            <v>0</v>
          </cell>
          <cell r="D49">
            <v>0</v>
          </cell>
          <cell r="E49">
            <v>242</v>
          </cell>
          <cell r="F49">
            <v>10</v>
          </cell>
          <cell r="G49">
            <v>366</v>
          </cell>
          <cell r="H49">
            <v>618</v>
          </cell>
          <cell r="I49">
            <v>166</v>
          </cell>
          <cell r="J49">
            <v>0</v>
          </cell>
          <cell r="K49">
            <v>0</v>
          </cell>
          <cell r="L49">
            <v>1856</v>
          </cell>
          <cell r="M49">
            <v>2811.94</v>
          </cell>
          <cell r="N49">
            <v>955.94</v>
          </cell>
          <cell r="O49">
            <v>0</v>
          </cell>
          <cell r="P49">
            <v>2431111045</v>
          </cell>
          <cell r="Q49">
            <v>0</v>
          </cell>
          <cell r="R49">
            <v>242</v>
          </cell>
          <cell r="S49">
            <v>10</v>
          </cell>
          <cell r="T49">
            <v>366</v>
          </cell>
          <cell r="U49">
            <v>94</v>
          </cell>
          <cell r="V49">
            <v>0</v>
          </cell>
          <cell r="W49">
            <v>17</v>
          </cell>
          <cell r="X49">
            <v>55</v>
          </cell>
          <cell r="Y49">
            <v>0</v>
          </cell>
          <cell r="Z49">
            <v>166</v>
          </cell>
        </row>
        <row r="50">
          <cell r="A50">
            <v>2431111035</v>
          </cell>
          <cell r="B50">
            <v>1187</v>
          </cell>
          <cell r="C50">
            <v>0</v>
          </cell>
          <cell r="D50">
            <v>27</v>
          </cell>
          <cell r="E50">
            <v>361</v>
          </cell>
          <cell r="F50">
            <v>6</v>
          </cell>
          <cell r="G50">
            <v>46</v>
          </cell>
          <cell r="H50">
            <v>440</v>
          </cell>
          <cell r="I50">
            <v>81</v>
          </cell>
          <cell r="J50">
            <v>0</v>
          </cell>
          <cell r="K50">
            <v>0</v>
          </cell>
          <cell r="L50">
            <v>1179.5999999999999</v>
          </cell>
          <cell r="M50">
            <v>2105.44</v>
          </cell>
          <cell r="N50">
            <v>925.84</v>
          </cell>
          <cell r="O50">
            <v>0</v>
          </cell>
          <cell r="P50">
            <v>2431111035</v>
          </cell>
          <cell r="Q50">
            <v>27</v>
          </cell>
          <cell r="R50">
            <v>361</v>
          </cell>
          <cell r="S50">
            <v>6</v>
          </cell>
          <cell r="T50">
            <v>46</v>
          </cell>
          <cell r="U50">
            <v>65</v>
          </cell>
          <cell r="V50">
            <v>0</v>
          </cell>
          <cell r="W50">
            <v>9</v>
          </cell>
          <cell r="X50">
            <v>7</v>
          </cell>
          <cell r="Y50">
            <v>0</v>
          </cell>
          <cell r="Z50">
            <v>81</v>
          </cell>
        </row>
        <row r="51">
          <cell r="A51">
            <v>2431111044</v>
          </cell>
          <cell r="B51">
            <v>1605</v>
          </cell>
          <cell r="C51">
            <v>0</v>
          </cell>
          <cell r="D51">
            <v>25</v>
          </cell>
          <cell r="E51">
            <v>550</v>
          </cell>
          <cell r="F51">
            <v>9</v>
          </cell>
          <cell r="G51">
            <v>106</v>
          </cell>
          <cell r="H51">
            <v>690</v>
          </cell>
          <cell r="I51">
            <v>77</v>
          </cell>
          <cell r="J51">
            <v>0</v>
          </cell>
          <cell r="K51">
            <v>0</v>
          </cell>
          <cell r="L51">
            <v>1665.8</v>
          </cell>
          <cell r="M51">
            <v>5009.3100000000004</v>
          </cell>
          <cell r="N51">
            <v>3343.51</v>
          </cell>
          <cell r="O51">
            <v>0</v>
          </cell>
          <cell r="P51">
            <v>2431111044</v>
          </cell>
          <cell r="Q51">
            <v>25</v>
          </cell>
          <cell r="R51">
            <v>550</v>
          </cell>
          <cell r="S51">
            <v>9</v>
          </cell>
          <cell r="T51">
            <v>106</v>
          </cell>
          <cell r="U51">
            <v>42</v>
          </cell>
          <cell r="V51">
            <v>0</v>
          </cell>
          <cell r="W51">
            <v>19</v>
          </cell>
          <cell r="X51">
            <v>16</v>
          </cell>
          <cell r="Y51">
            <v>0</v>
          </cell>
          <cell r="Z51">
            <v>77</v>
          </cell>
        </row>
        <row r="52">
          <cell r="A52">
            <v>2431111059</v>
          </cell>
          <cell r="B52">
            <v>1514</v>
          </cell>
          <cell r="C52">
            <v>0</v>
          </cell>
          <cell r="D52">
            <v>0</v>
          </cell>
          <cell r="E52">
            <v>135</v>
          </cell>
          <cell r="F52">
            <v>2</v>
          </cell>
          <cell r="G52">
            <v>465</v>
          </cell>
          <cell r="H52">
            <v>602</v>
          </cell>
          <cell r="I52">
            <v>100</v>
          </cell>
          <cell r="J52">
            <v>0</v>
          </cell>
          <cell r="K52">
            <v>0</v>
          </cell>
          <cell r="L52">
            <v>1457</v>
          </cell>
          <cell r="M52">
            <v>2455.64</v>
          </cell>
          <cell r="N52">
            <v>998.64</v>
          </cell>
          <cell r="O52">
            <v>0</v>
          </cell>
          <cell r="P52">
            <v>2431111059</v>
          </cell>
          <cell r="Q52">
            <v>0</v>
          </cell>
          <cell r="R52">
            <v>135</v>
          </cell>
          <cell r="S52">
            <v>2</v>
          </cell>
          <cell r="T52">
            <v>465</v>
          </cell>
          <cell r="U52">
            <v>52</v>
          </cell>
          <cell r="V52">
            <v>0</v>
          </cell>
          <cell r="W52">
            <v>5</v>
          </cell>
          <cell r="X52">
            <v>43</v>
          </cell>
          <cell r="Y52">
            <v>0</v>
          </cell>
          <cell r="Z52">
            <v>100</v>
          </cell>
        </row>
        <row r="53">
          <cell r="A53">
            <v>2431111067</v>
          </cell>
          <cell r="B53">
            <v>943</v>
          </cell>
          <cell r="C53">
            <v>0</v>
          </cell>
          <cell r="D53">
            <v>0</v>
          </cell>
          <cell r="E53">
            <v>124</v>
          </cell>
          <cell r="F53">
            <v>3</v>
          </cell>
          <cell r="G53">
            <v>168</v>
          </cell>
          <cell r="H53">
            <v>295</v>
          </cell>
          <cell r="I53">
            <v>122</v>
          </cell>
          <cell r="J53">
            <v>0</v>
          </cell>
          <cell r="K53">
            <v>0</v>
          </cell>
          <cell r="L53">
            <v>875.4</v>
          </cell>
          <cell r="M53">
            <v>1162.74</v>
          </cell>
          <cell r="N53">
            <v>287.33999999999997</v>
          </cell>
          <cell r="O53">
            <v>0</v>
          </cell>
          <cell r="P53">
            <v>2431111067</v>
          </cell>
          <cell r="Q53">
            <v>0</v>
          </cell>
          <cell r="R53">
            <v>124</v>
          </cell>
          <cell r="S53">
            <v>3</v>
          </cell>
          <cell r="T53">
            <v>168</v>
          </cell>
          <cell r="U53">
            <v>97</v>
          </cell>
          <cell r="V53">
            <v>0</v>
          </cell>
          <cell r="W53">
            <v>3</v>
          </cell>
          <cell r="X53">
            <v>22</v>
          </cell>
          <cell r="Y53">
            <v>0</v>
          </cell>
          <cell r="Z53">
            <v>122</v>
          </cell>
        </row>
        <row r="54">
          <cell r="A54">
            <v>2431111110</v>
          </cell>
          <cell r="B54">
            <v>565</v>
          </cell>
          <cell r="C54">
            <v>0</v>
          </cell>
          <cell r="D54">
            <v>10</v>
          </cell>
          <cell r="E54">
            <v>220</v>
          </cell>
          <cell r="F54">
            <v>4</v>
          </cell>
          <cell r="G54">
            <v>28</v>
          </cell>
          <cell r="H54">
            <v>262</v>
          </cell>
          <cell r="I54">
            <v>14</v>
          </cell>
          <cell r="J54">
            <v>0</v>
          </cell>
          <cell r="K54">
            <v>0</v>
          </cell>
          <cell r="L54">
            <v>602.20000000000005</v>
          </cell>
          <cell r="M54">
            <v>1242.23</v>
          </cell>
          <cell r="N54">
            <v>640.03</v>
          </cell>
          <cell r="O54">
            <v>0</v>
          </cell>
          <cell r="P54">
            <v>2431111110</v>
          </cell>
          <cell r="Q54">
            <v>10</v>
          </cell>
          <cell r="R54">
            <v>220</v>
          </cell>
          <cell r="S54">
            <v>4</v>
          </cell>
          <cell r="T54">
            <v>28</v>
          </cell>
          <cell r="U54">
            <v>9</v>
          </cell>
          <cell r="V54">
            <v>0</v>
          </cell>
          <cell r="W54">
            <v>1</v>
          </cell>
          <cell r="X54">
            <v>4</v>
          </cell>
          <cell r="Y54">
            <v>0</v>
          </cell>
          <cell r="Z54">
            <v>14</v>
          </cell>
        </row>
        <row r="55">
          <cell r="A55">
            <v>2431111015</v>
          </cell>
          <cell r="B55">
            <v>1164</v>
          </cell>
          <cell r="C55">
            <v>0</v>
          </cell>
          <cell r="D55">
            <v>19</v>
          </cell>
          <cell r="E55">
            <v>484</v>
          </cell>
          <cell r="F55">
            <v>5</v>
          </cell>
          <cell r="G55">
            <v>17</v>
          </cell>
          <cell r="H55">
            <v>525</v>
          </cell>
          <cell r="I55">
            <v>36</v>
          </cell>
          <cell r="J55">
            <v>0</v>
          </cell>
          <cell r="K55">
            <v>0</v>
          </cell>
          <cell r="L55">
            <v>1237.2</v>
          </cell>
          <cell r="M55">
            <v>1501</v>
          </cell>
          <cell r="N55">
            <v>263.8</v>
          </cell>
          <cell r="O55">
            <v>0</v>
          </cell>
          <cell r="P55">
            <v>2431111015</v>
          </cell>
          <cell r="Q55">
            <v>19</v>
          </cell>
          <cell r="R55">
            <v>484</v>
          </cell>
          <cell r="S55">
            <v>5</v>
          </cell>
          <cell r="T55">
            <v>17</v>
          </cell>
          <cell r="U55">
            <v>31</v>
          </cell>
          <cell r="V55">
            <v>1</v>
          </cell>
          <cell r="W55">
            <v>1</v>
          </cell>
          <cell r="X55">
            <v>3</v>
          </cell>
          <cell r="Y55">
            <v>0</v>
          </cell>
          <cell r="Z55">
            <v>36</v>
          </cell>
        </row>
        <row r="56">
          <cell r="A56">
            <v>2431111075</v>
          </cell>
          <cell r="B56">
            <v>1474</v>
          </cell>
          <cell r="C56">
            <v>0</v>
          </cell>
          <cell r="D56">
            <v>0</v>
          </cell>
          <cell r="E56">
            <v>182</v>
          </cell>
          <cell r="F56">
            <v>2</v>
          </cell>
          <cell r="G56">
            <v>157</v>
          </cell>
          <cell r="H56">
            <v>341</v>
          </cell>
          <cell r="I56">
            <v>53</v>
          </cell>
          <cell r="J56">
            <v>0</v>
          </cell>
          <cell r="K56">
            <v>0</v>
          </cell>
          <cell r="L56">
            <v>1214.8</v>
          </cell>
          <cell r="M56">
            <v>2767.58</v>
          </cell>
          <cell r="N56">
            <v>1552.78</v>
          </cell>
          <cell r="O56">
            <v>0</v>
          </cell>
          <cell r="P56">
            <v>2431111075</v>
          </cell>
          <cell r="Q56">
            <v>0</v>
          </cell>
          <cell r="R56">
            <v>182</v>
          </cell>
          <cell r="S56">
            <v>2</v>
          </cell>
          <cell r="T56">
            <v>157</v>
          </cell>
          <cell r="U56">
            <v>31</v>
          </cell>
          <cell r="V56">
            <v>0</v>
          </cell>
          <cell r="W56">
            <v>1</v>
          </cell>
          <cell r="X56">
            <v>21</v>
          </cell>
          <cell r="Y56">
            <v>0</v>
          </cell>
          <cell r="Z56">
            <v>53</v>
          </cell>
        </row>
        <row r="57">
          <cell r="A57">
            <v>2431111070</v>
          </cell>
          <cell r="B57">
            <v>1220</v>
          </cell>
          <cell r="C57">
            <v>0</v>
          </cell>
          <cell r="D57">
            <v>0</v>
          </cell>
          <cell r="E57">
            <v>68</v>
          </cell>
          <cell r="F57">
            <v>0</v>
          </cell>
          <cell r="G57">
            <v>331</v>
          </cell>
          <cell r="H57">
            <v>399</v>
          </cell>
          <cell r="I57">
            <v>122</v>
          </cell>
          <cell r="J57">
            <v>0</v>
          </cell>
          <cell r="K57">
            <v>0</v>
          </cell>
          <cell r="L57">
            <v>1113.5999999999999</v>
          </cell>
          <cell r="M57">
            <v>1668.94</v>
          </cell>
          <cell r="N57">
            <v>555.34</v>
          </cell>
          <cell r="O57">
            <v>0</v>
          </cell>
          <cell r="P57">
            <v>2431111070</v>
          </cell>
          <cell r="Q57">
            <v>0</v>
          </cell>
          <cell r="R57">
            <v>68</v>
          </cell>
          <cell r="S57">
            <v>0</v>
          </cell>
          <cell r="T57">
            <v>331</v>
          </cell>
          <cell r="U57">
            <v>91</v>
          </cell>
          <cell r="V57">
            <v>0</v>
          </cell>
          <cell r="W57">
            <v>10</v>
          </cell>
          <cell r="X57">
            <v>21</v>
          </cell>
          <cell r="Y57">
            <v>0</v>
          </cell>
          <cell r="Z57">
            <v>122</v>
          </cell>
        </row>
        <row r="58">
          <cell r="A58">
            <v>2431111021</v>
          </cell>
          <cell r="B58">
            <v>1331</v>
          </cell>
          <cell r="C58">
            <v>0</v>
          </cell>
          <cell r="D58">
            <v>18</v>
          </cell>
          <cell r="E58">
            <v>579</v>
          </cell>
          <cell r="F58">
            <v>5</v>
          </cell>
          <cell r="G58">
            <v>15</v>
          </cell>
          <cell r="H58">
            <v>617</v>
          </cell>
          <cell r="I58">
            <v>26</v>
          </cell>
          <cell r="J58">
            <v>0</v>
          </cell>
          <cell r="K58">
            <v>0</v>
          </cell>
          <cell r="L58">
            <v>1425.6</v>
          </cell>
          <cell r="M58">
            <v>4057.91</v>
          </cell>
          <cell r="N58">
            <v>2632.31</v>
          </cell>
          <cell r="O58">
            <v>0</v>
          </cell>
          <cell r="P58">
            <v>2431111021</v>
          </cell>
          <cell r="Q58">
            <v>18</v>
          </cell>
          <cell r="R58">
            <v>579</v>
          </cell>
          <cell r="S58">
            <v>5</v>
          </cell>
          <cell r="T58">
            <v>15</v>
          </cell>
          <cell r="U58">
            <v>17</v>
          </cell>
          <cell r="V58">
            <v>0</v>
          </cell>
          <cell r="W58">
            <v>5</v>
          </cell>
          <cell r="X58">
            <v>4</v>
          </cell>
          <cell r="Y58">
            <v>0</v>
          </cell>
          <cell r="Z58">
            <v>26</v>
          </cell>
        </row>
        <row r="59">
          <cell r="A59">
            <v>2431111072</v>
          </cell>
          <cell r="B59">
            <v>1153</v>
          </cell>
          <cell r="C59">
            <v>0</v>
          </cell>
          <cell r="D59">
            <v>0</v>
          </cell>
          <cell r="E59">
            <v>108</v>
          </cell>
          <cell r="F59">
            <v>15</v>
          </cell>
          <cell r="G59">
            <v>215</v>
          </cell>
          <cell r="H59">
            <v>338</v>
          </cell>
          <cell r="I59">
            <v>130</v>
          </cell>
          <cell r="J59">
            <v>0</v>
          </cell>
          <cell r="K59">
            <v>0</v>
          </cell>
          <cell r="L59">
            <v>1035.8</v>
          </cell>
          <cell r="M59">
            <v>1734.94</v>
          </cell>
          <cell r="N59">
            <v>699.14</v>
          </cell>
          <cell r="O59">
            <v>0</v>
          </cell>
          <cell r="P59">
            <v>2431111072</v>
          </cell>
          <cell r="Q59">
            <v>0</v>
          </cell>
          <cell r="R59">
            <v>108</v>
          </cell>
          <cell r="S59">
            <v>15</v>
          </cell>
          <cell r="T59">
            <v>215</v>
          </cell>
          <cell r="U59">
            <v>96</v>
          </cell>
          <cell r="V59">
            <v>3</v>
          </cell>
          <cell r="W59">
            <v>0</v>
          </cell>
          <cell r="X59">
            <v>29</v>
          </cell>
          <cell r="Y59">
            <v>2</v>
          </cell>
          <cell r="Z59">
            <v>130</v>
          </cell>
        </row>
        <row r="60">
          <cell r="A60">
            <v>2431111106</v>
          </cell>
          <cell r="B60">
            <v>1939</v>
          </cell>
          <cell r="C60">
            <v>0</v>
          </cell>
          <cell r="D60">
            <v>46</v>
          </cell>
          <cell r="E60">
            <v>604</v>
          </cell>
          <cell r="F60">
            <v>16</v>
          </cell>
          <cell r="G60">
            <v>102</v>
          </cell>
          <cell r="H60">
            <v>768</v>
          </cell>
          <cell r="I60">
            <v>208</v>
          </cell>
          <cell r="J60">
            <v>0</v>
          </cell>
          <cell r="K60">
            <v>1</v>
          </cell>
          <cell r="L60">
            <v>2002.2</v>
          </cell>
          <cell r="M60">
            <v>2830.71</v>
          </cell>
          <cell r="N60">
            <v>828.51</v>
          </cell>
          <cell r="O60">
            <v>0</v>
          </cell>
          <cell r="P60">
            <v>2431111106</v>
          </cell>
          <cell r="Q60">
            <v>46</v>
          </cell>
          <cell r="R60">
            <v>604</v>
          </cell>
          <cell r="S60">
            <v>16</v>
          </cell>
          <cell r="T60">
            <v>102</v>
          </cell>
          <cell r="U60">
            <v>164</v>
          </cell>
          <cell r="V60">
            <v>0</v>
          </cell>
          <cell r="W60">
            <v>23</v>
          </cell>
          <cell r="X60">
            <v>21</v>
          </cell>
          <cell r="Y60">
            <v>0</v>
          </cell>
          <cell r="Z60">
            <v>208</v>
          </cell>
        </row>
        <row r="61">
          <cell r="A61">
            <v>2431111061</v>
          </cell>
          <cell r="B61">
            <v>1918</v>
          </cell>
          <cell r="C61">
            <v>0</v>
          </cell>
          <cell r="D61">
            <v>3</v>
          </cell>
          <cell r="E61">
            <v>225</v>
          </cell>
          <cell r="F61">
            <v>2</v>
          </cell>
          <cell r="G61">
            <v>393</v>
          </cell>
          <cell r="H61">
            <v>623</v>
          </cell>
          <cell r="I61">
            <v>59</v>
          </cell>
          <cell r="J61">
            <v>0</v>
          </cell>
          <cell r="K61">
            <v>0</v>
          </cell>
          <cell r="L61">
            <v>1719</v>
          </cell>
          <cell r="M61">
            <v>4458.84</v>
          </cell>
          <cell r="N61">
            <v>2739.84</v>
          </cell>
          <cell r="O61">
            <v>0</v>
          </cell>
          <cell r="P61">
            <v>2431111061</v>
          </cell>
          <cell r="Q61">
            <v>3</v>
          </cell>
          <cell r="R61">
            <v>225</v>
          </cell>
          <cell r="S61">
            <v>2</v>
          </cell>
          <cell r="T61">
            <v>393</v>
          </cell>
          <cell r="U61">
            <v>33</v>
          </cell>
          <cell r="V61">
            <v>0</v>
          </cell>
          <cell r="W61">
            <v>5</v>
          </cell>
          <cell r="X61">
            <v>21</v>
          </cell>
          <cell r="Y61">
            <v>0</v>
          </cell>
          <cell r="Z61">
            <v>59</v>
          </cell>
        </row>
        <row r="62">
          <cell r="A62">
            <v>2431111049</v>
          </cell>
          <cell r="B62">
            <v>1943</v>
          </cell>
          <cell r="C62">
            <v>0</v>
          </cell>
          <cell r="D62">
            <v>0</v>
          </cell>
          <cell r="E62">
            <v>219</v>
          </cell>
          <cell r="F62">
            <v>5</v>
          </cell>
          <cell r="G62">
            <v>282</v>
          </cell>
          <cell r="H62">
            <v>506</v>
          </cell>
          <cell r="I62">
            <v>91</v>
          </cell>
          <cell r="J62">
            <v>0</v>
          </cell>
          <cell r="K62">
            <v>0</v>
          </cell>
          <cell r="L62">
            <v>1650.8</v>
          </cell>
          <cell r="M62">
            <v>2183.2600000000002</v>
          </cell>
          <cell r="N62">
            <v>532.46</v>
          </cell>
          <cell r="O62">
            <v>0</v>
          </cell>
          <cell r="P62">
            <v>2431111049</v>
          </cell>
          <cell r="Q62">
            <v>0</v>
          </cell>
          <cell r="R62">
            <v>219</v>
          </cell>
          <cell r="S62">
            <v>5</v>
          </cell>
          <cell r="T62">
            <v>282</v>
          </cell>
          <cell r="U62">
            <v>52</v>
          </cell>
          <cell r="V62">
            <v>0</v>
          </cell>
          <cell r="W62">
            <v>13</v>
          </cell>
          <cell r="X62">
            <v>26</v>
          </cell>
          <cell r="Y62">
            <v>0</v>
          </cell>
          <cell r="Z62">
            <v>91</v>
          </cell>
        </row>
        <row r="63">
          <cell r="A63">
            <v>2431111109</v>
          </cell>
          <cell r="B63">
            <v>1687</v>
          </cell>
          <cell r="C63">
            <v>0</v>
          </cell>
          <cell r="D63">
            <v>1</v>
          </cell>
          <cell r="E63">
            <v>227</v>
          </cell>
          <cell r="F63">
            <v>4</v>
          </cell>
          <cell r="G63">
            <v>162</v>
          </cell>
          <cell r="H63">
            <v>394</v>
          </cell>
          <cell r="I63">
            <v>100</v>
          </cell>
          <cell r="J63">
            <v>0</v>
          </cell>
          <cell r="K63">
            <v>0</v>
          </cell>
          <cell r="L63">
            <v>1413.2</v>
          </cell>
          <cell r="M63">
            <v>468.86</v>
          </cell>
          <cell r="N63">
            <v>-944.34</v>
          </cell>
          <cell r="O63">
            <v>0</v>
          </cell>
          <cell r="P63">
            <v>2431111109</v>
          </cell>
          <cell r="Q63">
            <v>1</v>
          </cell>
          <cell r="R63">
            <v>227</v>
          </cell>
          <cell r="S63">
            <v>4</v>
          </cell>
          <cell r="T63">
            <v>162</v>
          </cell>
          <cell r="U63">
            <v>56</v>
          </cell>
          <cell r="V63">
            <v>0</v>
          </cell>
          <cell r="W63">
            <v>15</v>
          </cell>
          <cell r="X63">
            <v>29</v>
          </cell>
          <cell r="Y63">
            <v>0</v>
          </cell>
          <cell r="Z63">
            <v>100</v>
          </cell>
        </row>
        <row r="64">
          <cell r="A64">
            <v>2431111012</v>
          </cell>
          <cell r="B64">
            <v>1729</v>
          </cell>
          <cell r="C64">
            <v>0</v>
          </cell>
          <cell r="D64">
            <v>0</v>
          </cell>
          <cell r="E64">
            <v>156</v>
          </cell>
          <cell r="F64">
            <v>2</v>
          </cell>
          <cell r="G64">
            <v>234</v>
          </cell>
          <cell r="H64">
            <v>392</v>
          </cell>
          <cell r="I64">
            <v>76</v>
          </cell>
          <cell r="J64">
            <v>0</v>
          </cell>
          <cell r="K64">
            <v>0</v>
          </cell>
          <cell r="L64">
            <v>1412.6</v>
          </cell>
          <cell r="M64">
            <v>2977.83</v>
          </cell>
          <cell r="N64">
            <v>1565.23</v>
          </cell>
          <cell r="O64">
            <v>0</v>
          </cell>
          <cell r="P64">
            <v>2431111012</v>
          </cell>
          <cell r="Q64">
            <v>0</v>
          </cell>
          <cell r="R64">
            <v>156</v>
          </cell>
          <cell r="S64">
            <v>2</v>
          </cell>
          <cell r="T64">
            <v>234</v>
          </cell>
          <cell r="U64">
            <v>46</v>
          </cell>
          <cell r="V64">
            <v>0</v>
          </cell>
          <cell r="W64">
            <v>15</v>
          </cell>
          <cell r="X64">
            <v>15</v>
          </cell>
          <cell r="Y64">
            <v>0</v>
          </cell>
          <cell r="Z64">
            <v>76</v>
          </cell>
        </row>
        <row r="65">
          <cell r="A65">
            <v>2431111122</v>
          </cell>
          <cell r="B65">
            <v>2379</v>
          </cell>
          <cell r="C65">
            <v>0</v>
          </cell>
          <cell r="D65">
            <v>0</v>
          </cell>
          <cell r="E65">
            <v>269</v>
          </cell>
          <cell r="F65">
            <v>2</v>
          </cell>
          <cell r="G65">
            <v>460</v>
          </cell>
          <cell r="H65">
            <v>731</v>
          </cell>
          <cell r="I65">
            <v>276</v>
          </cell>
          <cell r="J65">
            <v>0</v>
          </cell>
          <cell r="K65">
            <v>0</v>
          </cell>
          <cell r="L65">
            <v>2176.4</v>
          </cell>
          <cell r="M65">
            <v>2909.16</v>
          </cell>
          <cell r="N65">
            <v>732.76</v>
          </cell>
          <cell r="O65">
            <v>0</v>
          </cell>
          <cell r="P65">
            <v>2431111122</v>
          </cell>
          <cell r="Q65">
            <v>0</v>
          </cell>
          <cell r="R65">
            <v>269</v>
          </cell>
          <cell r="S65">
            <v>2</v>
          </cell>
          <cell r="T65">
            <v>460</v>
          </cell>
          <cell r="U65">
            <v>205</v>
          </cell>
          <cell r="V65">
            <v>1</v>
          </cell>
          <cell r="W65">
            <v>23</v>
          </cell>
          <cell r="X65">
            <v>47</v>
          </cell>
          <cell r="Y65">
            <v>0</v>
          </cell>
          <cell r="Z65">
            <v>276</v>
          </cell>
        </row>
        <row r="66">
          <cell r="A66">
            <v>2431111001</v>
          </cell>
          <cell r="B66">
            <v>1071</v>
          </cell>
          <cell r="C66">
            <v>0</v>
          </cell>
          <cell r="D66">
            <v>0</v>
          </cell>
          <cell r="E66">
            <v>113</v>
          </cell>
          <cell r="F66">
            <v>2</v>
          </cell>
          <cell r="G66">
            <v>123</v>
          </cell>
          <cell r="H66">
            <v>238</v>
          </cell>
          <cell r="I66">
            <v>174</v>
          </cell>
          <cell r="J66">
            <v>0</v>
          </cell>
          <cell r="K66">
            <v>0</v>
          </cell>
          <cell r="L66">
            <v>925.2</v>
          </cell>
          <cell r="M66">
            <v>1060.18</v>
          </cell>
          <cell r="N66">
            <v>134.97999999999999</v>
          </cell>
          <cell r="O66">
            <v>0</v>
          </cell>
          <cell r="P66">
            <v>2431111001</v>
          </cell>
          <cell r="Q66">
            <v>0</v>
          </cell>
          <cell r="R66">
            <v>113</v>
          </cell>
          <cell r="S66">
            <v>2</v>
          </cell>
          <cell r="T66">
            <v>123</v>
          </cell>
          <cell r="U66">
            <v>145</v>
          </cell>
          <cell r="V66">
            <v>0</v>
          </cell>
          <cell r="W66">
            <v>8</v>
          </cell>
          <cell r="X66">
            <v>21</v>
          </cell>
          <cell r="Y66">
            <v>0</v>
          </cell>
          <cell r="Z66">
            <v>174</v>
          </cell>
        </row>
        <row r="67">
          <cell r="A67">
            <v>2431111121</v>
          </cell>
          <cell r="B67">
            <v>2630</v>
          </cell>
          <cell r="C67">
            <v>0</v>
          </cell>
          <cell r="D67">
            <v>17</v>
          </cell>
          <cell r="E67">
            <v>366</v>
          </cell>
          <cell r="F67">
            <v>5</v>
          </cell>
          <cell r="G67">
            <v>305</v>
          </cell>
          <cell r="H67">
            <v>693</v>
          </cell>
          <cell r="I67">
            <v>123</v>
          </cell>
          <cell r="J67">
            <v>0</v>
          </cell>
          <cell r="K67">
            <v>0</v>
          </cell>
          <cell r="L67">
            <v>2261.6</v>
          </cell>
          <cell r="M67">
            <v>2954.27</v>
          </cell>
          <cell r="N67">
            <v>692.67</v>
          </cell>
          <cell r="O67">
            <v>0</v>
          </cell>
          <cell r="P67">
            <v>2431111121</v>
          </cell>
          <cell r="Q67">
            <v>17</v>
          </cell>
          <cell r="R67">
            <v>366</v>
          </cell>
          <cell r="S67">
            <v>5</v>
          </cell>
          <cell r="T67">
            <v>305</v>
          </cell>
          <cell r="U67">
            <v>69</v>
          </cell>
          <cell r="V67">
            <v>0</v>
          </cell>
          <cell r="W67">
            <v>5</v>
          </cell>
          <cell r="X67">
            <v>49</v>
          </cell>
          <cell r="Y67">
            <v>0</v>
          </cell>
          <cell r="Z67">
            <v>123</v>
          </cell>
        </row>
        <row r="68">
          <cell r="A68">
            <v>2431111047</v>
          </cell>
          <cell r="B68">
            <v>1321</v>
          </cell>
          <cell r="C68">
            <v>0</v>
          </cell>
          <cell r="D68">
            <v>7</v>
          </cell>
          <cell r="E68">
            <v>255</v>
          </cell>
          <cell r="F68">
            <v>8</v>
          </cell>
          <cell r="G68">
            <v>111</v>
          </cell>
          <cell r="H68">
            <v>381</v>
          </cell>
          <cell r="I68">
            <v>30</v>
          </cell>
          <cell r="J68">
            <v>0</v>
          </cell>
          <cell r="K68">
            <v>0</v>
          </cell>
          <cell r="L68">
            <v>1163.2</v>
          </cell>
          <cell r="M68">
            <v>1486.28</v>
          </cell>
          <cell r="N68">
            <v>323.08</v>
          </cell>
          <cell r="O68">
            <v>0</v>
          </cell>
          <cell r="P68">
            <v>2431111047</v>
          </cell>
          <cell r="Q68">
            <v>7</v>
          </cell>
          <cell r="R68">
            <v>255</v>
          </cell>
          <cell r="S68">
            <v>8</v>
          </cell>
          <cell r="T68">
            <v>111</v>
          </cell>
          <cell r="U68">
            <v>23</v>
          </cell>
          <cell r="V68">
            <v>1</v>
          </cell>
          <cell r="W68">
            <v>0</v>
          </cell>
          <cell r="X68">
            <v>6</v>
          </cell>
          <cell r="Y68">
            <v>0</v>
          </cell>
          <cell r="Z68">
            <v>30</v>
          </cell>
        </row>
        <row r="69">
          <cell r="A69">
            <v>2431111088</v>
          </cell>
          <cell r="B69">
            <v>1282</v>
          </cell>
          <cell r="C69">
            <v>0</v>
          </cell>
          <cell r="D69">
            <v>1</v>
          </cell>
          <cell r="E69">
            <v>216</v>
          </cell>
          <cell r="F69">
            <v>8</v>
          </cell>
          <cell r="G69">
            <v>122</v>
          </cell>
          <cell r="H69">
            <v>347</v>
          </cell>
          <cell r="I69">
            <v>38</v>
          </cell>
          <cell r="J69">
            <v>0</v>
          </cell>
          <cell r="K69">
            <v>0</v>
          </cell>
          <cell r="L69">
            <v>1105.5999999999999</v>
          </cell>
          <cell r="M69">
            <v>2524.11</v>
          </cell>
          <cell r="N69">
            <v>1418.51</v>
          </cell>
          <cell r="O69">
            <v>0</v>
          </cell>
          <cell r="P69">
            <v>2431111088</v>
          </cell>
          <cell r="Q69">
            <v>1</v>
          </cell>
          <cell r="R69">
            <v>216</v>
          </cell>
          <cell r="S69">
            <v>8</v>
          </cell>
          <cell r="T69">
            <v>122</v>
          </cell>
          <cell r="U69">
            <v>24</v>
          </cell>
          <cell r="V69">
            <v>0</v>
          </cell>
          <cell r="W69">
            <v>5</v>
          </cell>
          <cell r="X69">
            <v>9</v>
          </cell>
          <cell r="Y69">
            <v>0</v>
          </cell>
          <cell r="Z69">
            <v>38</v>
          </cell>
        </row>
        <row r="70">
          <cell r="A70">
            <v>2431111053</v>
          </cell>
          <cell r="B70">
            <v>1109</v>
          </cell>
          <cell r="C70">
            <v>0</v>
          </cell>
          <cell r="D70">
            <v>34</v>
          </cell>
          <cell r="E70">
            <v>534</v>
          </cell>
          <cell r="F70">
            <v>3</v>
          </cell>
          <cell r="G70">
            <v>24</v>
          </cell>
          <cell r="H70">
            <v>595</v>
          </cell>
          <cell r="I70">
            <v>23</v>
          </cell>
          <cell r="J70">
            <v>0</v>
          </cell>
          <cell r="K70">
            <v>0</v>
          </cell>
          <cell r="L70">
            <v>1271</v>
          </cell>
          <cell r="M70">
            <v>924.56</v>
          </cell>
          <cell r="N70">
            <v>-346.44</v>
          </cell>
          <cell r="O70">
            <v>0</v>
          </cell>
          <cell r="P70">
            <v>2431111053</v>
          </cell>
          <cell r="Q70">
            <v>34</v>
          </cell>
          <cell r="R70">
            <v>534</v>
          </cell>
          <cell r="S70">
            <v>3</v>
          </cell>
          <cell r="T70">
            <v>24</v>
          </cell>
          <cell r="U70">
            <v>17</v>
          </cell>
          <cell r="V70">
            <v>0</v>
          </cell>
          <cell r="W70">
            <v>3</v>
          </cell>
          <cell r="X70">
            <v>3</v>
          </cell>
          <cell r="Y70">
            <v>0</v>
          </cell>
          <cell r="Z70">
            <v>23</v>
          </cell>
        </row>
        <row r="71">
          <cell r="A71">
            <v>2431111066</v>
          </cell>
          <cell r="B71">
            <v>906</v>
          </cell>
          <cell r="C71">
            <v>0</v>
          </cell>
          <cell r="D71">
            <v>36</v>
          </cell>
          <cell r="E71">
            <v>421</v>
          </cell>
          <cell r="F71">
            <v>3</v>
          </cell>
          <cell r="G71">
            <v>24</v>
          </cell>
          <cell r="H71">
            <v>484</v>
          </cell>
          <cell r="I71">
            <v>80</v>
          </cell>
          <cell r="J71">
            <v>0</v>
          </cell>
          <cell r="K71">
            <v>0</v>
          </cell>
          <cell r="L71">
            <v>1061.4000000000001</v>
          </cell>
          <cell r="M71">
            <v>3201.39</v>
          </cell>
          <cell r="N71">
            <v>2139.9899999999998</v>
          </cell>
          <cell r="O71">
            <v>0</v>
          </cell>
          <cell r="P71">
            <v>2431111066</v>
          </cell>
          <cell r="Q71">
            <v>36</v>
          </cell>
          <cell r="R71">
            <v>421</v>
          </cell>
          <cell r="S71">
            <v>3</v>
          </cell>
          <cell r="T71">
            <v>24</v>
          </cell>
          <cell r="U71">
            <v>59</v>
          </cell>
          <cell r="V71">
            <v>0</v>
          </cell>
          <cell r="W71">
            <v>16</v>
          </cell>
          <cell r="X71">
            <v>5</v>
          </cell>
          <cell r="Y71">
            <v>0</v>
          </cell>
          <cell r="Z71">
            <v>80</v>
          </cell>
        </row>
        <row r="72">
          <cell r="A72">
            <v>2431111073</v>
          </cell>
          <cell r="B72">
            <v>1742</v>
          </cell>
          <cell r="C72">
            <v>0</v>
          </cell>
          <cell r="D72">
            <v>0</v>
          </cell>
          <cell r="E72">
            <v>123</v>
          </cell>
          <cell r="F72">
            <v>4</v>
          </cell>
          <cell r="G72">
            <v>384</v>
          </cell>
          <cell r="H72">
            <v>511</v>
          </cell>
          <cell r="I72">
            <v>195</v>
          </cell>
          <cell r="J72">
            <v>0</v>
          </cell>
          <cell r="K72">
            <v>0</v>
          </cell>
          <cell r="L72">
            <v>1556.6</v>
          </cell>
          <cell r="M72">
            <v>1306.72</v>
          </cell>
          <cell r="N72">
            <v>-249.88</v>
          </cell>
          <cell r="O72">
            <v>0</v>
          </cell>
          <cell r="P72">
            <v>2431111073</v>
          </cell>
          <cell r="Q72">
            <v>0</v>
          </cell>
          <cell r="R72">
            <v>123</v>
          </cell>
          <cell r="S72">
            <v>4</v>
          </cell>
          <cell r="T72">
            <v>384</v>
          </cell>
          <cell r="U72">
            <v>131</v>
          </cell>
          <cell r="V72">
            <v>1</v>
          </cell>
          <cell r="W72">
            <v>13</v>
          </cell>
          <cell r="X72">
            <v>50</v>
          </cell>
          <cell r="Y72">
            <v>0</v>
          </cell>
          <cell r="Z72">
            <v>195</v>
          </cell>
        </row>
        <row r="73">
          <cell r="A73">
            <v>2431111093</v>
          </cell>
          <cell r="B73">
            <v>825</v>
          </cell>
          <cell r="C73">
            <v>0</v>
          </cell>
          <cell r="D73">
            <v>0</v>
          </cell>
          <cell r="E73">
            <v>93</v>
          </cell>
          <cell r="F73">
            <v>3</v>
          </cell>
          <cell r="G73">
            <v>70</v>
          </cell>
          <cell r="H73">
            <v>166</v>
          </cell>
          <cell r="I73">
            <v>60</v>
          </cell>
          <cell r="J73">
            <v>0</v>
          </cell>
          <cell r="K73">
            <v>0</v>
          </cell>
          <cell r="L73">
            <v>670.4</v>
          </cell>
          <cell r="M73">
            <v>177.04</v>
          </cell>
          <cell r="N73">
            <v>-493.36</v>
          </cell>
          <cell r="O73">
            <v>0</v>
          </cell>
          <cell r="P73">
            <v>2431111093</v>
          </cell>
          <cell r="Q73">
            <v>0</v>
          </cell>
          <cell r="R73">
            <v>93</v>
          </cell>
          <cell r="S73">
            <v>3</v>
          </cell>
          <cell r="T73">
            <v>70</v>
          </cell>
          <cell r="U73">
            <v>54</v>
          </cell>
          <cell r="V73">
            <v>0</v>
          </cell>
          <cell r="W73">
            <v>0</v>
          </cell>
          <cell r="X73">
            <v>6</v>
          </cell>
          <cell r="Y73">
            <v>0</v>
          </cell>
          <cell r="Z73">
            <v>60</v>
          </cell>
        </row>
        <row r="74">
          <cell r="A74">
            <v>2431111004</v>
          </cell>
          <cell r="B74">
            <v>944</v>
          </cell>
          <cell r="C74">
            <v>0</v>
          </cell>
          <cell r="D74">
            <v>0</v>
          </cell>
          <cell r="E74">
            <v>108</v>
          </cell>
          <cell r="F74">
            <v>4</v>
          </cell>
          <cell r="G74">
            <v>132</v>
          </cell>
          <cell r="H74">
            <v>244</v>
          </cell>
          <cell r="I74">
            <v>114</v>
          </cell>
          <cell r="J74">
            <v>0</v>
          </cell>
          <cell r="K74">
            <v>0</v>
          </cell>
          <cell r="L74">
            <v>828.8</v>
          </cell>
          <cell r="M74">
            <v>915.28</v>
          </cell>
          <cell r="N74">
            <v>86.48</v>
          </cell>
          <cell r="O74">
            <v>0</v>
          </cell>
          <cell r="P74">
            <v>2431111004</v>
          </cell>
          <cell r="Q74">
            <v>0</v>
          </cell>
          <cell r="R74">
            <v>108</v>
          </cell>
          <cell r="S74">
            <v>4</v>
          </cell>
          <cell r="T74">
            <v>132</v>
          </cell>
          <cell r="U74">
            <v>93</v>
          </cell>
          <cell r="V74">
            <v>0</v>
          </cell>
          <cell r="W74">
            <v>7</v>
          </cell>
          <cell r="X74">
            <v>14</v>
          </cell>
          <cell r="Y74">
            <v>0</v>
          </cell>
          <cell r="Z74">
            <v>114</v>
          </cell>
        </row>
        <row r="75">
          <cell r="A75">
            <v>2431111005</v>
          </cell>
          <cell r="B75">
            <v>1539</v>
          </cell>
          <cell r="C75">
            <v>0</v>
          </cell>
          <cell r="D75">
            <v>6</v>
          </cell>
          <cell r="E75">
            <v>342</v>
          </cell>
          <cell r="F75">
            <v>2</v>
          </cell>
          <cell r="G75">
            <v>137</v>
          </cell>
          <cell r="H75">
            <v>487</v>
          </cell>
          <cell r="I75">
            <v>128</v>
          </cell>
          <cell r="J75">
            <v>0</v>
          </cell>
          <cell r="K75">
            <v>0</v>
          </cell>
          <cell r="L75">
            <v>1435</v>
          </cell>
          <cell r="M75">
            <v>1671.2</v>
          </cell>
          <cell r="N75">
            <v>236.2</v>
          </cell>
          <cell r="O75">
            <v>0</v>
          </cell>
          <cell r="P75">
            <v>2431111005</v>
          </cell>
          <cell r="Q75">
            <v>6</v>
          </cell>
          <cell r="R75">
            <v>342</v>
          </cell>
          <cell r="S75">
            <v>2</v>
          </cell>
          <cell r="T75">
            <v>137</v>
          </cell>
          <cell r="U75">
            <v>101</v>
          </cell>
          <cell r="V75">
            <v>0</v>
          </cell>
          <cell r="W75">
            <v>11</v>
          </cell>
          <cell r="X75">
            <v>16</v>
          </cell>
          <cell r="Y75">
            <v>0</v>
          </cell>
          <cell r="Z75">
            <v>128</v>
          </cell>
        </row>
        <row r="76">
          <cell r="A76">
            <v>2431111026</v>
          </cell>
          <cell r="B76">
            <v>1308</v>
          </cell>
          <cell r="C76">
            <v>0</v>
          </cell>
          <cell r="D76">
            <v>42</v>
          </cell>
          <cell r="E76">
            <v>682</v>
          </cell>
          <cell r="F76">
            <v>6</v>
          </cell>
          <cell r="G76">
            <v>25</v>
          </cell>
          <cell r="H76">
            <v>755</v>
          </cell>
          <cell r="I76">
            <v>38</v>
          </cell>
          <cell r="J76">
            <v>0</v>
          </cell>
          <cell r="K76">
            <v>0</v>
          </cell>
          <cell r="L76">
            <v>1557.2</v>
          </cell>
          <cell r="M76">
            <v>1132.77</v>
          </cell>
          <cell r="N76">
            <v>-424.43</v>
          </cell>
          <cell r="O76">
            <v>0</v>
          </cell>
          <cell r="P76">
            <v>2431111026</v>
          </cell>
          <cell r="Q76">
            <v>42</v>
          </cell>
          <cell r="R76">
            <v>682</v>
          </cell>
          <cell r="S76">
            <v>6</v>
          </cell>
          <cell r="T76">
            <v>25</v>
          </cell>
          <cell r="U76">
            <v>25</v>
          </cell>
          <cell r="V76">
            <v>0</v>
          </cell>
          <cell r="W76">
            <v>9</v>
          </cell>
          <cell r="X76">
            <v>4</v>
          </cell>
          <cell r="Y76">
            <v>0</v>
          </cell>
          <cell r="Z76">
            <v>38</v>
          </cell>
        </row>
        <row r="77">
          <cell r="A77">
            <v>2431111100</v>
          </cell>
          <cell r="B77">
            <v>1935</v>
          </cell>
          <cell r="C77">
            <v>0</v>
          </cell>
          <cell r="D77">
            <v>0</v>
          </cell>
          <cell r="E77">
            <v>175</v>
          </cell>
          <cell r="F77">
            <v>1</v>
          </cell>
          <cell r="G77">
            <v>384</v>
          </cell>
          <cell r="H77">
            <v>560</v>
          </cell>
          <cell r="I77">
            <v>34</v>
          </cell>
          <cell r="J77">
            <v>0</v>
          </cell>
          <cell r="K77">
            <v>0</v>
          </cell>
          <cell r="L77">
            <v>1657.6</v>
          </cell>
          <cell r="M77">
            <v>2030.44</v>
          </cell>
          <cell r="N77">
            <v>372.84</v>
          </cell>
          <cell r="O77">
            <v>0</v>
          </cell>
          <cell r="P77">
            <v>2431111100</v>
          </cell>
          <cell r="Q77">
            <v>0</v>
          </cell>
          <cell r="R77">
            <v>175</v>
          </cell>
          <cell r="S77">
            <v>1</v>
          </cell>
          <cell r="T77">
            <v>384</v>
          </cell>
          <cell r="U77">
            <v>31</v>
          </cell>
          <cell r="V77">
            <v>0</v>
          </cell>
          <cell r="W77">
            <v>1</v>
          </cell>
          <cell r="X77">
            <v>2</v>
          </cell>
          <cell r="Y77">
            <v>0</v>
          </cell>
          <cell r="Z77">
            <v>34</v>
          </cell>
        </row>
        <row r="78">
          <cell r="A78">
            <v>2431111054</v>
          </cell>
          <cell r="B78">
            <v>1660</v>
          </cell>
          <cell r="C78">
            <v>0</v>
          </cell>
          <cell r="D78">
            <v>0</v>
          </cell>
          <cell r="E78">
            <v>178</v>
          </cell>
          <cell r="F78">
            <v>7</v>
          </cell>
          <cell r="G78">
            <v>218</v>
          </cell>
          <cell r="H78">
            <v>403</v>
          </cell>
          <cell r="I78">
            <v>262</v>
          </cell>
          <cell r="J78">
            <v>0</v>
          </cell>
          <cell r="K78">
            <v>0</v>
          </cell>
          <cell r="L78">
            <v>1458.8</v>
          </cell>
          <cell r="M78">
            <v>2968.09</v>
          </cell>
          <cell r="N78">
            <v>1509.29</v>
          </cell>
          <cell r="O78">
            <v>0</v>
          </cell>
          <cell r="P78">
            <v>2431111054</v>
          </cell>
          <cell r="Q78">
            <v>0</v>
          </cell>
          <cell r="R78">
            <v>178</v>
          </cell>
          <cell r="S78">
            <v>7</v>
          </cell>
          <cell r="T78">
            <v>218</v>
          </cell>
          <cell r="U78">
            <v>168</v>
          </cell>
          <cell r="V78">
            <v>0</v>
          </cell>
          <cell r="W78">
            <v>21</v>
          </cell>
          <cell r="X78">
            <v>73</v>
          </cell>
          <cell r="Y78">
            <v>0</v>
          </cell>
          <cell r="Z78">
            <v>262</v>
          </cell>
        </row>
        <row r="79">
          <cell r="A79">
            <v>2431111014</v>
          </cell>
          <cell r="B79">
            <v>2347</v>
          </cell>
          <cell r="C79">
            <v>0</v>
          </cell>
          <cell r="D79">
            <v>0</v>
          </cell>
          <cell r="E79">
            <v>217</v>
          </cell>
          <cell r="F79">
            <v>0</v>
          </cell>
          <cell r="G79">
            <v>649</v>
          </cell>
          <cell r="H79">
            <v>866</v>
          </cell>
          <cell r="I79">
            <v>223</v>
          </cell>
          <cell r="J79">
            <v>0</v>
          </cell>
          <cell r="K79">
            <v>0</v>
          </cell>
          <cell r="L79">
            <v>2233.6</v>
          </cell>
          <cell r="M79">
            <v>2259.62</v>
          </cell>
          <cell r="N79">
            <v>26.02</v>
          </cell>
          <cell r="O79">
            <v>0</v>
          </cell>
          <cell r="P79">
            <v>2431111014</v>
          </cell>
          <cell r="Q79">
            <v>0</v>
          </cell>
          <cell r="R79">
            <v>217</v>
          </cell>
          <cell r="S79">
            <v>0</v>
          </cell>
          <cell r="T79">
            <v>649</v>
          </cell>
          <cell r="U79">
            <v>163</v>
          </cell>
          <cell r="V79">
            <v>0</v>
          </cell>
          <cell r="W79">
            <v>16</v>
          </cell>
          <cell r="X79">
            <v>44</v>
          </cell>
          <cell r="Y79">
            <v>0</v>
          </cell>
          <cell r="Z79">
            <v>223</v>
          </cell>
        </row>
        <row r="80">
          <cell r="A80">
            <v>2431111055</v>
          </cell>
          <cell r="B80">
            <v>1162</v>
          </cell>
          <cell r="C80">
            <v>0</v>
          </cell>
          <cell r="D80">
            <v>22</v>
          </cell>
          <cell r="E80">
            <v>455</v>
          </cell>
          <cell r="F80">
            <v>5</v>
          </cell>
          <cell r="G80">
            <v>50</v>
          </cell>
          <cell r="H80">
            <v>532</v>
          </cell>
          <cell r="I80">
            <v>14</v>
          </cell>
          <cell r="J80">
            <v>0</v>
          </cell>
          <cell r="K80">
            <v>0</v>
          </cell>
          <cell r="L80">
            <v>1228.2</v>
          </cell>
          <cell r="M80">
            <v>1067.83</v>
          </cell>
          <cell r="N80">
            <v>-160.37</v>
          </cell>
          <cell r="O80">
            <v>0</v>
          </cell>
          <cell r="P80">
            <v>2431111055</v>
          </cell>
          <cell r="Q80">
            <v>22</v>
          </cell>
          <cell r="R80">
            <v>455</v>
          </cell>
          <cell r="S80">
            <v>5</v>
          </cell>
          <cell r="T80">
            <v>50</v>
          </cell>
          <cell r="U80">
            <v>10</v>
          </cell>
          <cell r="V80">
            <v>0</v>
          </cell>
          <cell r="W80">
            <v>1</v>
          </cell>
          <cell r="X80">
            <v>3</v>
          </cell>
          <cell r="Y80">
            <v>0</v>
          </cell>
          <cell r="Z80">
            <v>14</v>
          </cell>
        </row>
        <row r="81">
          <cell r="A81">
            <v>2431111113</v>
          </cell>
          <cell r="B81">
            <v>2041</v>
          </cell>
          <cell r="C81">
            <v>0</v>
          </cell>
          <cell r="D81">
            <v>11</v>
          </cell>
          <cell r="E81">
            <v>273</v>
          </cell>
          <cell r="F81">
            <v>1</v>
          </cell>
          <cell r="G81">
            <v>292</v>
          </cell>
          <cell r="H81">
            <v>577</v>
          </cell>
          <cell r="I81">
            <v>168</v>
          </cell>
          <cell r="J81">
            <v>0</v>
          </cell>
          <cell r="K81">
            <v>0</v>
          </cell>
          <cell r="L81">
            <v>1812.4</v>
          </cell>
          <cell r="M81">
            <v>4704.59</v>
          </cell>
          <cell r="N81">
            <v>2892.19</v>
          </cell>
          <cell r="O81">
            <v>0</v>
          </cell>
          <cell r="P81">
            <v>2431111113</v>
          </cell>
          <cell r="Q81">
            <v>11</v>
          </cell>
          <cell r="R81">
            <v>273</v>
          </cell>
          <cell r="S81">
            <v>1</v>
          </cell>
          <cell r="T81">
            <v>292</v>
          </cell>
          <cell r="U81">
            <v>133</v>
          </cell>
          <cell r="V81">
            <v>0</v>
          </cell>
          <cell r="W81">
            <v>10</v>
          </cell>
          <cell r="X81">
            <v>25</v>
          </cell>
          <cell r="Y81">
            <v>0</v>
          </cell>
          <cell r="Z81">
            <v>168</v>
          </cell>
        </row>
        <row r="82">
          <cell r="A82">
            <v>2431111084</v>
          </cell>
          <cell r="B82">
            <v>1139</v>
          </cell>
          <cell r="C82">
            <v>0</v>
          </cell>
          <cell r="D82">
            <v>46</v>
          </cell>
          <cell r="E82">
            <v>451</v>
          </cell>
          <cell r="F82">
            <v>6</v>
          </cell>
          <cell r="G82">
            <v>47</v>
          </cell>
          <cell r="H82">
            <v>550</v>
          </cell>
          <cell r="I82">
            <v>46</v>
          </cell>
          <cell r="J82">
            <v>0</v>
          </cell>
          <cell r="K82">
            <v>0</v>
          </cell>
          <cell r="L82">
            <v>1250.4000000000001</v>
          </cell>
          <cell r="M82">
            <v>1222.92</v>
          </cell>
          <cell r="N82">
            <v>-27.48</v>
          </cell>
          <cell r="O82">
            <v>0</v>
          </cell>
          <cell r="P82">
            <v>2431111084</v>
          </cell>
          <cell r="Q82">
            <v>46</v>
          </cell>
          <cell r="R82">
            <v>451</v>
          </cell>
          <cell r="S82">
            <v>6</v>
          </cell>
          <cell r="T82">
            <v>47</v>
          </cell>
          <cell r="U82">
            <v>38</v>
          </cell>
          <cell r="V82">
            <v>0</v>
          </cell>
          <cell r="W82">
            <v>3</v>
          </cell>
          <cell r="X82">
            <v>5</v>
          </cell>
          <cell r="Y82">
            <v>0</v>
          </cell>
          <cell r="Z82">
            <v>46</v>
          </cell>
        </row>
        <row r="83">
          <cell r="A83">
            <v>2431111138</v>
          </cell>
          <cell r="B83">
            <v>1242</v>
          </cell>
          <cell r="C83">
            <v>0</v>
          </cell>
          <cell r="D83">
            <v>10</v>
          </cell>
          <cell r="E83">
            <v>132</v>
          </cell>
          <cell r="F83">
            <v>1</v>
          </cell>
          <cell r="G83">
            <v>534</v>
          </cell>
          <cell r="H83">
            <v>677</v>
          </cell>
          <cell r="I83">
            <v>14</v>
          </cell>
          <cell r="J83">
            <v>40</v>
          </cell>
          <cell r="K83">
            <v>0</v>
          </cell>
          <cell r="L83">
            <v>1362.8</v>
          </cell>
          <cell r="M83">
            <v>3992.82</v>
          </cell>
          <cell r="N83">
            <v>2630.02</v>
          </cell>
          <cell r="O83">
            <v>0</v>
          </cell>
          <cell r="P83">
            <v>2431111138</v>
          </cell>
          <cell r="Q83">
            <v>10</v>
          </cell>
          <cell r="R83">
            <v>132</v>
          </cell>
          <cell r="S83">
            <v>1</v>
          </cell>
          <cell r="T83">
            <v>534</v>
          </cell>
          <cell r="U83">
            <v>10</v>
          </cell>
          <cell r="V83">
            <v>0</v>
          </cell>
          <cell r="W83">
            <v>4</v>
          </cell>
          <cell r="X83">
            <v>0</v>
          </cell>
          <cell r="Y83">
            <v>0</v>
          </cell>
          <cell r="Z83">
            <v>14</v>
          </cell>
        </row>
        <row r="84">
          <cell r="A84">
            <v>2431111128</v>
          </cell>
          <cell r="B84">
            <v>838</v>
          </cell>
          <cell r="C84">
            <v>0</v>
          </cell>
          <cell r="D84">
            <v>0</v>
          </cell>
          <cell r="E84">
            <v>113</v>
          </cell>
          <cell r="F84">
            <v>2</v>
          </cell>
          <cell r="G84">
            <v>111</v>
          </cell>
          <cell r="H84">
            <v>226</v>
          </cell>
          <cell r="I84">
            <v>53</v>
          </cell>
          <cell r="J84">
            <v>0</v>
          </cell>
          <cell r="K84">
            <v>0</v>
          </cell>
          <cell r="L84">
            <v>727.4</v>
          </cell>
          <cell r="M84">
            <v>1480.47</v>
          </cell>
          <cell r="N84">
            <v>753.07</v>
          </cell>
          <cell r="O84">
            <v>0</v>
          </cell>
          <cell r="P84">
            <v>2431111128</v>
          </cell>
          <cell r="Q84">
            <v>0</v>
          </cell>
          <cell r="R84">
            <v>113</v>
          </cell>
          <cell r="S84">
            <v>2</v>
          </cell>
          <cell r="T84">
            <v>111</v>
          </cell>
          <cell r="U84">
            <v>39</v>
          </cell>
          <cell r="V84">
            <v>0</v>
          </cell>
          <cell r="W84">
            <v>3</v>
          </cell>
          <cell r="X84">
            <v>11</v>
          </cell>
          <cell r="Y84">
            <v>0</v>
          </cell>
          <cell r="Z84">
            <v>53</v>
          </cell>
        </row>
        <row r="85">
          <cell r="A85">
            <v>2431111039</v>
          </cell>
          <cell r="B85">
            <v>1279</v>
          </cell>
          <cell r="C85">
            <v>0</v>
          </cell>
          <cell r="D85">
            <v>32</v>
          </cell>
          <cell r="E85">
            <v>489</v>
          </cell>
          <cell r="F85">
            <v>10</v>
          </cell>
          <cell r="G85">
            <v>44</v>
          </cell>
          <cell r="H85">
            <v>575</v>
          </cell>
          <cell r="I85">
            <v>41</v>
          </cell>
          <cell r="J85">
            <v>15</v>
          </cell>
          <cell r="K85">
            <v>0</v>
          </cell>
          <cell r="L85">
            <v>1369.4</v>
          </cell>
          <cell r="M85">
            <v>2020.36</v>
          </cell>
          <cell r="N85">
            <v>650.96</v>
          </cell>
          <cell r="O85">
            <v>0</v>
          </cell>
          <cell r="P85">
            <v>2431111039</v>
          </cell>
          <cell r="Q85">
            <v>32</v>
          </cell>
          <cell r="R85">
            <v>489</v>
          </cell>
          <cell r="S85">
            <v>10</v>
          </cell>
          <cell r="T85">
            <v>44</v>
          </cell>
          <cell r="U85">
            <v>24</v>
          </cell>
          <cell r="V85">
            <v>0</v>
          </cell>
          <cell r="W85">
            <v>7</v>
          </cell>
          <cell r="X85">
            <v>10</v>
          </cell>
          <cell r="Y85">
            <v>0</v>
          </cell>
          <cell r="Z85">
            <v>41</v>
          </cell>
        </row>
        <row r="86">
          <cell r="A86">
            <v>2431111068</v>
          </cell>
          <cell r="B86">
            <v>1564</v>
          </cell>
          <cell r="C86">
            <v>0</v>
          </cell>
          <cell r="D86">
            <v>0</v>
          </cell>
          <cell r="E86">
            <v>168</v>
          </cell>
          <cell r="F86">
            <v>3</v>
          </cell>
          <cell r="G86">
            <v>263</v>
          </cell>
          <cell r="H86">
            <v>434</v>
          </cell>
          <cell r="I86">
            <v>100</v>
          </cell>
          <cell r="J86">
            <v>0</v>
          </cell>
          <cell r="K86">
            <v>0</v>
          </cell>
          <cell r="L86">
            <v>1359.2</v>
          </cell>
          <cell r="M86">
            <v>3398.25</v>
          </cell>
          <cell r="N86">
            <v>2039.05</v>
          </cell>
          <cell r="O86">
            <v>0</v>
          </cell>
          <cell r="P86">
            <v>2431111068</v>
          </cell>
          <cell r="Q86">
            <v>0</v>
          </cell>
          <cell r="R86">
            <v>168</v>
          </cell>
          <cell r="S86">
            <v>3</v>
          </cell>
          <cell r="T86">
            <v>263</v>
          </cell>
          <cell r="U86">
            <v>80</v>
          </cell>
          <cell r="V86">
            <v>1</v>
          </cell>
          <cell r="W86">
            <v>1</v>
          </cell>
          <cell r="X86">
            <v>18</v>
          </cell>
          <cell r="Y86">
            <v>0</v>
          </cell>
          <cell r="Z86">
            <v>100</v>
          </cell>
        </row>
        <row r="87">
          <cell r="A87">
            <v>2431111008</v>
          </cell>
          <cell r="B87">
            <v>1369</v>
          </cell>
          <cell r="C87">
            <v>0</v>
          </cell>
          <cell r="D87">
            <v>14</v>
          </cell>
          <cell r="E87">
            <v>222</v>
          </cell>
          <cell r="F87">
            <v>9</v>
          </cell>
          <cell r="G87">
            <v>374</v>
          </cell>
          <cell r="H87">
            <v>619</v>
          </cell>
          <cell r="I87">
            <v>100</v>
          </cell>
          <cell r="J87">
            <v>45</v>
          </cell>
          <cell r="K87">
            <v>0</v>
          </cell>
          <cell r="L87">
            <v>1451.6</v>
          </cell>
          <cell r="M87">
            <v>3437.61</v>
          </cell>
          <cell r="N87">
            <v>1986.01</v>
          </cell>
          <cell r="O87">
            <v>0</v>
          </cell>
          <cell r="P87">
            <v>2431111008</v>
          </cell>
          <cell r="Q87">
            <v>14</v>
          </cell>
          <cell r="R87">
            <v>222</v>
          </cell>
          <cell r="S87">
            <v>9</v>
          </cell>
          <cell r="T87">
            <v>374</v>
          </cell>
          <cell r="U87">
            <v>71</v>
          </cell>
          <cell r="V87">
            <v>2</v>
          </cell>
          <cell r="W87">
            <v>9</v>
          </cell>
          <cell r="X87">
            <v>18</v>
          </cell>
          <cell r="Y87">
            <v>0</v>
          </cell>
          <cell r="Z87">
            <v>100</v>
          </cell>
        </row>
        <row r="88">
          <cell r="A88">
            <v>2431111037</v>
          </cell>
          <cell r="B88">
            <v>2781</v>
          </cell>
          <cell r="C88">
            <v>0</v>
          </cell>
          <cell r="D88">
            <v>67</v>
          </cell>
          <cell r="E88">
            <v>1014</v>
          </cell>
          <cell r="F88">
            <v>36</v>
          </cell>
          <cell r="G88">
            <v>139</v>
          </cell>
          <cell r="H88">
            <v>1256</v>
          </cell>
          <cell r="I88">
            <v>115</v>
          </cell>
          <cell r="J88">
            <v>40</v>
          </cell>
          <cell r="K88">
            <v>0</v>
          </cell>
          <cell r="L88">
            <v>2989</v>
          </cell>
          <cell r="M88">
            <v>3255.04</v>
          </cell>
          <cell r="N88">
            <v>266.04000000000002</v>
          </cell>
          <cell r="O88">
            <v>0</v>
          </cell>
          <cell r="P88">
            <v>2431111037</v>
          </cell>
          <cell r="Q88">
            <v>67</v>
          </cell>
          <cell r="R88">
            <v>1014</v>
          </cell>
          <cell r="S88">
            <v>36</v>
          </cell>
          <cell r="T88">
            <v>139</v>
          </cell>
          <cell r="U88">
            <v>80</v>
          </cell>
          <cell r="V88">
            <v>0</v>
          </cell>
          <cell r="W88">
            <v>20</v>
          </cell>
          <cell r="X88">
            <v>15</v>
          </cell>
          <cell r="Y88">
            <v>0</v>
          </cell>
          <cell r="Z88">
            <v>115</v>
          </cell>
        </row>
        <row r="89">
          <cell r="A89">
            <v>2431111118</v>
          </cell>
          <cell r="B89">
            <v>905</v>
          </cell>
          <cell r="C89">
            <v>0</v>
          </cell>
          <cell r="D89">
            <v>29</v>
          </cell>
          <cell r="E89">
            <v>331</v>
          </cell>
          <cell r="F89">
            <v>4</v>
          </cell>
          <cell r="G89">
            <v>21</v>
          </cell>
          <cell r="H89">
            <v>385</v>
          </cell>
          <cell r="I89">
            <v>52</v>
          </cell>
          <cell r="J89">
            <v>0</v>
          </cell>
          <cell r="K89">
            <v>0</v>
          </cell>
          <cell r="L89">
            <v>949.6</v>
          </cell>
          <cell r="M89">
            <v>915.41</v>
          </cell>
          <cell r="N89">
            <v>-34.19</v>
          </cell>
          <cell r="O89">
            <v>0</v>
          </cell>
          <cell r="P89">
            <v>2431111118</v>
          </cell>
          <cell r="Q89">
            <v>29</v>
          </cell>
          <cell r="R89">
            <v>331</v>
          </cell>
          <cell r="S89">
            <v>4</v>
          </cell>
          <cell r="T89">
            <v>21</v>
          </cell>
          <cell r="U89">
            <v>36</v>
          </cell>
          <cell r="V89">
            <v>0</v>
          </cell>
          <cell r="W89">
            <v>10</v>
          </cell>
          <cell r="X89">
            <v>6</v>
          </cell>
          <cell r="Y89">
            <v>0</v>
          </cell>
          <cell r="Z89">
            <v>52</v>
          </cell>
        </row>
        <row r="90">
          <cell r="A90">
            <v>2431111013</v>
          </cell>
          <cell r="B90">
            <v>2746</v>
          </cell>
          <cell r="C90">
            <v>0</v>
          </cell>
          <cell r="D90">
            <v>16</v>
          </cell>
          <cell r="E90">
            <v>640</v>
          </cell>
          <cell r="F90">
            <v>6</v>
          </cell>
          <cell r="G90">
            <v>143</v>
          </cell>
          <cell r="H90">
            <v>805</v>
          </cell>
          <cell r="I90">
            <v>155</v>
          </cell>
          <cell r="J90">
            <v>0</v>
          </cell>
          <cell r="K90">
            <v>0</v>
          </cell>
          <cell r="L90">
            <v>2488</v>
          </cell>
          <cell r="M90">
            <v>2488</v>
          </cell>
          <cell r="N90">
            <v>0</v>
          </cell>
          <cell r="O90">
            <v>0</v>
          </cell>
          <cell r="P90">
            <v>2431111013</v>
          </cell>
          <cell r="Q90">
            <v>16</v>
          </cell>
          <cell r="R90">
            <v>640</v>
          </cell>
          <cell r="S90">
            <v>6</v>
          </cell>
          <cell r="T90">
            <v>143</v>
          </cell>
          <cell r="U90">
            <v>114</v>
          </cell>
          <cell r="V90">
            <v>0</v>
          </cell>
          <cell r="W90">
            <v>20</v>
          </cell>
          <cell r="X90">
            <v>21</v>
          </cell>
          <cell r="Y90">
            <v>0</v>
          </cell>
          <cell r="Z90">
            <v>155</v>
          </cell>
        </row>
        <row r="91">
          <cell r="A91">
            <v>2431111041</v>
          </cell>
          <cell r="B91">
            <v>1032</v>
          </cell>
          <cell r="C91">
            <v>0</v>
          </cell>
          <cell r="D91">
            <v>20</v>
          </cell>
          <cell r="E91">
            <v>374</v>
          </cell>
          <cell r="F91">
            <v>3</v>
          </cell>
          <cell r="G91">
            <v>41</v>
          </cell>
          <cell r="H91">
            <v>438</v>
          </cell>
          <cell r="I91">
            <v>30</v>
          </cell>
          <cell r="J91">
            <v>0</v>
          </cell>
          <cell r="K91">
            <v>0</v>
          </cell>
          <cell r="L91">
            <v>1064.4000000000001</v>
          </cell>
          <cell r="M91">
            <v>856.81</v>
          </cell>
          <cell r="N91">
            <v>-207.59</v>
          </cell>
          <cell r="O91">
            <v>0</v>
          </cell>
          <cell r="P91">
            <v>2431111041</v>
          </cell>
          <cell r="Q91">
            <v>20</v>
          </cell>
          <cell r="R91">
            <v>374</v>
          </cell>
          <cell r="S91">
            <v>3</v>
          </cell>
          <cell r="T91">
            <v>41</v>
          </cell>
          <cell r="U91">
            <v>24</v>
          </cell>
          <cell r="V91">
            <v>0</v>
          </cell>
          <cell r="W91">
            <v>3</v>
          </cell>
          <cell r="X91">
            <v>3</v>
          </cell>
          <cell r="Y91">
            <v>0</v>
          </cell>
          <cell r="Z91">
            <v>30</v>
          </cell>
        </row>
        <row r="92">
          <cell r="A92">
            <v>2431111043</v>
          </cell>
          <cell r="B92">
            <v>1542</v>
          </cell>
          <cell r="C92">
            <v>0</v>
          </cell>
          <cell r="D92">
            <v>0</v>
          </cell>
          <cell r="E92">
            <v>219</v>
          </cell>
          <cell r="F92">
            <v>4</v>
          </cell>
          <cell r="G92">
            <v>253</v>
          </cell>
          <cell r="H92">
            <v>476</v>
          </cell>
          <cell r="I92">
            <v>88</v>
          </cell>
          <cell r="J92">
            <v>0</v>
          </cell>
          <cell r="K92">
            <v>0</v>
          </cell>
          <cell r="L92">
            <v>1385</v>
          </cell>
          <cell r="M92">
            <v>2998.12</v>
          </cell>
          <cell r="N92">
            <v>1613.12</v>
          </cell>
          <cell r="O92">
            <v>0</v>
          </cell>
          <cell r="P92">
            <v>2431111043</v>
          </cell>
          <cell r="Q92">
            <v>0</v>
          </cell>
          <cell r="R92">
            <v>219</v>
          </cell>
          <cell r="S92">
            <v>4</v>
          </cell>
          <cell r="T92">
            <v>253</v>
          </cell>
          <cell r="U92">
            <v>70</v>
          </cell>
          <cell r="V92">
            <v>0</v>
          </cell>
          <cell r="W92">
            <v>2</v>
          </cell>
          <cell r="X92">
            <v>16</v>
          </cell>
          <cell r="Y92">
            <v>0</v>
          </cell>
          <cell r="Z92">
            <v>88</v>
          </cell>
        </row>
        <row r="93">
          <cell r="A93">
            <v>2431111048</v>
          </cell>
          <cell r="B93">
            <v>1191</v>
          </cell>
          <cell r="C93">
            <v>0</v>
          </cell>
          <cell r="D93">
            <v>17</v>
          </cell>
          <cell r="E93">
            <v>383</v>
          </cell>
          <cell r="F93">
            <v>10</v>
          </cell>
          <cell r="G93">
            <v>35</v>
          </cell>
          <cell r="H93">
            <v>445</v>
          </cell>
          <cell r="I93">
            <v>103</v>
          </cell>
          <cell r="J93">
            <v>0</v>
          </cell>
          <cell r="K93">
            <v>0</v>
          </cell>
          <cell r="L93">
            <v>1195.2</v>
          </cell>
          <cell r="M93">
            <v>1260.1300000000001</v>
          </cell>
          <cell r="N93">
            <v>64.930000000000007</v>
          </cell>
          <cell r="O93">
            <v>0</v>
          </cell>
          <cell r="P93">
            <v>2431111048</v>
          </cell>
          <cell r="Q93">
            <v>17</v>
          </cell>
          <cell r="R93">
            <v>383</v>
          </cell>
          <cell r="S93">
            <v>10</v>
          </cell>
          <cell r="T93">
            <v>35</v>
          </cell>
          <cell r="U93">
            <v>77</v>
          </cell>
          <cell r="V93">
            <v>1</v>
          </cell>
          <cell r="W93">
            <v>18</v>
          </cell>
          <cell r="X93">
            <v>7</v>
          </cell>
          <cell r="Y93">
            <v>0</v>
          </cell>
          <cell r="Z93">
            <v>103</v>
          </cell>
        </row>
        <row r="94">
          <cell r="A94">
            <v>2431111056</v>
          </cell>
          <cell r="B94">
            <v>1233</v>
          </cell>
          <cell r="C94">
            <v>0</v>
          </cell>
          <cell r="D94">
            <v>42</v>
          </cell>
          <cell r="E94">
            <v>629</v>
          </cell>
          <cell r="F94">
            <v>4</v>
          </cell>
          <cell r="G94">
            <v>28</v>
          </cell>
          <cell r="H94">
            <v>703</v>
          </cell>
          <cell r="I94">
            <v>61</v>
          </cell>
          <cell r="J94">
            <v>0</v>
          </cell>
          <cell r="K94">
            <v>0</v>
          </cell>
          <cell r="L94">
            <v>1469.2</v>
          </cell>
          <cell r="M94">
            <v>1564.67</v>
          </cell>
          <cell r="N94">
            <v>95.47</v>
          </cell>
          <cell r="O94">
            <v>0</v>
          </cell>
          <cell r="P94">
            <v>2431111056</v>
          </cell>
          <cell r="Q94">
            <v>42</v>
          </cell>
          <cell r="R94">
            <v>629</v>
          </cell>
          <cell r="S94">
            <v>4</v>
          </cell>
          <cell r="T94">
            <v>28</v>
          </cell>
          <cell r="U94">
            <v>42</v>
          </cell>
          <cell r="V94">
            <v>1</v>
          </cell>
          <cell r="W94">
            <v>13</v>
          </cell>
          <cell r="X94">
            <v>5</v>
          </cell>
          <cell r="Y94">
            <v>0</v>
          </cell>
          <cell r="Z94">
            <v>61</v>
          </cell>
        </row>
        <row r="95">
          <cell r="A95">
            <v>2431111071</v>
          </cell>
          <cell r="B95">
            <v>1078</v>
          </cell>
          <cell r="C95">
            <v>0</v>
          </cell>
          <cell r="D95">
            <v>28</v>
          </cell>
          <cell r="E95">
            <v>459</v>
          </cell>
          <cell r="F95">
            <v>1</v>
          </cell>
          <cell r="G95">
            <v>47</v>
          </cell>
          <cell r="H95">
            <v>535</v>
          </cell>
          <cell r="I95">
            <v>36</v>
          </cell>
          <cell r="J95">
            <v>0</v>
          </cell>
          <cell r="K95">
            <v>0</v>
          </cell>
          <cell r="L95">
            <v>1192.2</v>
          </cell>
          <cell r="M95">
            <v>3075.01</v>
          </cell>
          <cell r="N95">
            <v>1882.81</v>
          </cell>
          <cell r="O95">
            <v>0</v>
          </cell>
          <cell r="P95">
            <v>2431111071</v>
          </cell>
          <cell r="Q95">
            <v>28</v>
          </cell>
          <cell r="R95">
            <v>459</v>
          </cell>
          <cell r="S95">
            <v>1</v>
          </cell>
          <cell r="T95">
            <v>47</v>
          </cell>
          <cell r="U95">
            <v>26</v>
          </cell>
          <cell r="V95">
            <v>0</v>
          </cell>
          <cell r="W95">
            <v>7</v>
          </cell>
          <cell r="X95">
            <v>3</v>
          </cell>
          <cell r="Y95">
            <v>0</v>
          </cell>
          <cell r="Z95">
            <v>36</v>
          </cell>
        </row>
        <row r="96">
          <cell r="A96">
            <v>2431111102</v>
          </cell>
          <cell r="B96">
            <v>2236</v>
          </cell>
          <cell r="C96">
            <v>0</v>
          </cell>
          <cell r="D96">
            <v>0</v>
          </cell>
          <cell r="E96">
            <v>250</v>
          </cell>
          <cell r="F96">
            <v>6</v>
          </cell>
          <cell r="G96">
            <v>220</v>
          </cell>
          <cell r="H96">
            <v>476</v>
          </cell>
          <cell r="I96">
            <v>168</v>
          </cell>
          <cell r="J96">
            <v>0</v>
          </cell>
          <cell r="K96">
            <v>0</v>
          </cell>
          <cell r="L96">
            <v>1839.6</v>
          </cell>
          <cell r="M96">
            <v>1516.97</v>
          </cell>
          <cell r="N96">
            <v>-322.63</v>
          </cell>
          <cell r="O96">
            <v>0</v>
          </cell>
          <cell r="P96">
            <v>2431111102</v>
          </cell>
          <cell r="Q96">
            <v>0</v>
          </cell>
          <cell r="R96">
            <v>250</v>
          </cell>
          <cell r="S96">
            <v>6</v>
          </cell>
          <cell r="T96">
            <v>220</v>
          </cell>
          <cell r="U96">
            <v>133</v>
          </cell>
          <cell r="V96">
            <v>0</v>
          </cell>
          <cell r="W96">
            <v>19</v>
          </cell>
          <cell r="X96">
            <v>16</v>
          </cell>
          <cell r="Y96">
            <v>0</v>
          </cell>
          <cell r="Z96">
            <v>168</v>
          </cell>
        </row>
        <row r="97">
          <cell r="A97">
            <v>2431111011</v>
          </cell>
          <cell r="B97">
            <v>3836</v>
          </cell>
          <cell r="C97">
            <v>0</v>
          </cell>
          <cell r="D97">
            <v>8</v>
          </cell>
          <cell r="E97">
            <v>356</v>
          </cell>
          <cell r="F97">
            <v>7</v>
          </cell>
          <cell r="G97">
            <v>729</v>
          </cell>
          <cell r="H97">
            <v>1100</v>
          </cell>
          <cell r="I97">
            <v>195</v>
          </cell>
          <cell r="J97">
            <v>0</v>
          </cell>
          <cell r="K97">
            <v>0</v>
          </cell>
          <cell r="L97">
            <v>3334</v>
          </cell>
          <cell r="M97">
            <v>3961.3</v>
          </cell>
          <cell r="N97">
            <v>627.29999999999995</v>
          </cell>
          <cell r="O97">
            <v>0</v>
          </cell>
          <cell r="P97">
            <v>2431111011</v>
          </cell>
          <cell r="Q97">
            <v>8</v>
          </cell>
          <cell r="R97">
            <v>356</v>
          </cell>
          <cell r="S97">
            <v>7</v>
          </cell>
          <cell r="T97">
            <v>729</v>
          </cell>
          <cell r="U97">
            <v>123</v>
          </cell>
          <cell r="V97">
            <v>1</v>
          </cell>
          <cell r="W97">
            <v>14</v>
          </cell>
          <cell r="X97">
            <v>56</v>
          </cell>
          <cell r="Y97">
            <v>1</v>
          </cell>
          <cell r="Z97">
            <v>195</v>
          </cell>
        </row>
        <row r="98">
          <cell r="A98">
            <v>2431111114</v>
          </cell>
          <cell r="B98">
            <v>2007</v>
          </cell>
          <cell r="C98">
            <v>0</v>
          </cell>
          <cell r="D98">
            <v>5</v>
          </cell>
          <cell r="E98">
            <v>307</v>
          </cell>
          <cell r="F98">
            <v>4</v>
          </cell>
          <cell r="G98">
            <v>282</v>
          </cell>
          <cell r="H98">
            <v>598</v>
          </cell>
          <cell r="I98">
            <v>96</v>
          </cell>
          <cell r="J98">
            <v>0</v>
          </cell>
          <cell r="K98">
            <v>0</v>
          </cell>
          <cell r="L98">
            <v>1784.4</v>
          </cell>
          <cell r="M98">
            <v>1908.92</v>
          </cell>
          <cell r="N98">
            <v>124.52</v>
          </cell>
          <cell r="O98">
            <v>0</v>
          </cell>
          <cell r="P98">
            <v>2431111114</v>
          </cell>
          <cell r="Q98">
            <v>5</v>
          </cell>
          <cell r="R98">
            <v>307</v>
          </cell>
          <cell r="S98">
            <v>4</v>
          </cell>
          <cell r="T98">
            <v>282</v>
          </cell>
          <cell r="U98">
            <v>75</v>
          </cell>
          <cell r="V98">
            <v>0</v>
          </cell>
          <cell r="W98">
            <v>9</v>
          </cell>
          <cell r="X98">
            <v>12</v>
          </cell>
          <cell r="Y98">
            <v>0</v>
          </cell>
          <cell r="Z98">
            <v>96</v>
          </cell>
        </row>
        <row r="99">
          <cell r="A99">
            <v>2431111028</v>
          </cell>
          <cell r="B99">
            <v>2494</v>
          </cell>
          <cell r="C99">
            <v>0</v>
          </cell>
          <cell r="D99">
            <v>6</v>
          </cell>
          <cell r="E99">
            <v>307</v>
          </cell>
          <cell r="F99">
            <v>10</v>
          </cell>
          <cell r="G99">
            <v>558</v>
          </cell>
          <cell r="H99">
            <v>881</v>
          </cell>
          <cell r="I99">
            <v>316</v>
          </cell>
          <cell r="J99">
            <v>0</v>
          </cell>
          <cell r="K99">
            <v>0</v>
          </cell>
          <cell r="L99">
            <v>2391.4</v>
          </cell>
          <cell r="M99">
            <v>2688.18</v>
          </cell>
          <cell r="N99">
            <v>296.77999999999997</v>
          </cell>
          <cell r="O99">
            <v>0</v>
          </cell>
          <cell r="P99">
            <v>2431111028</v>
          </cell>
          <cell r="Q99">
            <v>6</v>
          </cell>
          <cell r="R99">
            <v>307</v>
          </cell>
          <cell r="S99">
            <v>10</v>
          </cell>
          <cell r="T99">
            <v>558</v>
          </cell>
          <cell r="U99">
            <v>206</v>
          </cell>
          <cell r="V99">
            <v>3</v>
          </cell>
          <cell r="W99">
            <v>16</v>
          </cell>
          <cell r="X99">
            <v>91</v>
          </cell>
          <cell r="Y99">
            <v>0</v>
          </cell>
          <cell r="Z99">
            <v>316</v>
          </cell>
        </row>
        <row r="100">
          <cell r="A100">
            <v>2431111069</v>
          </cell>
          <cell r="B100">
            <v>1487</v>
          </cell>
          <cell r="C100">
            <v>0</v>
          </cell>
          <cell r="D100">
            <v>0</v>
          </cell>
          <cell r="E100">
            <v>150</v>
          </cell>
          <cell r="F100">
            <v>4</v>
          </cell>
          <cell r="G100">
            <v>261</v>
          </cell>
          <cell r="H100">
            <v>415</v>
          </cell>
          <cell r="I100">
            <v>71</v>
          </cell>
          <cell r="J100">
            <v>0</v>
          </cell>
          <cell r="K100">
            <v>0</v>
          </cell>
          <cell r="L100">
            <v>1282.5999999999999</v>
          </cell>
          <cell r="M100">
            <v>701.48</v>
          </cell>
          <cell r="N100">
            <v>-581.12</v>
          </cell>
          <cell r="O100">
            <v>0</v>
          </cell>
          <cell r="P100">
            <v>2431111069</v>
          </cell>
          <cell r="Q100">
            <v>0</v>
          </cell>
          <cell r="R100">
            <v>150</v>
          </cell>
          <cell r="S100">
            <v>4</v>
          </cell>
          <cell r="T100">
            <v>261</v>
          </cell>
          <cell r="U100">
            <v>60</v>
          </cell>
          <cell r="V100">
            <v>0</v>
          </cell>
          <cell r="W100">
            <v>2</v>
          </cell>
          <cell r="X100">
            <v>9</v>
          </cell>
          <cell r="Y100">
            <v>0</v>
          </cell>
          <cell r="Z100">
            <v>71</v>
          </cell>
        </row>
        <row r="101">
          <cell r="A101">
            <v>2431111136</v>
          </cell>
          <cell r="B101">
            <v>1096</v>
          </cell>
          <cell r="C101">
            <v>0</v>
          </cell>
          <cell r="D101">
            <v>0</v>
          </cell>
          <cell r="E101">
            <v>61</v>
          </cell>
          <cell r="F101">
            <v>2</v>
          </cell>
          <cell r="G101">
            <v>333</v>
          </cell>
          <cell r="H101">
            <v>396</v>
          </cell>
          <cell r="I101">
            <v>249</v>
          </cell>
          <cell r="J101">
            <v>0</v>
          </cell>
          <cell r="K101">
            <v>0</v>
          </cell>
          <cell r="L101">
            <v>1086.2</v>
          </cell>
          <cell r="M101">
            <v>3044.8</v>
          </cell>
          <cell r="N101">
            <v>1958.6</v>
          </cell>
          <cell r="O101">
            <v>0</v>
          </cell>
          <cell r="P101">
            <v>2431111136</v>
          </cell>
          <cell r="Q101">
            <v>0</v>
          </cell>
          <cell r="R101">
            <v>61</v>
          </cell>
          <cell r="S101">
            <v>2</v>
          </cell>
          <cell r="T101">
            <v>333</v>
          </cell>
          <cell r="U101">
            <v>177</v>
          </cell>
          <cell r="V101">
            <v>0</v>
          </cell>
          <cell r="W101">
            <v>2</v>
          </cell>
          <cell r="X101">
            <v>70</v>
          </cell>
          <cell r="Y101">
            <v>0</v>
          </cell>
          <cell r="Z101">
            <v>249</v>
          </cell>
        </row>
        <row r="102">
          <cell r="A102">
            <v>2431111042</v>
          </cell>
          <cell r="B102">
            <v>1807</v>
          </cell>
          <cell r="C102">
            <v>0</v>
          </cell>
          <cell r="D102">
            <v>57</v>
          </cell>
          <cell r="E102">
            <v>743</v>
          </cell>
          <cell r="F102">
            <v>15</v>
          </cell>
          <cell r="G102">
            <v>28</v>
          </cell>
          <cell r="H102">
            <v>843</v>
          </cell>
          <cell r="I102">
            <v>25</v>
          </cell>
          <cell r="J102">
            <v>15</v>
          </cell>
          <cell r="K102">
            <v>0</v>
          </cell>
          <cell r="L102">
            <v>1955</v>
          </cell>
          <cell r="M102">
            <v>3645.47</v>
          </cell>
          <cell r="N102">
            <v>1690.47</v>
          </cell>
          <cell r="O102">
            <v>0</v>
          </cell>
          <cell r="P102">
            <v>2431111042</v>
          </cell>
          <cell r="Q102">
            <v>57</v>
          </cell>
          <cell r="R102">
            <v>743</v>
          </cell>
          <cell r="S102">
            <v>15</v>
          </cell>
          <cell r="T102">
            <v>28</v>
          </cell>
          <cell r="U102">
            <v>19</v>
          </cell>
          <cell r="V102">
            <v>0</v>
          </cell>
          <cell r="W102">
            <v>1</v>
          </cell>
          <cell r="X102">
            <v>5</v>
          </cell>
          <cell r="Y102">
            <v>0</v>
          </cell>
          <cell r="Z102">
            <v>25</v>
          </cell>
        </row>
        <row r="103">
          <cell r="A103">
            <v>2431111033</v>
          </cell>
          <cell r="B103">
            <v>722</v>
          </cell>
          <cell r="C103">
            <v>0</v>
          </cell>
          <cell r="D103">
            <v>17</v>
          </cell>
          <cell r="E103">
            <v>164</v>
          </cell>
          <cell r="F103">
            <v>5</v>
          </cell>
          <cell r="G103">
            <v>165</v>
          </cell>
          <cell r="H103">
            <v>351</v>
          </cell>
          <cell r="I103">
            <v>45</v>
          </cell>
          <cell r="J103">
            <v>75</v>
          </cell>
          <cell r="K103">
            <v>0</v>
          </cell>
          <cell r="L103">
            <v>846.6</v>
          </cell>
          <cell r="M103">
            <v>2603.4</v>
          </cell>
          <cell r="N103">
            <v>1756.8</v>
          </cell>
          <cell r="O103">
            <v>0</v>
          </cell>
          <cell r="P103">
            <v>2431111033</v>
          </cell>
          <cell r="Q103">
            <v>17</v>
          </cell>
          <cell r="R103">
            <v>164</v>
          </cell>
          <cell r="S103">
            <v>5</v>
          </cell>
          <cell r="T103">
            <v>165</v>
          </cell>
          <cell r="U103">
            <v>36</v>
          </cell>
          <cell r="V103">
            <v>0</v>
          </cell>
          <cell r="W103">
            <v>3</v>
          </cell>
          <cell r="X103">
            <v>6</v>
          </cell>
          <cell r="Y103">
            <v>0</v>
          </cell>
          <cell r="Z103">
            <v>45</v>
          </cell>
        </row>
        <row r="104">
          <cell r="A104">
            <v>2431111098</v>
          </cell>
          <cell r="B104">
            <v>1126</v>
          </cell>
          <cell r="C104">
            <v>0</v>
          </cell>
          <cell r="D104">
            <v>2</v>
          </cell>
          <cell r="E104">
            <v>139</v>
          </cell>
          <cell r="F104">
            <v>4</v>
          </cell>
          <cell r="G104">
            <v>329</v>
          </cell>
          <cell r="H104">
            <v>474</v>
          </cell>
          <cell r="I104">
            <v>208</v>
          </cell>
          <cell r="J104">
            <v>0</v>
          </cell>
          <cell r="K104">
            <v>0</v>
          </cell>
          <cell r="L104">
            <v>1166.5999999999999</v>
          </cell>
          <cell r="M104">
            <v>1706.78</v>
          </cell>
          <cell r="N104">
            <v>540.17999999999995</v>
          </cell>
          <cell r="O104">
            <v>0</v>
          </cell>
          <cell r="P104">
            <v>2431111098</v>
          </cell>
          <cell r="Q104">
            <v>2</v>
          </cell>
          <cell r="R104">
            <v>139</v>
          </cell>
          <cell r="S104">
            <v>4</v>
          </cell>
          <cell r="T104">
            <v>329</v>
          </cell>
          <cell r="U104">
            <v>186</v>
          </cell>
          <cell r="V104">
            <v>0</v>
          </cell>
          <cell r="W104">
            <v>5</v>
          </cell>
          <cell r="X104">
            <v>17</v>
          </cell>
          <cell r="Y104">
            <v>0</v>
          </cell>
          <cell r="Z104">
            <v>208</v>
          </cell>
        </row>
        <row r="105">
          <cell r="A105">
            <v>2431111052</v>
          </cell>
          <cell r="B105">
            <v>991</v>
          </cell>
          <cell r="C105">
            <v>0</v>
          </cell>
          <cell r="D105">
            <v>2</v>
          </cell>
          <cell r="E105">
            <v>43</v>
          </cell>
          <cell r="F105">
            <v>1</v>
          </cell>
          <cell r="G105">
            <v>592</v>
          </cell>
          <cell r="H105">
            <v>638</v>
          </cell>
          <cell r="I105">
            <v>72</v>
          </cell>
          <cell r="J105">
            <v>35</v>
          </cell>
          <cell r="K105">
            <v>0</v>
          </cell>
          <cell r="L105">
            <v>1178.2</v>
          </cell>
          <cell r="M105">
            <v>3861.89</v>
          </cell>
          <cell r="N105">
            <v>2683.69</v>
          </cell>
          <cell r="O105">
            <v>0</v>
          </cell>
          <cell r="P105">
            <v>2431111052</v>
          </cell>
          <cell r="Q105">
            <v>2</v>
          </cell>
          <cell r="R105">
            <v>43</v>
          </cell>
          <cell r="S105">
            <v>1</v>
          </cell>
          <cell r="T105">
            <v>592</v>
          </cell>
          <cell r="U105">
            <v>63</v>
          </cell>
          <cell r="V105">
            <v>0</v>
          </cell>
          <cell r="W105">
            <v>2</v>
          </cell>
          <cell r="X105">
            <v>7</v>
          </cell>
          <cell r="Y105">
            <v>0</v>
          </cell>
          <cell r="Z105">
            <v>72</v>
          </cell>
        </row>
        <row r="106">
          <cell r="A106">
            <v>2431111018</v>
          </cell>
          <cell r="B106">
            <v>1300</v>
          </cell>
          <cell r="C106">
            <v>0</v>
          </cell>
          <cell r="D106">
            <v>6</v>
          </cell>
          <cell r="E106">
            <v>107</v>
          </cell>
          <cell r="F106">
            <v>5</v>
          </cell>
          <cell r="G106">
            <v>570</v>
          </cell>
          <cell r="H106">
            <v>688</v>
          </cell>
          <cell r="I106">
            <v>345</v>
          </cell>
          <cell r="J106">
            <v>45</v>
          </cell>
          <cell r="K106">
            <v>0</v>
          </cell>
          <cell r="L106">
            <v>1537.2</v>
          </cell>
          <cell r="M106">
            <v>2272.8200000000002</v>
          </cell>
          <cell r="N106">
            <v>735.62</v>
          </cell>
          <cell r="O106">
            <v>0</v>
          </cell>
          <cell r="P106">
            <v>2431111018</v>
          </cell>
          <cell r="Q106">
            <v>6</v>
          </cell>
          <cell r="R106">
            <v>107</v>
          </cell>
          <cell r="S106">
            <v>5</v>
          </cell>
          <cell r="T106">
            <v>570</v>
          </cell>
          <cell r="U106">
            <v>273</v>
          </cell>
          <cell r="V106">
            <v>0</v>
          </cell>
          <cell r="W106">
            <v>56</v>
          </cell>
          <cell r="X106">
            <v>15</v>
          </cell>
          <cell r="Y106">
            <v>1</v>
          </cell>
          <cell r="Z106">
            <v>345</v>
          </cell>
        </row>
        <row r="107">
          <cell r="A107">
            <v>2431111034</v>
          </cell>
          <cell r="B107">
            <v>1633</v>
          </cell>
          <cell r="C107">
            <v>0</v>
          </cell>
          <cell r="D107">
            <v>17</v>
          </cell>
          <cell r="E107">
            <v>295</v>
          </cell>
          <cell r="F107">
            <v>7</v>
          </cell>
          <cell r="G107">
            <v>430</v>
          </cell>
          <cell r="H107">
            <v>749</v>
          </cell>
          <cell r="I107">
            <v>214</v>
          </cell>
          <cell r="J107">
            <v>50</v>
          </cell>
          <cell r="K107">
            <v>0</v>
          </cell>
          <cell r="L107">
            <v>1780.4</v>
          </cell>
          <cell r="M107">
            <v>5127.66</v>
          </cell>
          <cell r="N107">
            <v>3347.26</v>
          </cell>
          <cell r="O107">
            <v>0</v>
          </cell>
          <cell r="P107">
            <v>2431111034</v>
          </cell>
          <cell r="Q107">
            <v>17</v>
          </cell>
          <cell r="R107">
            <v>295</v>
          </cell>
          <cell r="S107">
            <v>7</v>
          </cell>
          <cell r="T107">
            <v>430</v>
          </cell>
          <cell r="U107">
            <v>172</v>
          </cell>
          <cell r="V107">
            <v>1</v>
          </cell>
          <cell r="W107">
            <v>13</v>
          </cell>
          <cell r="X107">
            <v>28</v>
          </cell>
          <cell r="Y107">
            <v>0</v>
          </cell>
          <cell r="Z107">
            <v>214</v>
          </cell>
        </row>
        <row r="108">
          <cell r="A108">
            <v>2431111129</v>
          </cell>
          <cell r="B108">
            <v>1354</v>
          </cell>
          <cell r="C108">
            <v>0</v>
          </cell>
          <cell r="D108">
            <v>1</v>
          </cell>
          <cell r="E108">
            <v>248</v>
          </cell>
          <cell r="F108">
            <v>8</v>
          </cell>
          <cell r="G108">
            <v>455</v>
          </cell>
          <cell r="H108">
            <v>712</v>
          </cell>
          <cell r="I108">
            <v>105</v>
          </cell>
          <cell r="J108">
            <v>75</v>
          </cell>
          <cell r="K108">
            <v>0</v>
          </cell>
          <cell r="L108">
            <v>1549</v>
          </cell>
          <cell r="M108">
            <v>2657.42</v>
          </cell>
          <cell r="N108">
            <v>1108.42</v>
          </cell>
          <cell r="O108">
            <v>0</v>
          </cell>
          <cell r="P108">
            <v>2431111129</v>
          </cell>
          <cell r="Q108">
            <v>1</v>
          </cell>
          <cell r="R108">
            <v>248</v>
          </cell>
          <cell r="S108">
            <v>8</v>
          </cell>
          <cell r="T108">
            <v>455</v>
          </cell>
          <cell r="U108">
            <v>90</v>
          </cell>
          <cell r="V108">
            <v>0</v>
          </cell>
          <cell r="W108">
            <v>0</v>
          </cell>
          <cell r="X108">
            <v>14</v>
          </cell>
          <cell r="Y108">
            <v>1</v>
          </cell>
          <cell r="Z108">
            <v>105</v>
          </cell>
        </row>
        <row r="109">
          <cell r="A109">
            <v>2431111078</v>
          </cell>
          <cell r="B109">
            <v>1020</v>
          </cell>
          <cell r="C109">
            <v>0</v>
          </cell>
          <cell r="D109">
            <v>12</v>
          </cell>
          <cell r="E109">
            <v>178</v>
          </cell>
          <cell r="F109">
            <v>7</v>
          </cell>
          <cell r="G109">
            <v>284</v>
          </cell>
          <cell r="H109">
            <v>481</v>
          </cell>
          <cell r="I109">
            <v>104</v>
          </cell>
          <cell r="J109">
            <v>50</v>
          </cell>
          <cell r="K109">
            <v>0</v>
          </cell>
          <cell r="L109">
            <v>1128.8</v>
          </cell>
          <cell r="M109">
            <v>1138.53</v>
          </cell>
          <cell r="N109">
            <v>9.73</v>
          </cell>
          <cell r="O109">
            <v>0</v>
          </cell>
          <cell r="P109">
            <v>2431111078</v>
          </cell>
          <cell r="Q109">
            <v>12</v>
          </cell>
          <cell r="R109">
            <v>178</v>
          </cell>
          <cell r="S109">
            <v>7</v>
          </cell>
          <cell r="T109">
            <v>284</v>
          </cell>
          <cell r="U109">
            <v>60</v>
          </cell>
          <cell r="V109">
            <v>0</v>
          </cell>
          <cell r="W109">
            <v>21</v>
          </cell>
          <cell r="X109">
            <v>22</v>
          </cell>
          <cell r="Y109">
            <v>1</v>
          </cell>
          <cell r="Z109">
            <v>104</v>
          </cell>
        </row>
        <row r="110">
          <cell r="A110">
            <v>2431111086</v>
          </cell>
          <cell r="B110">
            <v>617</v>
          </cell>
          <cell r="C110">
            <v>0</v>
          </cell>
          <cell r="D110">
            <v>0</v>
          </cell>
          <cell r="E110">
            <v>21</v>
          </cell>
          <cell r="F110">
            <v>4</v>
          </cell>
          <cell r="G110">
            <v>331</v>
          </cell>
          <cell r="H110">
            <v>356</v>
          </cell>
          <cell r="I110">
            <v>10</v>
          </cell>
          <cell r="J110">
            <v>15</v>
          </cell>
          <cell r="K110">
            <v>0</v>
          </cell>
          <cell r="L110">
            <v>678.2</v>
          </cell>
          <cell r="M110">
            <v>901.24</v>
          </cell>
          <cell r="N110">
            <v>223.04</v>
          </cell>
          <cell r="O110">
            <v>0</v>
          </cell>
          <cell r="P110">
            <v>2431111086</v>
          </cell>
          <cell r="Q110">
            <v>0</v>
          </cell>
          <cell r="R110">
            <v>21</v>
          </cell>
          <cell r="S110">
            <v>4</v>
          </cell>
          <cell r="T110">
            <v>331</v>
          </cell>
          <cell r="U110">
            <v>8</v>
          </cell>
          <cell r="V110">
            <v>0</v>
          </cell>
          <cell r="W110">
            <v>0</v>
          </cell>
          <cell r="X110">
            <v>2</v>
          </cell>
          <cell r="Y110">
            <v>0</v>
          </cell>
          <cell r="Z110">
            <v>10</v>
          </cell>
        </row>
        <row r="111">
          <cell r="A111">
            <v>2431111107</v>
          </cell>
          <cell r="B111">
            <v>1134</v>
          </cell>
          <cell r="C111">
            <v>0</v>
          </cell>
          <cell r="D111">
            <v>1</v>
          </cell>
          <cell r="E111">
            <v>146</v>
          </cell>
          <cell r="F111">
            <v>3</v>
          </cell>
          <cell r="G111">
            <v>283</v>
          </cell>
          <cell r="H111">
            <v>433</v>
          </cell>
          <cell r="I111">
            <v>210</v>
          </cell>
          <cell r="J111">
            <v>30</v>
          </cell>
          <cell r="K111">
            <v>0</v>
          </cell>
          <cell r="L111">
            <v>1170.4000000000001</v>
          </cell>
          <cell r="M111">
            <v>686.24</v>
          </cell>
          <cell r="N111">
            <v>-484.16</v>
          </cell>
          <cell r="O111">
            <v>0</v>
          </cell>
          <cell r="P111">
            <v>2431111107</v>
          </cell>
          <cell r="Q111">
            <v>1</v>
          </cell>
          <cell r="R111">
            <v>146</v>
          </cell>
          <cell r="S111">
            <v>3</v>
          </cell>
          <cell r="T111">
            <v>283</v>
          </cell>
          <cell r="U111">
            <v>183</v>
          </cell>
          <cell r="V111">
            <v>0</v>
          </cell>
          <cell r="W111">
            <v>3</v>
          </cell>
          <cell r="X111">
            <v>22</v>
          </cell>
          <cell r="Y111">
            <v>2</v>
          </cell>
          <cell r="Z111">
            <v>210</v>
          </cell>
        </row>
        <row r="112">
          <cell r="A112">
            <v>2431111134</v>
          </cell>
          <cell r="B112">
            <v>453</v>
          </cell>
          <cell r="C112">
            <v>0</v>
          </cell>
          <cell r="D112">
            <v>0</v>
          </cell>
          <cell r="E112">
            <v>32</v>
          </cell>
          <cell r="F112">
            <v>1</v>
          </cell>
          <cell r="G112">
            <v>162</v>
          </cell>
          <cell r="H112">
            <v>195</v>
          </cell>
          <cell r="I112">
            <v>14</v>
          </cell>
          <cell r="J112">
            <v>10</v>
          </cell>
          <cell r="K112">
            <v>0</v>
          </cell>
          <cell r="L112">
            <v>449.8</v>
          </cell>
          <cell r="M112">
            <v>76.22</v>
          </cell>
          <cell r="N112">
            <v>-373.58</v>
          </cell>
          <cell r="O112">
            <v>0</v>
          </cell>
          <cell r="P112">
            <v>2431111134</v>
          </cell>
          <cell r="Q112">
            <v>0</v>
          </cell>
          <cell r="R112">
            <v>32</v>
          </cell>
          <cell r="S112">
            <v>1</v>
          </cell>
          <cell r="T112">
            <v>162</v>
          </cell>
          <cell r="U112">
            <v>14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14</v>
          </cell>
        </row>
        <row r="113">
          <cell r="A113">
            <v>2431111025</v>
          </cell>
          <cell r="B113">
            <v>1482</v>
          </cell>
          <cell r="C113">
            <v>0</v>
          </cell>
          <cell r="D113">
            <v>10</v>
          </cell>
          <cell r="E113">
            <v>181</v>
          </cell>
          <cell r="F113">
            <v>1</v>
          </cell>
          <cell r="G113">
            <v>558</v>
          </cell>
          <cell r="H113">
            <v>750</v>
          </cell>
          <cell r="I113">
            <v>87</v>
          </cell>
          <cell r="J113">
            <v>30</v>
          </cell>
          <cell r="K113">
            <v>0</v>
          </cell>
          <cell r="L113">
            <v>1594.2</v>
          </cell>
          <cell r="M113">
            <v>4025.59</v>
          </cell>
          <cell r="N113">
            <v>2431.39</v>
          </cell>
          <cell r="O113">
            <v>0</v>
          </cell>
          <cell r="P113">
            <v>2431111025</v>
          </cell>
          <cell r="Q113">
            <v>10</v>
          </cell>
          <cell r="R113">
            <v>181</v>
          </cell>
          <cell r="S113">
            <v>1</v>
          </cell>
          <cell r="T113">
            <v>558</v>
          </cell>
          <cell r="U113">
            <v>49</v>
          </cell>
          <cell r="V113">
            <v>0</v>
          </cell>
          <cell r="W113">
            <v>19</v>
          </cell>
          <cell r="X113">
            <v>19</v>
          </cell>
          <cell r="Y113">
            <v>0</v>
          </cell>
          <cell r="Z113">
            <v>87</v>
          </cell>
        </row>
        <row r="114">
          <cell r="A114">
            <v>2431111079</v>
          </cell>
          <cell r="B114">
            <v>451</v>
          </cell>
          <cell r="C114">
            <v>0</v>
          </cell>
          <cell r="D114">
            <v>0</v>
          </cell>
          <cell r="E114">
            <v>86</v>
          </cell>
          <cell r="F114">
            <v>1</v>
          </cell>
          <cell r="G114">
            <v>56</v>
          </cell>
          <cell r="H114">
            <v>143</v>
          </cell>
          <cell r="I114">
            <v>47</v>
          </cell>
          <cell r="J114">
            <v>15</v>
          </cell>
          <cell r="K114">
            <v>0</v>
          </cell>
          <cell r="L114">
            <v>436</v>
          </cell>
          <cell r="M114">
            <v>946.18</v>
          </cell>
          <cell r="N114">
            <v>510.18</v>
          </cell>
          <cell r="O114">
            <v>0</v>
          </cell>
          <cell r="P114">
            <v>2431111079</v>
          </cell>
          <cell r="Q114">
            <v>0</v>
          </cell>
          <cell r="R114">
            <v>86</v>
          </cell>
          <cell r="S114">
            <v>1</v>
          </cell>
          <cell r="T114">
            <v>56</v>
          </cell>
          <cell r="U114">
            <v>34</v>
          </cell>
          <cell r="V114">
            <v>0</v>
          </cell>
          <cell r="W114">
            <v>5</v>
          </cell>
          <cell r="X114">
            <v>8</v>
          </cell>
          <cell r="Y114">
            <v>0</v>
          </cell>
          <cell r="Z114">
            <v>47</v>
          </cell>
        </row>
        <row r="115">
          <cell r="A115">
            <v>2431111082</v>
          </cell>
          <cell r="B115">
            <v>1306</v>
          </cell>
          <cell r="C115">
            <v>0</v>
          </cell>
          <cell r="D115">
            <v>17</v>
          </cell>
          <cell r="E115">
            <v>277</v>
          </cell>
          <cell r="F115">
            <v>10</v>
          </cell>
          <cell r="G115">
            <v>358</v>
          </cell>
          <cell r="H115">
            <v>662</v>
          </cell>
          <cell r="I115">
            <v>245</v>
          </cell>
          <cell r="J115">
            <v>30</v>
          </cell>
          <cell r="K115">
            <v>0</v>
          </cell>
          <cell r="L115">
            <v>1503.4</v>
          </cell>
          <cell r="M115">
            <v>2381.75</v>
          </cell>
          <cell r="N115">
            <v>878.35</v>
          </cell>
          <cell r="O115">
            <v>0</v>
          </cell>
          <cell r="P115">
            <v>2431111082</v>
          </cell>
          <cell r="Q115">
            <v>17</v>
          </cell>
          <cell r="R115">
            <v>277</v>
          </cell>
          <cell r="S115">
            <v>10</v>
          </cell>
          <cell r="T115">
            <v>358</v>
          </cell>
          <cell r="U115">
            <v>187</v>
          </cell>
          <cell r="V115">
            <v>1</v>
          </cell>
          <cell r="W115">
            <v>20</v>
          </cell>
          <cell r="X115">
            <v>37</v>
          </cell>
          <cell r="Y115">
            <v>0</v>
          </cell>
          <cell r="Z115">
            <v>245</v>
          </cell>
        </row>
        <row r="116">
          <cell r="A116">
            <v>2431111032</v>
          </cell>
          <cell r="B116">
            <v>941</v>
          </cell>
          <cell r="C116">
            <v>0</v>
          </cell>
          <cell r="D116">
            <v>0</v>
          </cell>
          <cell r="E116">
            <v>47</v>
          </cell>
          <cell r="F116">
            <v>0</v>
          </cell>
          <cell r="G116">
            <v>502</v>
          </cell>
          <cell r="H116">
            <v>549</v>
          </cell>
          <cell r="I116">
            <v>172</v>
          </cell>
          <cell r="J116">
            <v>80</v>
          </cell>
          <cell r="K116">
            <v>0</v>
          </cell>
          <cell r="L116">
            <v>1162</v>
          </cell>
          <cell r="M116">
            <v>2891.37</v>
          </cell>
          <cell r="N116">
            <v>1729.37</v>
          </cell>
          <cell r="O116">
            <v>0</v>
          </cell>
          <cell r="P116">
            <v>2431111032</v>
          </cell>
          <cell r="Q116">
            <v>0</v>
          </cell>
          <cell r="R116">
            <v>47</v>
          </cell>
          <cell r="S116">
            <v>0</v>
          </cell>
          <cell r="T116">
            <v>502</v>
          </cell>
          <cell r="U116">
            <v>132</v>
          </cell>
          <cell r="V116">
            <v>0</v>
          </cell>
          <cell r="W116">
            <v>8</v>
          </cell>
          <cell r="X116">
            <v>32</v>
          </cell>
          <cell r="Y116">
            <v>0</v>
          </cell>
          <cell r="Z116">
            <v>172</v>
          </cell>
        </row>
        <row r="117">
          <cell r="A117">
            <v>2431111108</v>
          </cell>
          <cell r="B117">
            <v>426</v>
          </cell>
          <cell r="C117">
            <v>0</v>
          </cell>
          <cell r="D117">
            <v>1</v>
          </cell>
          <cell r="E117">
            <v>26</v>
          </cell>
          <cell r="F117">
            <v>2</v>
          </cell>
          <cell r="G117">
            <v>227</v>
          </cell>
          <cell r="H117">
            <v>256</v>
          </cell>
          <cell r="I117">
            <v>78</v>
          </cell>
          <cell r="J117">
            <v>20</v>
          </cell>
          <cell r="K117">
            <v>0</v>
          </cell>
          <cell r="L117">
            <v>517.20000000000005</v>
          </cell>
          <cell r="M117">
            <v>1052.04</v>
          </cell>
          <cell r="N117">
            <v>534.84</v>
          </cell>
          <cell r="O117">
            <v>0</v>
          </cell>
          <cell r="P117">
            <v>2431111108</v>
          </cell>
          <cell r="Q117">
            <v>1</v>
          </cell>
          <cell r="R117">
            <v>26</v>
          </cell>
          <cell r="S117">
            <v>2</v>
          </cell>
          <cell r="T117">
            <v>227</v>
          </cell>
          <cell r="U117">
            <v>65</v>
          </cell>
          <cell r="V117">
            <v>0</v>
          </cell>
          <cell r="W117">
            <v>6</v>
          </cell>
          <cell r="X117">
            <v>7</v>
          </cell>
          <cell r="Y117">
            <v>0</v>
          </cell>
          <cell r="Z117">
            <v>78</v>
          </cell>
        </row>
        <row r="118">
          <cell r="A118">
            <v>2431111081</v>
          </cell>
          <cell r="B118">
            <v>1501</v>
          </cell>
          <cell r="C118">
            <v>0</v>
          </cell>
          <cell r="D118">
            <v>22</v>
          </cell>
          <cell r="E118">
            <v>346</v>
          </cell>
          <cell r="F118">
            <v>10</v>
          </cell>
          <cell r="G118">
            <v>381</v>
          </cell>
          <cell r="H118">
            <v>759</v>
          </cell>
          <cell r="I118">
            <v>160</v>
          </cell>
          <cell r="J118">
            <v>75</v>
          </cell>
          <cell r="K118">
            <v>0</v>
          </cell>
          <cell r="L118">
            <v>1724.8</v>
          </cell>
          <cell r="M118">
            <v>3853.56</v>
          </cell>
          <cell r="N118">
            <v>2128.7600000000002</v>
          </cell>
          <cell r="O118">
            <v>0</v>
          </cell>
          <cell r="P118">
            <v>2431111081</v>
          </cell>
          <cell r="Q118">
            <v>22</v>
          </cell>
          <cell r="R118">
            <v>346</v>
          </cell>
          <cell r="S118">
            <v>10</v>
          </cell>
          <cell r="T118">
            <v>381</v>
          </cell>
          <cell r="U118">
            <v>124</v>
          </cell>
          <cell r="V118">
            <v>0</v>
          </cell>
          <cell r="W118">
            <v>4</v>
          </cell>
          <cell r="X118">
            <v>32</v>
          </cell>
          <cell r="Y118">
            <v>0</v>
          </cell>
          <cell r="Z118">
            <v>160</v>
          </cell>
        </row>
        <row r="119">
          <cell r="A119">
            <v>2431111080</v>
          </cell>
          <cell r="B119">
            <v>1183</v>
          </cell>
          <cell r="C119">
            <v>0</v>
          </cell>
          <cell r="D119">
            <v>7</v>
          </cell>
          <cell r="E119">
            <v>190</v>
          </cell>
          <cell r="F119">
            <v>8</v>
          </cell>
          <cell r="G119">
            <v>396</v>
          </cell>
          <cell r="H119">
            <v>601</v>
          </cell>
          <cell r="I119">
            <v>74</v>
          </cell>
          <cell r="J119">
            <v>50</v>
          </cell>
          <cell r="K119">
            <v>0</v>
          </cell>
          <cell r="L119">
            <v>1311</v>
          </cell>
          <cell r="M119">
            <v>1941.78</v>
          </cell>
          <cell r="N119">
            <v>630.78</v>
          </cell>
          <cell r="O119">
            <v>0</v>
          </cell>
          <cell r="P119">
            <v>2431111080</v>
          </cell>
          <cell r="Q119">
            <v>7</v>
          </cell>
          <cell r="R119">
            <v>190</v>
          </cell>
          <cell r="S119">
            <v>8</v>
          </cell>
          <cell r="T119">
            <v>396</v>
          </cell>
          <cell r="U119">
            <v>50</v>
          </cell>
          <cell r="V119">
            <v>0</v>
          </cell>
          <cell r="W119">
            <v>2</v>
          </cell>
          <cell r="X119">
            <v>22</v>
          </cell>
          <cell r="Y119">
            <v>0</v>
          </cell>
          <cell r="Z119">
            <v>74</v>
          </cell>
        </row>
        <row r="120">
          <cell r="A120">
            <v>2431111142</v>
          </cell>
          <cell r="B120">
            <v>575</v>
          </cell>
          <cell r="C120">
            <v>0</v>
          </cell>
          <cell r="D120">
            <v>1</v>
          </cell>
          <cell r="E120">
            <v>64</v>
          </cell>
          <cell r="F120">
            <v>6</v>
          </cell>
          <cell r="G120">
            <v>47</v>
          </cell>
          <cell r="H120">
            <v>118</v>
          </cell>
          <cell r="I120">
            <v>33</v>
          </cell>
          <cell r="J120">
            <v>0</v>
          </cell>
          <cell r="K120">
            <v>0</v>
          </cell>
          <cell r="L120">
            <v>465.8</v>
          </cell>
          <cell r="M120">
            <v>465.8</v>
          </cell>
          <cell r="N120">
            <v>0</v>
          </cell>
          <cell r="O120">
            <v>0</v>
          </cell>
          <cell r="P120">
            <v>2431111142</v>
          </cell>
          <cell r="Q120">
            <v>1</v>
          </cell>
          <cell r="R120">
            <v>64</v>
          </cell>
          <cell r="S120">
            <v>6</v>
          </cell>
          <cell r="T120">
            <v>47</v>
          </cell>
          <cell r="U120">
            <v>25</v>
          </cell>
          <cell r="V120">
            <v>1</v>
          </cell>
          <cell r="W120">
            <v>0</v>
          </cell>
          <cell r="X120">
            <v>7</v>
          </cell>
          <cell r="Y120">
            <v>0</v>
          </cell>
          <cell r="Z120">
            <v>33</v>
          </cell>
        </row>
        <row r="121">
          <cell r="A121">
            <v>2412111067</v>
          </cell>
          <cell r="B121">
            <v>2176</v>
          </cell>
          <cell r="C121">
            <v>0</v>
          </cell>
          <cell r="D121">
            <v>0</v>
          </cell>
          <cell r="E121">
            <v>239</v>
          </cell>
          <cell r="F121">
            <v>7</v>
          </cell>
          <cell r="G121">
            <v>107</v>
          </cell>
          <cell r="H121">
            <v>353</v>
          </cell>
          <cell r="I121">
            <v>30</v>
          </cell>
          <cell r="J121">
            <v>0</v>
          </cell>
          <cell r="K121">
            <v>0</v>
          </cell>
          <cell r="L121">
            <v>1647.8</v>
          </cell>
          <cell r="M121">
            <v>1938.68</v>
          </cell>
          <cell r="N121">
            <v>290.88</v>
          </cell>
          <cell r="O121">
            <v>0</v>
          </cell>
          <cell r="P121">
            <v>2412111067</v>
          </cell>
          <cell r="Q121">
            <v>0</v>
          </cell>
          <cell r="R121">
            <v>239</v>
          </cell>
          <cell r="S121">
            <v>7</v>
          </cell>
          <cell r="T121">
            <v>107</v>
          </cell>
          <cell r="U121">
            <v>12</v>
          </cell>
          <cell r="V121">
            <v>0</v>
          </cell>
          <cell r="W121">
            <v>10</v>
          </cell>
          <cell r="X121">
            <v>7</v>
          </cell>
          <cell r="Y121">
            <v>1</v>
          </cell>
          <cell r="Z121">
            <v>30</v>
          </cell>
        </row>
        <row r="122">
          <cell r="A122">
            <v>2412111035</v>
          </cell>
          <cell r="B122">
            <v>1026</v>
          </cell>
          <cell r="C122">
            <v>0</v>
          </cell>
          <cell r="D122">
            <v>46</v>
          </cell>
          <cell r="E122">
            <v>442</v>
          </cell>
          <cell r="F122">
            <v>3</v>
          </cell>
          <cell r="G122">
            <v>63</v>
          </cell>
          <cell r="H122">
            <v>554</v>
          </cell>
          <cell r="I122">
            <v>23</v>
          </cell>
          <cell r="J122">
            <v>0</v>
          </cell>
          <cell r="K122">
            <v>0</v>
          </cell>
          <cell r="L122">
            <v>1174.8</v>
          </cell>
          <cell r="M122">
            <v>1224.29</v>
          </cell>
          <cell r="N122">
            <v>49.49</v>
          </cell>
          <cell r="O122">
            <v>0</v>
          </cell>
          <cell r="P122">
            <v>2412111035</v>
          </cell>
          <cell r="Q122">
            <v>46</v>
          </cell>
          <cell r="R122">
            <v>442</v>
          </cell>
          <cell r="S122">
            <v>3</v>
          </cell>
          <cell r="T122">
            <v>63</v>
          </cell>
          <cell r="U122">
            <v>18</v>
          </cell>
          <cell r="V122">
            <v>0</v>
          </cell>
          <cell r="W122">
            <v>4</v>
          </cell>
          <cell r="X122">
            <v>0</v>
          </cell>
          <cell r="Y122">
            <v>1</v>
          </cell>
          <cell r="Z122">
            <v>23</v>
          </cell>
        </row>
        <row r="123">
          <cell r="A123">
            <v>2412111065</v>
          </cell>
          <cell r="B123">
            <v>1753</v>
          </cell>
          <cell r="C123">
            <v>0</v>
          </cell>
          <cell r="D123">
            <v>0</v>
          </cell>
          <cell r="E123">
            <v>178</v>
          </cell>
          <cell r="F123">
            <v>5</v>
          </cell>
          <cell r="G123">
            <v>70</v>
          </cell>
          <cell r="H123">
            <v>253</v>
          </cell>
          <cell r="I123">
            <v>57</v>
          </cell>
          <cell r="J123">
            <v>0</v>
          </cell>
          <cell r="K123">
            <v>0</v>
          </cell>
          <cell r="L123">
            <v>1312.6</v>
          </cell>
          <cell r="M123">
            <v>2441.33</v>
          </cell>
          <cell r="N123">
            <v>1128.73</v>
          </cell>
          <cell r="O123">
            <v>0</v>
          </cell>
          <cell r="P123">
            <v>2412111065</v>
          </cell>
          <cell r="Q123">
            <v>0</v>
          </cell>
          <cell r="R123">
            <v>178</v>
          </cell>
          <cell r="S123">
            <v>5</v>
          </cell>
          <cell r="T123">
            <v>70</v>
          </cell>
          <cell r="U123">
            <v>30</v>
          </cell>
          <cell r="V123">
            <v>0</v>
          </cell>
          <cell r="W123">
            <v>7</v>
          </cell>
          <cell r="X123">
            <v>20</v>
          </cell>
          <cell r="Y123">
            <v>0</v>
          </cell>
          <cell r="Z123">
            <v>57</v>
          </cell>
        </row>
        <row r="124">
          <cell r="A124">
            <v>2412111004</v>
          </cell>
          <cell r="B124">
            <v>1996</v>
          </cell>
          <cell r="C124">
            <v>0</v>
          </cell>
          <cell r="D124">
            <v>0</v>
          </cell>
          <cell r="E124">
            <v>211</v>
          </cell>
          <cell r="F124">
            <v>6</v>
          </cell>
          <cell r="G124">
            <v>465</v>
          </cell>
          <cell r="H124">
            <v>682</v>
          </cell>
          <cell r="I124">
            <v>197</v>
          </cell>
          <cell r="J124">
            <v>0</v>
          </cell>
          <cell r="K124">
            <v>0</v>
          </cell>
          <cell r="L124">
            <v>1864.2</v>
          </cell>
          <cell r="M124">
            <v>1886.5</v>
          </cell>
          <cell r="N124">
            <v>22.3</v>
          </cell>
          <cell r="O124">
            <v>0</v>
          </cell>
          <cell r="P124">
            <v>2412111004</v>
          </cell>
          <cell r="Q124">
            <v>0</v>
          </cell>
          <cell r="R124">
            <v>211</v>
          </cell>
          <cell r="S124">
            <v>6</v>
          </cell>
          <cell r="T124">
            <v>465</v>
          </cell>
          <cell r="U124">
            <v>133</v>
          </cell>
          <cell r="V124">
            <v>0</v>
          </cell>
          <cell r="W124">
            <v>17</v>
          </cell>
          <cell r="X124">
            <v>47</v>
          </cell>
          <cell r="Y124">
            <v>0</v>
          </cell>
          <cell r="Z124">
            <v>197</v>
          </cell>
        </row>
        <row r="125">
          <cell r="A125">
            <v>2412111013</v>
          </cell>
          <cell r="B125">
            <v>923</v>
          </cell>
          <cell r="C125">
            <v>0</v>
          </cell>
          <cell r="D125">
            <v>31</v>
          </cell>
          <cell r="E125">
            <v>424</v>
          </cell>
          <cell r="F125">
            <v>3</v>
          </cell>
          <cell r="G125">
            <v>40</v>
          </cell>
          <cell r="H125">
            <v>498</v>
          </cell>
          <cell r="I125">
            <v>30</v>
          </cell>
          <cell r="J125">
            <v>0</v>
          </cell>
          <cell r="K125">
            <v>0</v>
          </cell>
          <cell r="L125">
            <v>1061.4000000000001</v>
          </cell>
          <cell r="M125">
            <v>1112.98</v>
          </cell>
          <cell r="N125">
            <v>51.58</v>
          </cell>
          <cell r="O125">
            <v>0</v>
          </cell>
          <cell r="P125">
            <v>2412111013</v>
          </cell>
          <cell r="Q125">
            <v>31</v>
          </cell>
          <cell r="R125">
            <v>424</v>
          </cell>
          <cell r="S125">
            <v>3</v>
          </cell>
          <cell r="T125">
            <v>40</v>
          </cell>
          <cell r="U125">
            <v>22</v>
          </cell>
          <cell r="V125">
            <v>2</v>
          </cell>
          <cell r="W125">
            <v>2</v>
          </cell>
          <cell r="X125">
            <v>4</v>
          </cell>
          <cell r="Y125">
            <v>0</v>
          </cell>
          <cell r="Z125">
            <v>30</v>
          </cell>
        </row>
        <row r="126">
          <cell r="A126">
            <v>2412111048</v>
          </cell>
          <cell r="B126">
            <v>1083</v>
          </cell>
          <cell r="C126">
            <v>0</v>
          </cell>
          <cell r="D126">
            <v>35</v>
          </cell>
          <cell r="E126">
            <v>430</v>
          </cell>
          <cell r="F126">
            <v>2</v>
          </cell>
          <cell r="G126">
            <v>53</v>
          </cell>
          <cell r="H126">
            <v>520</v>
          </cell>
          <cell r="I126">
            <v>47</v>
          </cell>
          <cell r="J126">
            <v>0</v>
          </cell>
          <cell r="K126">
            <v>0</v>
          </cell>
          <cell r="L126">
            <v>1184.5999999999999</v>
          </cell>
          <cell r="M126">
            <v>1393.8</v>
          </cell>
          <cell r="N126">
            <v>209.2</v>
          </cell>
          <cell r="O126">
            <v>0</v>
          </cell>
          <cell r="P126">
            <v>2412111048</v>
          </cell>
          <cell r="Q126">
            <v>35</v>
          </cell>
          <cell r="R126">
            <v>430</v>
          </cell>
          <cell r="S126">
            <v>2</v>
          </cell>
          <cell r="T126">
            <v>53</v>
          </cell>
          <cell r="U126">
            <v>35</v>
          </cell>
          <cell r="V126">
            <v>0</v>
          </cell>
          <cell r="W126">
            <v>8</v>
          </cell>
          <cell r="X126">
            <v>4</v>
          </cell>
          <cell r="Y126">
            <v>0</v>
          </cell>
          <cell r="Z126">
            <v>47</v>
          </cell>
        </row>
        <row r="127">
          <cell r="A127">
            <v>2412111037</v>
          </cell>
          <cell r="B127">
            <v>1757</v>
          </cell>
          <cell r="C127">
            <v>0</v>
          </cell>
          <cell r="D127">
            <v>0</v>
          </cell>
          <cell r="E127">
            <v>216</v>
          </cell>
          <cell r="F127">
            <v>8</v>
          </cell>
          <cell r="G127">
            <v>289</v>
          </cell>
          <cell r="H127">
            <v>513</v>
          </cell>
          <cell r="I127">
            <v>62</v>
          </cell>
          <cell r="J127">
            <v>0</v>
          </cell>
          <cell r="K127">
            <v>0</v>
          </cell>
          <cell r="L127">
            <v>1532.6</v>
          </cell>
          <cell r="M127">
            <v>1526.97</v>
          </cell>
          <cell r="N127">
            <v>-5.63</v>
          </cell>
          <cell r="O127">
            <v>0</v>
          </cell>
          <cell r="P127">
            <v>2412111037</v>
          </cell>
          <cell r="Q127">
            <v>0</v>
          </cell>
          <cell r="R127">
            <v>216</v>
          </cell>
          <cell r="S127">
            <v>8</v>
          </cell>
          <cell r="T127">
            <v>289</v>
          </cell>
          <cell r="U127">
            <v>37</v>
          </cell>
          <cell r="V127">
            <v>0</v>
          </cell>
          <cell r="W127">
            <v>6</v>
          </cell>
          <cell r="X127">
            <v>19</v>
          </cell>
          <cell r="Y127">
            <v>0</v>
          </cell>
          <cell r="Z127">
            <v>62</v>
          </cell>
        </row>
        <row r="128">
          <cell r="A128">
            <v>2412111030</v>
          </cell>
          <cell r="B128">
            <v>1244</v>
          </cell>
          <cell r="C128">
            <v>0</v>
          </cell>
          <cell r="D128">
            <v>57</v>
          </cell>
          <cell r="E128">
            <v>599</v>
          </cell>
          <cell r="F128">
            <v>9</v>
          </cell>
          <cell r="G128">
            <v>23</v>
          </cell>
          <cell r="H128">
            <v>688</v>
          </cell>
          <cell r="I128">
            <v>15</v>
          </cell>
          <cell r="J128">
            <v>0</v>
          </cell>
          <cell r="K128">
            <v>0</v>
          </cell>
          <cell r="L128">
            <v>1445.4</v>
          </cell>
          <cell r="M128">
            <v>2389.02</v>
          </cell>
          <cell r="N128">
            <v>943.62</v>
          </cell>
          <cell r="O128">
            <v>0</v>
          </cell>
          <cell r="P128">
            <v>2412111030</v>
          </cell>
          <cell r="Q128">
            <v>57</v>
          </cell>
          <cell r="R128">
            <v>599</v>
          </cell>
          <cell r="S128">
            <v>9</v>
          </cell>
          <cell r="T128">
            <v>23</v>
          </cell>
          <cell r="U128">
            <v>5</v>
          </cell>
          <cell r="V128">
            <v>0</v>
          </cell>
          <cell r="W128">
            <v>5</v>
          </cell>
          <cell r="X128">
            <v>5</v>
          </cell>
          <cell r="Y128">
            <v>0</v>
          </cell>
          <cell r="Z128">
            <v>15</v>
          </cell>
        </row>
        <row r="129">
          <cell r="A129">
            <v>2412111005</v>
          </cell>
          <cell r="B129">
            <v>1887</v>
          </cell>
          <cell r="C129">
            <v>0</v>
          </cell>
          <cell r="D129">
            <v>0</v>
          </cell>
          <cell r="E129">
            <v>202</v>
          </cell>
          <cell r="F129">
            <v>9</v>
          </cell>
          <cell r="G129">
            <v>504</v>
          </cell>
          <cell r="H129">
            <v>715</v>
          </cell>
          <cell r="I129">
            <v>107</v>
          </cell>
          <cell r="J129">
            <v>0</v>
          </cell>
          <cell r="K129">
            <v>0</v>
          </cell>
          <cell r="L129">
            <v>1787.4</v>
          </cell>
          <cell r="M129">
            <v>1785.3</v>
          </cell>
          <cell r="N129">
            <v>-2.1</v>
          </cell>
          <cell r="O129">
            <v>0</v>
          </cell>
          <cell r="P129">
            <v>2412111005</v>
          </cell>
          <cell r="Q129">
            <v>0</v>
          </cell>
          <cell r="R129">
            <v>202</v>
          </cell>
          <cell r="S129">
            <v>9</v>
          </cell>
          <cell r="T129">
            <v>504</v>
          </cell>
          <cell r="U129">
            <v>66</v>
          </cell>
          <cell r="V129">
            <v>1</v>
          </cell>
          <cell r="W129">
            <v>23</v>
          </cell>
          <cell r="X129">
            <v>17</v>
          </cell>
          <cell r="Y129">
            <v>0</v>
          </cell>
          <cell r="Z129">
            <v>107</v>
          </cell>
        </row>
        <row r="130">
          <cell r="A130">
            <v>2412111066</v>
          </cell>
          <cell r="B130">
            <v>1744</v>
          </cell>
          <cell r="C130">
            <v>0</v>
          </cell>
          <cell r="D130">
            <v>0</v>
          </cell>
          <cell r="E130">
            <v>149</v>
          </cell>
          <cell r="F130">
            <v>5</v>
          </cell>
          <cell r="G130">
            <v>164</v>
          </cell>
          <cell r="H130">
            <v>318</v>
          </cell>
          <cell r="I130">
            <v>127</v>
          </cell>
          <cell r="J130">
            <v>0</v>
          </cell>
          <cell r="K130">
            <v>0</v>
          </cell>
          <cell r="L130">
            <v>1381.4</v>
          </cell>
          <cell r="M130">
            <v>3108.4</v>
          </cell>
          <cell r="N130">
            <v>1727</v>
          </cell>
          <cell r="O130">
            <v>0</v>
          </cell>
          <cell r="P130">
            <v>2412111066</v>
          </cell>
          <cell r="Q130">
            <v>0</v>
          </cell>
          <cell r="R130">
            <v>149</v>
          </cell>
          <cell r="S130">
            <v>5</v>
          </cell>
          <cell r="T130">
            <v>164</v>
          </cell>
          <cell r="U130">
            <v>91</v>
          </cell>
          <cell r="V130">
            <v>0</v>
          </cell>
          <cell r="W130">
            <v>7</v>
          </cell>
          <cell r="X130">
            <v>29</v>
          </cell>
          <cell r="Y130">
            <v>0</v>
          </cell>
          <cell r="Z130">
            <v>127</v>
          </cell>
        </row>
        <row r="131">
          <cell r="A131">
            <v>2412111047</v>
          </cell>
          <cell r="B131">
            <v>1168</v>
          </cell>
          <cell r="C131">
            <v>0</v>
          </cell>
          <cell r="D131">
            <v>8</v>
          </cell>
          <cell r="E131">
            <v>249</v>
          </cell>
          <cell r="F131">
            <v>5</v>
          </cell>
          <cell r="G131">
            <v>179</v>
          </cell>
          <cell r="H131">
            <v>441</v>
          </cell>
          <cell r="I131">
            <v>165</v>
          </cell>
          <cell r="J131">
            <v>0</v>
          </cell>
          <cell r="K131">
            <v>0</v>
          </cell>
          <cell r="L131">
            <v>1172.5999999999999</v>
          </cell>
          <cell r="M131">
            <v>1239.1600000000001</v>
          </cell>
          <cell r="N131">
            <v>66.56</v>
          </cell>
          <cell r="O131">
            <v>0</v>
          </cell>
          <cell r="P131">
            <v>2412111047</v>
          </cell>
          <cell r="Q131">
            <v>8</v>
          </cell>
          <cell r="R131">
            <v>249</v>
          </cell>
          <cell r="S131">
            <v>5</v>
          </cell>
          <cell r="T131">
            <v>179</v>
          </cell>
          <cell r="U131">
            <v>114</v>
          </cell>
          <cell r="V131">
            <v>0</v>
          </cell>
          <cell r="W131">
            <v>18</v>
          </cell>
          <cell r="X131">
            <v>33</v>
          </cell>
          <cell r="Y131">
            <v>0</v>
          </cell>
          <cell r="Z131">
            <v>165</v>
          </cell>
        </row>
        <row r="132">
          <cell r="A132">
            <v>2412111006</v>
          </cell>
          <cell r="B132">
            <v>1354</v>
          </cell>
          <cell r="C132">
            <v>0</v>
          </cell>
          <cell r="D132">
            <v>4</v>
          </cell>
          <cell r="E132">
            <v>178</v>
          </cell>
          <cell r="F132">
            <v>1</v>
          </cell>
          <cell r="G132">
            <v>345</v>
          </cell>
          <cell r="H132">
            <v>528</v>
          </cell>
          <cell r="I132">
            <v>116</v>
          </cell>
          <cell r="J132">
            <v>0</v>
          </cell>
          <cell r="K132">
            <v>0</v>
          </cell>
          <cell r="L132">
            <v>1318.4</v>
          </cell>
          <cell r="M132">
            <v>1849.34</v>
          </cell>
          <cell r="N132">
            <v>530.94000000000005</v>
          </cell>
          <cell r="O132">
            <v>0</v>
          </cell>
          <cell r="P132">
            <v>2412111006</v>
          </cell>
          <cell r="Q132">
            <v>4</v>
          </cell>
          <cell r="R132">
            <v>178</v>
          </cell>
          <cell r="S132">
            <v>1</v>
          </cell>
          <cell r="T132">
            <v>345</v>
          </cell>
          <cell r="U132">
            <v>81</v>
          </cell>
          <cell r="V132">
            <v>0</v>
          </cell>
          <cell r="W132">
            <v>8</v>
          </cell>
          <cell r="X132">
            <v>27</v>
          </cell>
          <cell r="Y132">
            <v>0</v>
          </cell>
          <cell r="Z132">
            <v>116</v>
          </cell>
        </row>
        <row r="133">
          <cell r="A133">
            <v>2412111026</v>
          </cell>
          <cell r="B133">
            <v>903</v>
          </cell>
          <cell r="C133">
            <v>0</v>
          </cell>
          <cell r="D133">
            <v>0</v>
          </cell>
          <cell r="E133">
            <v>92</v>
          </cell>
          <cell r="F133">
            <v>7</v>
          </cell>
          <cell r="G133">
            <v>147</v>
          </cell>
          <cell r="H133">
            <v>246</v>
          </cell>
          <cell r="I133">
            <v>76</v>
          </cell>
          <cell r="J133">
            <v>0</v>
          </cell>
          <cell r="K133">
            <v>0</v>
          </cell>
          <cell r="L133">
            <v>787.4</v>
          </cell>
          <cell r="M133">
            <v>1141.81</v>
          </cell>
          <cell r="N133">
            <v>354.41</v>
          </cell>
          <cell r="O133">
            <v>0</v>
          </cell>
          <cell r="P133">
            <v>2412111026</v>
          </cell>
          <cell r="Q133">
            <v>0</v>
          </cell>
          <cell r="R133">
            <v>92</v>
          </cell>
          <cell r="S133">
            <v>7</v>
          </cell>
          <cell r="T133">
            <v>147</v>
          </cell>
          <cell r="U133">
            <v>50</v>
          </cell>
          <cell r="V133">
            <v>0</v>
          </cell>
          <cell r="W133">
            <v>11</v>
          </cell>
          <cell r="X133">
            <v>15</v>
          </cell>
          <cell r="Y133">
            <v>0</v>
          </cell>
          <cell r="Z133">
            <v>76</v>
          </cell>
        </row>
        <row r="134">
          <cell r="A134">
            <v>2412111064</v>
          </cell>
          <cell r="B134">
            <v>1398</v>
          </cell>
          <cell r="C134">
            <v>0</v>
          </cell>
          <cell r="D134">
            <v>0</v>
          </cell>
          <cell r="E134">
            <v>119</v>
          </cell>
          <cell r="F134">
            <v>3</v>
          </cell>
          <cell r="G134">
            <v>73</v>
          </cell>
          <cell r="H134">
            <v>195</v>
          </cell>
          <cell r="I134">
            <v>80</v>
          </cell>
          <cell r="J134">
            <v>0</v>
          </cell>
          <cell r="K134">
            <v>0</v>
          </cell>
          <cell r="L134">
            <v>1050.5999999999999</v>
          </cell>
          <cell r="M134">
            <v>1263.57</v>
          </cell>
          <cell r="N134">
            <v>212.97</v>
          </cell>
          <cell r="O134">
            <v>0</v>
          </cell>
          <cell r="P134">
            <v>2412111064</v>
          </cell>
          <cell r="Q134">
            <v>0</v>
          </cell>
          <cell r="R134">
            <v>119</v>
          </cell>
          <cell r="S134">
            <v>3</v>
          </cell>
          <cell r="T134">
            <v>73</v>
          </cell>
          <cell r="U134">
            <v>63</v>
          </cell>
          <cell r="V134">
            <v>0</v>
          </cell>
          <cell r="W134">
            <v>3</v>
          </cell>
          <cell r="X134">
            <v>14</v>
          </cell>
          <cell r="Y134">
            <v>0</v>
          </cell>
          <cell r="Z134">
            <v>80</v>
          </cell>
        </row>
        <row r="135">
          <cell r="A135">
            <v>2412111052</v>
          </cell>
          <cell r="B135">
            <v>1662</v>
          </cell>
          <cell r="C135">
            <v>0</v>
          </cell>
          <cell r="D135">
            <v>0</v>
          </cell>
          <cell r="E135">
            <v>125</v>
          </cell>
          <cell r="F135">
            <v>3</v>
          </cell>
          <cell r="G135">
            <v>335</v>
          </cell>
          <cell r="H135">
            <v>463</v>
          </cell>
          <cell r="I135">
            <v>121</v>
          </cell>
          <cell r="J135">
            <v>0</v>
          </cell>
          <cell r="K135">
            <v>0</v>
          </cell>
          <cell r="L135">
            <v>1441</v>
          </cell>
          <cell r="M135">
            <v>3126.96</v>
          </cell>
          <cell r="N135">
            <v>1685.96</v>
          </cell>
          <cell r="O135">
            <v>0</v>
          </cell>
          <cell r="P135">
            <v>2412111052</v>
          </cell>
          <cell r="Q135">
            <v>0</v>
          </cell>
          <cell r="R135">
            <v>125</v>
          </cell>
          <cell r="S135">
            <v>3</v>
          </cell>
          <cell r="T135">
            <v>335</v>
          </cell>
          <cell r="U135">
            <v>95</v>
          </cell>
          <cell r="V135">
            <v>0</v>
          </cell>
          <cell r="W135">
            <v>10</v>
          </cell>
          <cell r="X135">
            <v>16</v>
          </cell>
          <cell r="Y135">
            <v>0</v>
          </cell>
          <cell r="Z135">
            <v>121</v>
          </cell>
        </row>
        <row r="136">
          <cell r="A136">
            <v>2412111009</v>
          </cell>
          <cell r="B136">
            <v>1385</v>
          </cell>
          <cell r="C136">
            <v>0</v>
          </cell>
          <cell r="D136">
            <v>59</v>
          </cell>
          <cell r="E136">
            <v>553</v>
          </cell>
          <cell r="F136">
            <v>13</v>
          </cell>
          <cell r="G136">
            <v>59</v>
          </cell>
          <cell r="H136">
            <v>684</v>
          </cell>
          <cell r="I136">
            <v>32</v>
          </cell>
          <cell r="J136">
            <v>0</v>
          </cell>
          <cell r="K136">
            <v>0</v>
          </cell>
          <cell r="L136">
            <v>1525.2</v>
          </cell>
          <cell r="M136">
            <v>1525.2</v>
          </cell>
          <cell r="N136">
            <v>0</v>
          </cell>
          <cell r="O136">
            <v>0</v>
          </cell>
          <cell r="P136">
            <v>2412111009</v>
          </cell>
          <cell r="Q136">
            <v>59</v>
          </cell>
          <cell r="R136">
            <v>553</v>
          </cell>
          <cell r="S136">
            <v>13</v>
          </cell>
          <cell r="T136">
            <v>59</v>
          </cell>
          <cell r="U136">
            <v>29</v>
          </cell>
          <cell r="V136">
            <v>0</v>
          </cell>
          <cell r="W136">
            <v>0</v>
          </cell>
          <cell r="X136">
            <v>3</v>
          </cell>
          <cell r="Y136">
            <v>0</v>
          </cell>
          <cell r="Z136">
            <v>32</v>
          </cell>
        </row>
        <row r="137">
          <cell r="A137">
            <v>2412111024</v>
          </cell>
          <cell r="B137">
            <v>923</v>
          </cell>
          <cell r="C137">
            <v>0</v>
          </cell>
          <cell r="D137">
            <v>0</v>
          </cell>
          <cell r="E137">
            <v>104</v>
          </cell>
          <cell r="F137">
            <v>6</v>
          </cell>
          <cell r="G137">
            <v>224</v>
          </cell>
          <cell r="H137">
            <v>334</v>
          </cell>
          <cell r="I137">
            <v>53</v>
          </cell>
          <cell r="J137">
            <v>0</v>
          </cell>
          <cell r="K137">
            <v>0</v>
          </cell>
          <cell r="L137">
            <v>863</v>
          </cell>
          <cell r="M137">
            <v>1124.18</v>
          </cell>
          <cell r="N137">
            <v>261.18</v>
          </cell>
          <cell r="O137">
            <v>0</v>
          </cell>
          <cell r="P137">
            <v>2412111024</v>
          </cell>
          <cell r="Q137">
            <v>0</v>
          </cell>
          <cell r="R137">
            <v>104</v>
          </cell>
          <cell r="S137">
            <v>6</v>
          </cell>
          <cell r="T137">
            <v>224</v>
          </cell>
          <cell r="U137">
            <v>37</v>
          </cell>
          <cell r="V137">
            <v>0</v>
          </cell>
          <cell r="W137">
            <v>4</v>
          </cell>
          <cell r="X137">
            <v>12</v>
          </cell>
          <cell r="Y137">
            <v>0</v>
          </cell>
          <cell r="Z137">
            <v>53</v>
          </cell>
        </row>
        <row r="138">
          <cell r="A138">
            <v>2412111027</v>
          </cell>
          <cell r="B138">
            <v>1397</v>
          </cell>
          <cell r="C138">
            <v>0</v>
          </cell>
          <cell r="D138">
            <v>0</v>
          </cell>
          <cell r="E138">
            <v>130</v>
          </cell>
          <cell r="F138">
            <v>1</v>
          </cell>
          <cell r="G138">
            <v>373</v>
          </cell>
          <cell r="H138">
            <v>504</v>
          </cell>
          <cell r="I138">
            <v>55</v>
          </cell>
          <cell r="J138">
            <v>0</v>
          </cell>
          <cell r="K138">
            <v>0</v>
          </cell>
          <cell r="L138">
            <v>1289.4000000000001</v>
          </cell>
          <cell r="M138">
            <v>1501.07</v>
          </cell>
          <cell r="N138">
            <v>211.67</v>
          </cell>
          <cell r="O138">
            <v>0</v>
          </cell>
          <cell r="P138">
            <v>2412111027</v>
          </cell>
          <cell r="Q138">
            <v>0</v>
          </cell>
          <cell r="R138">
            <v>130</v>
          </cell>
          <cell r="S138">
            <v>1</v>
          </cell>
          <cell r="T138">
            <v>373</v>
          </cell>
          <cell r="U138">
            <v>25</v>
          </cell>
          <cell r="V138">
            <v>0</v>
          </cell>
          <cell r="W138">
            <v>7</v>
          </cell>
          <cell r="X138">
            <v>23</v>
          </cell>
          <cell r="Y138">
            <v>0</v>
          </cell>
          <cell r="Z138">
            <v>55</v>
          </cell>
        </row>
        <row r="139">
          <cell r="A139">
            <v>2412111053</v>
          </cell>
          <cell r="B139">
            <v>2146</v>
          </cell>
          <cell r="C139">
            <v>0</v>
          </cell>
          <cell r="D139">
            <v>0</v>
          </cell>
          <cell r="E139">
            <v>141</v>
          </cell>
          <cell r="F139">
            <v>8</v>
          </cell>
          <cell r="G139">
            <v>568</v>
          </cell>
          <cell r="H139">
            <v>717</v>
          </cell>
          <cell r="I139">
            <v>106</v>
          </cell>
          <cell r="J139">
            <v>0</v>
          </cell>
          <cell r="K139">
            <v>0</v>
          </cell>
          <cell r="L139">
            <v>1931.8</v>
          </cell>
          <cell r="M139">
            <v>5659.8</v>
          </cell>
          <cell r="N139">
            <v>3728</v>
          </cell>
          <cell r="O139">
            <v>0</v>
          </cell>
          <cell r="P139">
            <v>2412111053</v>
          </cell>
          <cell r="Q139">
            <v>0</v>
          </cell>
          <cell r="R139">
            <v>141</v>
          </cell>
          <cell r="S139">
            <v>8</v>
          </cell>
          <cell r="T139">
            <v>568</v>
          </cell>
          <cell r="U139">
            <v>53</v>
          </cell>
          <cell r="V139">
            <v>0</v>
          </cell>
          <cell r="W139">
            <v>35</v>
          </cell>
          <cell r="X139">
            <v>18</v>
          </cell>
          <cell r="Y139">
            <v>0</v>
          </cell>
          <cell r="Z139">
            <v>106</v>
          </cell>
        </row>
        <row r="140">
          <cell r="A140">
            <v>2412111014</v>
          </cell>
          <cell r="B140">
            <v>1374</v>
          </cell>
          <cell r="C140">
            <v>0</v>
          </cell>
          <cell r="D140">
            <v>25</v>
          </cell>
          <cell r="E140">
            <v>383</v>
          </cell>
          <cell r="F140">
            <v>6</v>
          </cell>
          <cell r="G140">
            <v>51</v>
          </cell>
          <cell r="H140">
            <v>465</v>
          </cell>
          <cell r="I140">
            <v>38</v>
          </cell>
          <cell r="J140">
            <v>0</v>
          </cell>
          <cell r="K140">
            <v>0</v>
          </cell>
          <cell r="L140">
            <v>1298.2</v>
          </cell>
          <cell r="M140">
            <v>1217.94</v>
          </cell>
          <cell r="N140">
            <v>-80.260000000000005</v>
          </cell>
          <cell r="O140">
            <v>0</v>
          </cell>
          <cell r="P140">
            <v>2412111014</v>
          </cell>
          <cell r="Q140">
            <v>25</v>
          </cell>
          <cell r="R140">
            <v>383</v>
          </cell>
          <cell r="S140">
            <v>6</v>
          </cell>
          <cell r="T140">
            <v>51</v>
          </cell>
          <cell r="U140">
            <v>32</v>
          </cell>
          <cell r="V140">
            <v>0</v>
          </cell>
          <cell r="W140">
            <v>4</v>
          </cell>
          <cell r="X140">
            <v>2</v>
          </cell>
          <cell r="Y140">
            <v>0</v>
          </cell>
          <cell r="Z140">
            <v>38</v>
          </cell>
        </row>
        <row r="141">
          <cell r="A141">
            <v>2412111002</v>
          </cell>
          <cell r="B141">
            <v>1440</v>
          </cell>
          <cell r="C141">
            <v>0</v>
          </cell>
          <cell r="D141">
            <v>8</v>
          </cell>
          <cell r="E141">
            <v>185</v>
          </cell>
          <cell r="F141">
            <v>10</v>
          </cell>
          <cell r="G141">
            <v>197</v>
          </cell>
          <cell r="H141">
            <v>400</v>
          </cell>
          <cell r="I141">
            <v>83</v>
          </cell>
          <cell r="J141">
            <v>0</v>
          </cell>
          <cell r="K141">
            <v>0</v>
          </cell>
          <cell r="L141">
            <v>1257.4000000000001</v>
          </cell>
          <cell r="M141">
            <v>1241.4000000000001</v>
          </cell>
          <cell r="N141">
            <v>-16</v>
          </cell>
          <cell r="O141">
            <v>0</v>
          </cell>
          <cell r="P141">
            <v>2412111002</v>
          </cell>
          <cell r="Q141">
            <v>8</v>
          </cell>
          <cell r="R141">
            <v>185</v>
          </cell>
          <cell r="S141">
            <v>10</v>
          </cell>
          <cell r="T141">
            <v>197</v>
          </cell>
          <cell r="U141">
            <v>59</v>
          </cell>
          <cell r="V141">
            <v>0</v>
          </cell>
          <cell r="W141">
            <v>11</v>
          </cell>
          <cell r="X141">
            <v>13</v>
          </cell>
          <cell r="Y141">
            <v>0</v>
          </cell>
          <cell r="Z141">
            <v>83</v>
          </cell>
        </row>
        <row r="142">
          <cell r="A142">
            <v>2412111015</v>
          </cell>
          <cell r="B142">
            <v>2450</v>
          </cell>
          <cell r="C142">
            <v>0</v>
          </cell>
          <cell r="D142">
            <v>21</v>
          </cell>
          <cell r="E142">
            <v>837</v>
          </cell>
          <cell r="F142">
            <v>6</v>
          </cell>
          <cell r="G142">
            <v>127</v>
          </cell>
          <cell r="H142">
            <v>991</v>
          </cell>
          <cell r="I142">
            <v>65</v>
          </cell>
          <cell r="J142">
            <v>0</v>
          </cell>
          <cell r="K142">
            <v>0</v>
          </cell>
          <cell r="L142">
            <v>2464.6</v>
          </cell>
          <cell r="M142">
            <v>2671.05</v>
          </cell>
          <cell r="N142">
            <v>206.45</v>
          </cell>
          <cell r="O142">
            <v>0</v>
          </cell>
          <cell r="P142">
            <v>2412111015</v>
          </cell>
          <cell r="Q142">
            <v>21</v>
          </cell>
          <cell r="R142">
            <v>837</v>
          </cell>
          <cell r="S142">
            <v>6</v>
          </cell>
          <cell r="T142">
            <v>127</v>
          </cell>
          <cell r="U142">
            <v>43</v>
          </cell>
          <cell r="V142">
            <v>0</v>
          </cell>
          <cell r="W142">
            <v>15</v>
          </cell>
          <cell r="X142">
            <v>7</v>
          </cell>
          <cell r="Y142">
            <v>0</v>
          </cell>
          <cell r="Z142">
            <v>65</v>
          </cell>
        </row>
        <row r="143">
          <cell r="A143">
            <v>2412111003</v>
          </cell>
          <cell r="B143">
            <v>1697</v>
          </cell>
          <cell r="C143">
            <v>0</v>
          </cell>
          <cell r="D143">
            <v>0</v>
          </cell>
          <cell r="E143">
            <v>192</v>
          </cell>
          <cell r="F143">
            <v>9</v>
          </cell>
          <cell r="G143">
            <v>428</v>
          </cell>
          <cell r="H143">
            <v>629</v>
          </cell>
          <cell r="I143">
            <v>139</v>
          </cell>
          <cell r="J143">
            <v>0</v>
          </cell>
          <cell r="K143">
            <v>0</v>
          </cell>
          <cell r="L143">
            <v>1615.4</v>
          </cell>
          <cell r="M143">
            <v>1603.31</v>
          </cell>
          <cell r="N143">
            <v>-12.09</v>
          </cell>
          <cell r="O143">
            <v>0</v>
          </cell>
          <cell r="P143">
            <v>2412111003</v>
          </cell>
          <cell r="Q143">
            <v>0</v>
          </cell>
          <cell r="R143">
            <v>192</v>
          </cell>
          <cell r="S143">
            <v>9</v>
          </cell>
          <cell r="T143">
            <v>428</v>
          </cell>
          <cell r="U143">
            <v>95</v>
          </cell>
          <cell r="V143">
            <v>0</v>
          </cell>
          <cell r="W143">
            <v>9</v>
          </cell>
          <cell r="X143">
            <v>34</v>
          </cell>
          <cell r="Y143">
            <v>1</v>
          </cell>
          <cell r="Z143">
            <v>139</v>
          </cell>
        </row>
        <row r="144">
          <cell r="A144">
            <v>2412111042</v>
          </cell>
          <cell r="B144">
            <v>1091</v>
          </cell>
          <cell r="C144">
            <v>0</v>
          </cell>
          <cell r="D144">
            <v>19</v>
          </cell>
          <cell r="E144">
            <v>432</v>
          </cell>
          <cell r="F144">
            <v>7</v>
          </cell>
          <cell r="G144">
            <v>34</v>
          </cell>
          <cell r="H144">
            <v>492</v>
          </cell>
          <cell r="I144">
            <v>11</v>
          </cell>
          <cell r="J144">
            <v>0</v>
          </cell>
          <cell r="K144">
            <v>0</v>
          </cell>
          <cell r="L144">
            <v>1146.5999999999999</v>
          </cell>
          <cell r="M144">
            <v>2168.79</v>
          </cell>
          <cell r="N144">
            <v>1022.19</v>
          </cell>
          <cell r="O144">
            <v>0</v>
          </cell>
          <cell r="P144">
            <v>2412111042</v>
          </cell>
          <cell r="Q144">
            <v>19</v>
          </cell>
          <cell r="R144">
            <v>432</v>
          </cell>
          <cell r="S144">
            <v>7</v>
          </cell>
          <cell r="T144">
            <v>34</v>
          </cell>
          <cell r="U144">
            <v>9</v>
          </cell>
          <cell r="V144">
            <v>0</v>
          </cell>
          <cell r="W144">
            <v>2</v>
          </cell>
          <cell r="X144">
            <v>0</v>
          </cell>
          <cell r="Y144">
            <v>0</v>
          </cell>
          <cell r="Z144">
            <v>11</v>
          </cell>
        </row>
        <row r="145">
          <cell r="A145">
            <v>2412111043</v>
          </cell>
          <cell r="B145">
            <v>735</v>
          </cell>
          <cell r="C145">
            <v>0</v>
          </cell>
          <cell r="D145">
            <v>19</v>
          </cell>
          <cell r="E145">
            <v>358</v>
          </cell>
          <cell r="F145">
            <v>2</v>
          </cell>
          <cell r="G145">
            <v>33</v>
          </cell>
          <cell r="H145">
            <v>412</v>
          </cell>
          <cell r="I145">
            <v>18</v>
          </cell>
          <cell r="J145">
            <v>0</v>
          </cell>
          <cell r="K145">
            <v>0</v>
          </cell>
          <cell r="L145">
            <v>857</v>
          </cell>
          <cell r="M145">
            <v>1181.48</v>
          </cell>
          <cell r="N145">
            <v>324.48</v>
          </cell>
          <cell r="O145">
            <v>0</v>
          </cell>
          <cell r="P145">
            <v>2412111043</v>
          </cell>
          <cell r="Q145">
            <v>19</v>
          </cell>
          <cell r="R145">
            <v>358</v>
          </cell>
          <cell r="S145">
            <v>2</v>
          </cell>
          <cell r="T145">
            <v>33</v>
          </cell>
          <cell r="U145">
            <v>12</v>
          </cell>
          <cell r="V145">
            <v>1</v>
          </cell>
          <cell r="W145">
            <v>2</v>
          </cell>
          <cell r="X145">
            <v>3</v>
          </cell>
          <cell r="Y145">
            <v>0</v>
          </cell>
          <cell r="Z145">
            <v>18</v>
          </cell>
        </row>
        <row r="146">
          <cell r="A146">
            <v>2412111016</v>
          </cell>
          <cell r="B146">
            <v>1299</v>
          </cell>
          <cell r="C146">
            <v>0</v>
          </cell>
          <cell r="D146">
            <v>0</v>
          </cell>
          <cell r="E146">
            <v>97</v>
          </cell>
          <cell r="F146">
            <v>8</v>
          </cell>
          <cell r="G146">
            <v>372</v>
          </cell>
          <cell r="H146">
            <v>477</v>
          </cell>
          <cell r="I146">
            <v>134</v>
          </cell>
          <cell r="J146">
            <v>0</v>
          </cell>
          <cell r="K146">
            <v>0</v>
          </cell>
          <cell r="L146">
            <v>1234</v>
          </cell>
          <cell r="M146">
            <v>1398.2</v>
          </cell>
          <cell r="N146">
            <v>164.2</v>
          </cell>
          <cell r="O146">
            <v>0</v>
          </cell>
          <cell r="P146">
            <v>2412111016</v>
          </cell>
          <cell r="Q146">
            <v>0</v>
          </cell>
          <cell r="R146">
            <v>97</v>
          </cell>
          <cell r="S146">
            <v>8</v>
          </cell>
          <cell r="T146">
            <v>372</v>
          </cell>
          <cell r="U146">
            <v>123</v>
          </cell>
          <cell r="V146">
            <v>1</v>
          </cell>
          <cell r="W146">
            <v>4</v>
          </cell>
          <cell r="X146">
            <v>5</v>
          </cell>
          <cell r="Y146">
            <v>1</v>
          </cell>
          <cell r="Z146">
            <v>134</v>
          </cell>
        </row>
        <row r="147">
          <cell r="A147">
            <v>2412111017</v>
          </cell>
          <cell r="B147">
            <v>836</v>
          </cell>
          <cell r="C147">
            <v>0</v>
          </cell>
          <cell r="D147">
            <v>3</v>
          </cell>
          <cell r="E147">
            <v>169</v>
          </cell>
          <cell r="F147">
            <v>4</v>
          </cell>
          <cell r="G147">
            <v>82</v>
          </cell>
          <cell r="H147">
            <v>258</v>
          </cell>
          <cell r="I147">
            <v>99</v>
          </cell>
          <cell r="J147">
            <v>0</v>
          </cell>
          <cell r="K147">
            <v>0</v>
          </cell>
          <cell r="L147">
            <v>782.6</v>
          </cell>
          <cell r="M147">
            <v>1948.6</v>
          </cell>
          <cell r="N147">
            <v>1166</v>
          </cell>
          <cell r="O147">
            <v>0</v>
          </cell>
          <cell r="P147">
            <v>2412111017</v>
          </cell>
          <cell r="Q147">
            <v>3</v>
          </cell>
          <cell r="R147">
            <v>169</v>
          </cell>
          <cell r="S147">
            <v>4</v>
          </cell>
          <cell r="T147">
            <v>82</v>
          </cell>
          <cell r="U147">
            <v>68</v>
          </cell>
          <cell r="V147">
            <v>0</v>
          </cell>
          <cell r="W147">
            <v>14</v>
          </cell>
          <cell r="X147">
            <v>17</v>
          </cell>
          <cell r="Y147">
            <v>0</v>
          </cell>
          <cell r="Z147">
            <v>99</v>
          </cell>
        </row>
        <row r="148">
          <cell r="A148">
            <v>2412111012</v>
          </cell>
          <cell r="B148">
            <v>2492</v>
          </cell>
          <cell r="C148">
            <v>0</v>
          </cell>
          <cell r="D148">
            <v>0</v>
          </cell>
          <cell r="E148">
            <v>167</v>
          </cell>
          <cell r="F148">
            <v>10</v>
          </cell>
          <cell r="G148">
            <v>563</v>
          </cell>
          <cell r="H148">
            <v>740</v>
          </cell>
          <cell r="I148">
            <v>207</v>
          </cell>
          <cell r="J148">
            <v>0</v>
          </cell>
          <cell r="K148">
            <v>0</v>
          </cell>
          <cell r="L148">
            <v>2203.4</v>
          </cell>
          <cell r="M148">
            <v>2793.98</v>
          </cell>
          <cell r="N148">
            <v>590.58000000000004</v>
          </cell>
          <cell r="O148">
            <v>0</v>
          </cell>
          <cell r="P148">
            <v>2412111012</v>
          </cell>
          <cell r="Q148">
            <v>0</v>
          </cell>
          <cell r="R148">
            <v>167</v>
          </cell>
          <cell r="S148">
            <v>10</v>
          </cell>
          <cell r="T148">
            <v>563</v>
          </cell>
          <cell r="U148">
            <v>94</v>
          </cell>
          <cell r="V148">
            <v>1</v>
          </cell>
          <cell r="W148">
            <v>23</v>
          </cell>
          <cell r="X148">
            <v>89</v>
          </cell>
          <cell r="Y148">
            <v>0</v>
          </cell>
          <cell r="Z148">
            <v>207</v>
          </cell>
        </row>
        <row r="149">
          <cell r="A149">
            <v>2412111025</v>
          </cell>
          <cell r="B149">
            <v>925</v>
          </cell>
          <cell r="C149">
            <v>0</v>
          </cell>
          <cell r="D149">
            <v>0</v>
          </cell>
          <cell r="E149">
            <v>101</v>
          </cell>
          <cell r="F149">
            <v>4</v>
          </cell>
          <cell r="G149">
            <v>129</v>
          </cell>
          <cell r="H149">
            <v>234</v>
          </cell>
          <cell r="I149">
            <v>16</v>
          </cell>
          <cell r="J149">
            <v>0</v>
          </cell>
          <cell r="K149">
            <v>0</v>
          </cell>
          <cell r="L149">
            <v>768.8</v>
          </cell>
          <cell r="M149">
            <v>1769.51</v>
          </cell>
          <cell r="N149">
            <v>1000.71</v>
          </cell>
          <cell r="O149">
            <v>0</v>
          </cell>
          <cell r="P149">
            <v>2412111025</v>
          </cell>
          <cell r="Q149">
            <v>0</v>
          </cell>
          <cell r="R149">
            <v>101</v>
          </cell>
          <cell r="S149">
            <v>4</v>
          </cell>
          <cell r="T149">
            <v>129</v>
          </cell>
          <cell r="U149">
            <v>10</v>
          </cell>
          <cell r="V149">
            <v>0</v>
          </cell>
          <cell r="W149">
            <v>1</v>
          </cell>
          <cell r="X149">
            <v>5</v>
          </cell>
          <cell r="Y149">
            <v>0</v>
          </cell>
          <cell r="Z149">
            <v>16</v>
          </cell>
        </row>
        <row r="150">
          <cell r="A150">
            <v>2412111018</v>
          </cell>
          <cell r="B150">
            <v>1261</v>
          </cell>
          <cell r="C150">
            <v>0</v>
          </cell>
          <cell r="D150">
            <v>40</v>
          </cell>
          <cell r="E150">
            <v>610</v>
          </cell>
          <cell r="F150">
            <v>4</v>
          </cell>
          <cell r="G150">
            <v>13</v>
          </cell>
          <cell r="H150">
            <v>667</v>
          </cell>
          <cell r="I150">
            <v>16</v>
          </cell>
          <cell r="J150">
            <v>0</v>
          </cell>
          <cell r="K150">
            <v>0</v>
          </cell>
          <cell r="L150">
            <v>1434.6</v>
          </cell>
          <cell r="M150">
            <v>2067.06</v>
          </cell>
          <cell r="N150">
            <v>632.46</v>
          </cell>
          <cell r="O150">
            <v>0</v>
          </cell>
          <cell r="P150">
            <v>2412111018</v>
          </cell>
          <cell r="Q150">
            <v>40</v>
          </cell>
          <cell r="R150">
            <v>610</v>
          </cell>
          <cell r="S150">
            <v>4</v>
          </cell>
          <cell r="T150">
            <v>13</v>
          </cell>
          <cell r="U150">
            <v>14</v>
          </cell>
          <cell r="V150">
            <v>0</v>
          </cell>
          <cell r="W150">
            <v>1</v>
          </cell>
          <cell r="X150">
            <v>1</v>
          </cell>
          <cell r="Y150">
            <v>0</v>
          </cell>
          <cell r="Z150">
            <v>16</v>
          </cell>
        </row>
        <row r="151">
          <cell r="A151">
            <v>2412111019</v>
          </cell>
          <cell r="B151">
            <v>1757</v>
          </cell>
          <cell r="C151">
            <v>0</v>
          </cell>
          <cell r="D151">
            <v>34</v>
          </cell>
          <cell r="E151">
            <v>683</v>
          </cell>
          <cell r="F151">
            <v>6</v>
          </cell>
          <cell r="G151">
            <v>110</v>
          </cell>
          <cell r="H151">
            <v>833</v>
          </cell>
          <cell r="I151">
            <v>46</v>
          </cell>
          <cell r="J151">
            <v>0</v>
          </cell>
          <cell r="K151">
            <v>0</v>
          </cell>
          <cell r="L151">
            <v>1889.2</v>
          </cell>
          <cell r="M151">
            <v>1869.43</v>
          </cell>
          <cell r="N151">
            <v>-19.77</v>
          </cell>
          <cell r="O151">
            <v>0</v>
          </cell>
          <cell r="P151">
            <v>2412111019</v>
          </cell>
          <cell r="Q151">
            <v>34</v>
          </cell>
          <cell r="R151">
            <v>683</v>
          </cell>
          <cell r="S151">
            <v>6</v>
          </cell>
          <cell r="T151">
            <v>110</v>
          </cell>
          <cell r="U151">
            <v>34</v>
          </cell>
          <cell r="V151">
            <v>0</v>
          </cell>
          <cell r="W151">
            <v>6</v>
          </cell>
          <cell r="X151">
            <v>6</v>
          </cell>
          <cell r="Y151">
            <v>0</v>
          </cell>
          <cell r="Z151">
            <v>46</v>
          </cell>
        </row>
        <row r="152">
          <cell r="A152">
            <v>2412111020</v>
          </cell>
          <cell r="B152">
            <v>1036</v>
          </cell>
          <cell r="C152">
            <v>0</v>
          </cell>
          <cell r="D152">
            <v>6</v>
          </cell>
          <cell r="E152">
            <v>361</v>
          </cell>
          <cell r="F152">
            <v>0</v>
          </cell>
          <cell r="G152">
            <v>115</v>
          </cell>
          <cell r="H152">
            <v>482</v>
          </cell>
          <cell r="I152">
            <v>24</v>
          </cell>
          <cell r="J152">
            <v>0</v>
          </cell>
          <cell r="K152">
            <v>0</v>
          </cell>
          <cell r="L152">
            <v>1091.4000000000001</v>
          </cell>
          <cell r="M152">
            <v>1422.15</v>
          </cell>
          <cell r="N152">
            <v>330.75</v>
          </cell>
          <cell r="O152">
            <v>0</v>
          </cell>
          <cell r="P152">
            <v>2412111020</v>
          </cell>
          <cell r="Q152">
            <v>6</v>
          </cell>
          <cell r="R152">
            <v>361</v>
          </cell>
          <cell r="S152">
            <v>0</v>
          </cell>
          <cell r="T152">
            <v>115</v>
          </cell>
          <cell r="U152">
            <v>16</v>
          </cell>
          <cell r="V152">
            <v>0</v>
          </cell>
          <cell r="W152">
            <v>0</v>
          </cell>
          <cell r="X152">
            <v>8</v>
          </cell>
          <cell r="Y152">
            <v>0</v>
          </cell>
          <cell r="Z152">
            <v>24</v>
          </cell>
        </row>
        <row r="153">
          <cell r="A153">
            <v>2412111050</v>
          </cell>
          <cell r="B153">
            <v>957</v>
          </cell>
          <cell r="C153">
            <v>0</v>
          </cell>
          <cell r="D153">
            <v>5</v>
          </cell>
          <cell r="E153">
            <v>200</v>
          </cell>
          <cell r="F153">
            <v>5</v>
          </cell>
          <cell r="G153">
            <v>71</v>
          </cell>
          <cell r="H153">
            <v>281</v>
          </cell>
          <cell r="I153">
            <v>46</v>
          </cell>
          <cell r="J153">
            <v>0</v>
          </cell>
          <cell r="K153">
            <v>0</v>
          </cell>
          <cell r="L153">
            <v>859.4</v>
          </cell>
          <cell r="M153">
            <v>2179.38</v>
          </cell>
          <cell r="N153">
            <v>1319.98</v>
          </cell>
          <cell r="O153">
            <v>0</v>
          </cell>
          <cell r="P153">
            <v>2412111050</v>
          </cell>
          <cell r="Q153">
            <v>5</v>
          </cell>
          <cell r="R153">
            <v>200</v>
          </cell>
          <cell r="S153">
            <v>5</v>
          </cell>
          <cell r="T153">
            <v>71</v>
          </cell>
          <cell r="U153">
            <v>37</v>
          </cell>
          <cell r="V153">
            <v>0</v>
          </cell>
          <cell r="W153">
            <v>2</v>
          </cell>
          <cell r="X153">
            <v>7</v>
          </cell>
          <cell r="Y153">
            <v>0</v>
          </cell>
          <cell r="Z153">
            <v>46</v>
          </cell>
        </row>
        <row r="154">
          <cell r="A154">
            <v>2412111028</v>
          </cell>
          <cell r="B154">
            <v>1124</v>
          </cell>
          <cell r="C154">
            <v>0</v>
          </cell>
          <cell r="D154">
            <v>0</v>
          </cell>
          <cell r="E154">
            <v>85</v>
          </cell>
          <cell r="F154">
            <v>5</v>
          </cell>
          <cell r="G154">
            <v>332</v>
          </cell>
          <cell r="H154">
            <v>422</v>
          </cell>
          <cell r="I154">
            <v>25</v>
          </cell>
          <cell r="J154">
            <v>0</v>
          </cell>
          <cell r="K154">
            <v>0</v>
          </cell>
          <cell r="L154">
            <v>1039</v>
          </cell>
          <cell r="M154">
            <v>1235.22</v>
          </cell>
          <cell r="N154">
            <v>196.22</v>
          </cell>
          <cell r="O154">
            <v>0</v>
          </cell>
          <cell r="P154">
            <v>2412111028</v>
          </cell>
          <cell r="Q154">
            <v>0</v>
          </cell>
          <cell r="R154">
            <v>85</v>
          </cell>
          <cell r="S154">
            <v>5</v>
          </cell>
          <cell r="T154">
            <v>332</v>
          </cell>
          <cell r="U154">
            <v>11</v>
          </cell>
          <cell r="V154">
            <v>0</v>
          </cell>
          <cell r="W154">
            <v>4</v>
          </cell>
          <cell r="X154">
            <v>10</v>
          </cell>
          <cell r="Y154">
            <v>0</v>
          </cell>
          <cell r="Z154">
            <v>25</v>
          </cell>
        </row>
        <row r="155">
          <cell r="A155">
            <v>2412111023</v>
          </cell>
          <cell r="B155">
            <v>1381</v>
          </cell>
          <cell r="C155">
            <v>0</v>
          </cell>
          <cell r="D155">
            <v>0</v>
          </cell>
          <cell r="E155">
            <v>83</v>
          </cell>
          <cell r="F155">
            <v>2</v>
          </cell>
          <cell r="G155">
            <v>463</v>
          </cell>
          <cell r="H155">
            <v>548</v>
          </cell>
          <cell r="I155">
            <v>53</v>
          </cell>
          <cell r="J155">
            <v>0</v>
          </cell>
          <cell r="K155">
            <v>0</v>
          </cell>
          <cell r="L155">
            <v>1304.8</v>
          </cell>
          <cell r="M155">
            <v>2470.4299999999998</v>
          </cell>
          <cell r="N155">
            <v>1165.6300000000001</v>
          </cell>
          <cell r="O155">
            <v>0</v>
          </cell>
          <cell r="P155">
            <v>2412111023</v>
          </cell>
          <cell r="Q155">
            <v>0</v>
          </cell>
          <cell r="R155">
            <v>83</v>
          </cell>
          <cell r="S155">
            <v>2</v>
          </cell>
          <cell r="T155">
            <v>463</v>
          </cell>
          <cell r="U155">
            <v>43</v>
          </cell>
          <cell r="V155">
            <v>0</v>
          </cell>
          <cell r="W155">
            <v>0</v>
          </cell>
          <cell r="X155">
            <v>10</v>
          </cell>
          <cell r="Y155">
            <v>0</v>
          </cell>
          <cell r="Z155">
            <v>53</v>
          </cell>
        </row>
        <row r="156">
          <cell r="A156">
            <v>2412111008</v>
          </cell>
          <cell r="B156">
            <v>1048</v>
          </cell>
          <cell r="C156">
            <v>0</v>
          </cell>
          <cell r="D156">
            <v>33</v>
          </cell>
          <cell r="E156">
            <v>468</v>
          </cell>
          <cell r="F156">
            <v>6</v>
          </cell>
          <cell r="G156">
            <v>46</v>
          </cell>
          <cell r="H156">
            <v>553</v>
          </cell>
          <cell r="I156">
            <v>35</v>
          </cell>
          <cell r="J156">
            <v>0</v>
          </cell>
          <cell r="K156">
            <v>0</v>
          </cell>
          <cell r="L156">
            <v>1192</v>
          </cell>
          <cell r="M156">
            <v>1332.8</v>
          </cell>
          <cell r="N156">
            <v>140.80000000000001</v>
          </cell>
          <cell r="O156">
            <v>0</v>
          </cell>
          <cell r="P156">
            <v>2412111008</v>
          </cell>
          <cell r="Q156">
            <v>33</v>
          </cell>
          <cell r="R156">
            <v>468</v>
          </cell>
          <cell r="S156">
            <v>6</v>
          </cell>
          <cell r="T156">
            <v>46</v>
          </cell>
          <cell r="U156">
            <v>33</v>
          </cell>
          <cell r="V156">
            <v>0</v>
          </cell>
          <cell r="W156">
            <v>0</v>
          </cell>
          <cell r="X156">
            <v>2</v>
          </cell>
          <cell r="Y156">
            <v>0</v>
          </cell>
          <cell r="Z156">
            <v>35</v>
          </cell>
        </row>
        <row r="157">
          <cell r="A157">
            <v>2412111034</v>
          </cell>
          <cell r="B157">
            <v>1151</v>
          </cell>
          <cell r="C157">
            <v>0</v>
          </cell>
          <cell r="D157">
            <v>9</v>
          </cell>
          <cell r="E157">
            <v>174</v>
          </cell>
          <cell r="F157">
            <v>10</v>
          </cell>
          <cell r="G157">
            <v>140</v>
          </cell>
          <cell r="H157">
            <v>333</v>
          </cell>
          <cell r="I157">
            <v>52</v>
          </cell>
          <cell r="J157">
            <v>0</v>
          </cell>
          <cell r="K157">
            <v>0</v>
          </cell>
          <cell r="L157">
            <v>1016.2</v>
          </cell>
          <cell r="M157">
            <v>1731.29</v>
          </cell>
          <cell r="N157">
            <v>715.09</v>
          </cell>
          <cell r="O157">
            <v>0</v>
          </cell>
          <cell r="P157">
            <v>2412111034</v>
          </cell>
          <cell r="Q157">
            <v>9</v>
          </cell>
          <cell r="R157">
            <v>174</v>
          </cell>
          <cell r="S157">
            <v>10</v>
          </cell>
          <cell r="T157">
            <v>140</v>
          </cell>
          <cell r="U157">
            <v>37</v>
          </cell>
          <cell r="V157">
            <v>0</v>
          </cell>
          <cell r="W157">
            <v>5</v>
          </cell>
          <cell r="X157">
            <v>10</v>
          </cell>
          <cell r="Y157">
            <v>0</v>
          </cell>
          <cell r="Z157">
            <v>52</v>
          </cell>
        </row>
        <row r="158">
          <cell r="A158">
            <v>2412111054</v>
          </cell>
          <cell r="B158">
            <v>1634</v>
          </cell>
          <cell r="C158">
            <v>0</v>
          </cell>
          <cell r="D158">
            <v>0</v>
          </cell>
          <cell r="E158">
            <v>153</v>
          </cell>
          <cell r="F158">
            <v>11</v>
          </cell>
          <cell r="G158">
            <v>256</v>
          </cell>
          <cell r="H158">
            <v>420</v>
          </cell>
          <cell r="I158">
            <v>167</v>
          </cell>
          <cell r="J158">
            <v>0</v>
          </cell>
          <cell r="K158">
            <v>0</v>
          </cell>
          <cell r="L158">
            <v>1413.8</v>
          </cell>
          <cell r="M158">
            <v>1454.6</v>
          </cell>
          <cell r="N158">
            <v>40.799999999999997</v>
          </cell>
          <cell r="O158">
            <v>0</v>
          </cell>
          <cell r="P158">
            <v>2412111054</v>
          </cell>
          <cell r="Q158">
            <v>0</v>
          </cell>
          <cell r="R158">
            <v>153</v>
          </cell>
          <cell r="S158">
            <v>11</v>
          </cell>
          <cell r="T158">
            <v>256</v>
          </cell>
          <cell r="U158">
            <v>125</v>
          </cell>
          <cell r="V158">
            <v>3</v>
          </cell>
          <cell r="W158">
            <v>18</v>
          </cell>
          <cell r="X158">
            <v>20</v>
          </cell>
          <cell r="Y158">
            <v>1</v>
          </cell>
          <cell r="Z158">
            <v>167</v>
          </cell>
        </row>
        <row r="159">
          <cell r="A159">
            <v>2412111022</v>
          </cell>
          <cell r="B159">
            <v>2456</v>
          </cell>
          <cell r="C159" t="str">
            <v>`</v>
          </cell>
          <cell r="D159">
            <v>8</v>
          </cell>
          <cell r="E159">
            <v>399</v>
          </cell>
          <cell r="F159">
            <v>18</v>
          </cell>
          <cell r="G159">
            <v>327</v>
          </cell>
          <cell r="H159">
            <v>752</v>
          </cell>
          <cell r="I159">
            <v>249</v>
          </cell>
          <cell r="J159">
            <v>0</v>
          </cell>
          <cell r="K159">
            <v>0</v>
          </cell>
          <cell r="L159">
            <v>2257.8000000000002</v>
          </cell>
          <cell r="M159">
            <v>4866.7700000000004</v>
          </cell>
          <cell r="N159">
            <v>2608.9699999999998</v>
          </cell>
          <cell r="O159">
            <v>0</v>
          </cell>
          <cell r="P159">
            <v>2412111022</v>
          </cell>
          <cell r="Q159">
            <v>8</v>
          </cell>
          <cell r="R159">
            <v>399</v>
          </cell>
          <cell r="S159">
            <v>18</v>
          </cell>
          <cell r="T159">
            <v>327</v>
          </cell>
          <cell r="U159">
            <v>191</v>
          </cell>
          <cell r="V159">
            <v>0</v>
          </cell>
          <cell r="W159">
            <v>15</v>
          </cell>
          <cell r="X159">
            <v>43</v>
          </cell>
          <cell r="Y159">
            <v>0</v>
          </cell>
          <cell r="Z159">
            <v>249</v>
          </cell>
        </row>
        <row r="160">
          <cell r="A160">
            <v>2412111007</v>
          </cell>
          <cell r="B160">
            <v>1772</v>
          </cell>
          <cell r="C160">
            <v>0</v>
          </cell>
          <cell r="D160">
            <v>0</v>
          </cell>
          <cell r="E160">
            <v>190</v>
          </cell>
          <cell r="F160">
            <v>6</v>
          </cell>
          <cell r="G160">
            <v>355</v>
          </cell>
          <cell r="H160">
            <v>551</v>
          </cell>
          <cell r="I160">
            <v>77</v>
          </cell>
          <cell r="J160">
            <v>0</v>
          </cell>
          <cell r="K160">
            <v>0</v>
          </cell>
          <cell r="L160">
            <v>1572.8</v>
          </cell>
          <cell r="M160">
            <v>1731.53</v>
          </cell>
          <cell r="N160">
            <v>158.72999999999999</v>
          </cell>
          <cell r="O160">
            <v>0</v>
          </cell>
          <cell r="P160">
            <v>2412111007</v>
          </cell>
          <cell r="Q160">
            <v>0</v>
          </cell>
          <cell r="R160">
            <v>190</v>
          </cell>
          <cell r="S160">
            <v>6</v>
          </cell>
          <cell r="T160">
            <v>355</v>
          </cell>
          <cell r="U160">
            <v>57</v>
          </cell>
          <cell r="V160">
            <v>0</v>
          </cell>
          <cell r="W160">
            <v>5</v>
          </cell>
          <cell r="X160">
            <v>15</v>
          </cell>
          <cell r="Y160">
            <v>0</v>
          </cell>
          <cell r="Z160">
            <v>77</v>
          </cell>
        </row>
        <row r="161">
          <cell r="A161">
            <v>2412111044</v>
          </cell>
          <cell r="B161">
            <v>1067</v>
          </cell>
          <cell r="C161">
            <v>0</v>
          </cell>
          <cell r="D161">
            <v>4</v>
          </cell>
          <cell r="E161">
            <v>151</v>
          </cell>
          <cell r="F161">
            <v>6</v>
          </cell>
          <cell r="G161">
            <v>299</v>
          </cell>
          <cell r="H161">
            <v>460</v>
          </cell>
          <cell r="I161">
            <v>13</v>
          </cell>
          <cell r="J161">
            <v>30</v>
          </cell>
          <cell r="K161">
            <v>0</v>
          </cell>
          <cell r="L161">
            <v>1075.2</v>
          </cell>
          <cell r="M161">
            <v>2351.7600000000002</v>
          </cell>
          <cell r="N161">
            <v>1276.56</v>
          </cell>
          <cell r="O161">
            <v>0</v>
          </cell>
          <cell r="P161">
            <v>2412111044</v>
          </cell>
          <cell r="Q161">
            <v>4</v>
          </cell>
          <cell r="R161">
            <v>151</v>
          </cell>
          <cell r="S161">
            <v>6</v>
          </cell>
          <cell r="T161">
            <v>299</v>
          </cell>
          <cell r="U161">
            <v>3</v>
          </cell>
          <cell r="V161">
            <v>0</v>
          </cell>
          <cell r="W161">
            <v>0</v>
          </cell>
          <cell r="X161">
            <v>10</v>
          </cell>
          <cell r="Y161">
            <v>0</v>
          </cell>
          <cell r="Z161">
            <v>13</v>
          </cell>
        </row>
        <row r="162">
          <cell r="A162">
            <v>2412111059</v>
          </cell>
          <cell r="B162">
            <v>1212</v>
          </cell>
          <cell r="C162">
            <v>0</v>
          </cell>
          <cell r="D162">
            <v>22</v>
          </cell>
          <cell r="E162">
            <v>277</v>
          </cell>
          <cell r="F162">
            <v>10</v>
          </cell>
          <cell r="G162">
            <v>146</v>
          </cell>
          <cell r="H162">
            <v>455</v>
          </cell>
          <cell r="I162">
            <v>120</v>
          </cell>
          <cell r="J162">
            <v>10</v>
          </cell>
          <cell r="K162">
            <v>0</v>
          </cell>
          <cell r="L162">
            <v>1213.4000000000001</v>
          </cell>
          <cell r="M162">
            <v>2004.06</v>
          </cell>
          <cell r="N162">
            <v>790.66</v>
          </cell>
          <cell r="O162">
            <v>0</v>
          </cell>
          <cell r="P162">
            <v>2412111059</v>
          </cell>
          <cell r="Q162">
            <v>22</v>
          </cell>
          <cell r="R162">
            <v>277</v>
          </cell>
          <cell r="S162">
            <v>10</v>
          </cell>
          <cell r="T162">
            <v>146</v>
          </cell>
          <cell r="U162">
            <v>86</v>
          </cell>
          <cell r="V162">
            <v>0</v>
          </cell>
          <cell r="W162">
            <v>19</v>
          </cell>
          <cell r="X162">
            <v>15</v>
          </cell>
          <cell r="Y162">
            <v>0</v>
          </cell>
          <cell r="Z162">
            <v>120</v>
          </cell>
        </row>
        <row r="163">
          <cell r="A163">
            <v>2412111058</v>
          </cell>
          <cell r="B163">
            <v>933</v>
          </cell>
          <cell r="C163">
            <v>0</v>
          </cell>
          <cell r="D163">
            <v>14</v>
          </cell>
          <cell r="E163">
            <v>230</v>
          </cell>
          <cell r="F163">
            <v>5</v>
          </cell>
          <cell r="G163">
            <v>145</v>
          </cell>
          <cell r="H163">
            <v>394</v>
          </cell>
          <cell r="I163">
            <v>16</v>
          </cell>
          <cell r="J163">
            <v>0</v>
          </cell>
          <cell r="K163">
            <v>0</v>
          </cell>
          <cell r="L163">
            <v>933</v>
          </cell>
          <cell r="M163">
            <v>2337.33</v>
          </cell>
          <cell r="N163">
            <v>1404.33</v>
          </cell>
          <cell r="O163">
            <v>0</v>
          </cell>
          <cell r="P163">
            <v>2412111058</v>
          </cell>
          <cell r="Q163">
            <v>14</v>
          </cell>
          <cell r="R163">
            <v>230</v>
          </cell>
          <cell r="S163">
            <v>5</v>
          </cell>
          <cell r="T163">
            <v>145</v>
          </cell>
          <cell r="U163">
            <v>13</v>
          </cell>
          <cell r="V163">
            <v>0</v>
          </cell>
          <cell r="W163">
            <v>2</v>
          </cell>
          <cell r="X163">
            <v>1</v>
          </cell>
          <cell r="Y163">
            <v>0</v>
          </cell>
          <cell r="Z163">
            <v>16</v>
          </cell>
        </row>
        <row r="164">
          <cell r="A164">
            <v>2412111041</v>
          </cell>
          <cell r="B164">
            <v>986</v>
          </cell>
          <cell r="C164">
            <v>0</v>
          </cell>
          <cell r="D164">
            <v>7</v>
          </cell>
          <cell r="E164">
            <v>172</v>
          </cell>
          <cell r="F164">
            <v>3</v>
          </cell>
          <cell r="G164">
            <v>221</v>
          </cell>
          <cell r="H164">
            <v>403</v>
          </cell>
          <cell r="I164">
            <v>66</v>
          </cell>
          <cell r="J164">
            <v>30</v>
          </cell>
          <cell r="K164">
            <v>0</v>
          </cell>
          <cell r="L164">
            <v>1007.6</v>
          </cell>
          <cell r="M164">
            <v>1517.68</v>
          </cell>
          <cell r="N164">
            <v>510.08</v>
          </cell>
          <cell r="O164">
            <v>0</v>
          </cell>
          <cell r="P164">
            <v>2412111041</v>
          </cell>
          <cell r="Q164">
            <v>7</v>
          </cell>
          <cell r="R164">
            <v>172</v>
          </cell>
          <cell r="S164">
            <v>3</v>
          </cell>
          <cell r="T164">
            <v>221</v>
          </cell>
          <cell r="U164">
            <v>44</v>
          </cell>
          <cell r="V164">
            <v>1</v>
          </cell>
          <cell r="W164">
            <v>7</v>
          </cell>
          <cell r="X164">
            <v>14</v>
          </cell>
          <cell r="Y164">
            <v>0</v>
          </cell>
          <cell r="Z164">
            <v>66</v>
          </cell>
        </row>
        <row r="165">
          <cell r="A165">
            <v>2412111036</v>
          </cell>
          <cell r="B165">
            <v>1354</v>
          </cell>
          <cell r="C165">
            <v>0</v>
          </cell>
          <cell r="D165">
            <v>13</v>
          </cell>
          <cell r="E165">
            <v>316</v>
          </cell>
          <cell r="F165">
            <v>7</v>
          </cell>
          <cell r="G165">
            <v>185</v>
          </cell>
          <cell r="H165">
            <v>521</v>
          </cell>
          <cell r="I165">
            <v>58</v>
          </cell>
          <cell r="J165">
            <v>0</v>
          </cell>
          <cell r="K165">
            <v>0</v>
          </cell>
          <cell r="L165">
            <v>1320.8</v>
          </cell>
          <cell r="M165">
            <v>1223.3399999999999</v>
          </cell>
          <cell r="N165">
            <v>-97.46</v>
          </cell>
          <cell r="O165">
            <v>0</v>
          </cell>
          <cell r="P165">
            <v>2412111036</v>
          </cell>
          <cell r="Q165">
            <v>13</v>
          </cell>
          <cell r="R165">
            <v>316</v>
          </cell>
          <cell r="S165">
            <v>7</v>
          </cell>
          <cell r="T165">
            <v>185</v>
          </cell>
          <cell r="U165">
            <v>38</v>
          </cell>
          <cell r="V165">
            <v>0</v>
          </cell>
          <cell r="W165">
            <v>5</v>
          </cell>
          <cell r="X165">
            <v>15</v>
          </cell>
          <cell r="Y165">
            <v>0</v>
          </cell>
          <cell r="Z165">
            <v>58</v>
          </cell>
        </row>
        <row r="166">
          <cell r="A166">
            <v>2412111031</v>
          </cell>
          <cell r="B166">
            <v>1761</v>
          </cell>
          <cell r="C166">
            <v>0</v>
          </cell>
          <cell r="D166">
            <v>8</v>
          </cell>
          <cell r="E166">
            <v>210</v>
          </cell>
          <cell r="F166">
            <v>7</v>
          </cell>
          <cell r="G166">
            <v>594</v>
          </cell>
          <cell r="H166">
            <v>819</v>
          </cell>
          <cell r="I166">
            <v>71</v>
          </cell>
          <cell r="J166">
            <v>0</v>
          </cell>
          <cell r="K166">
            <v>0</v>
          </cell>
          <cell r="L166">
            <v>1785.4</v>
          </cell>
          <cell r="M166">
            <v>3794.9</v>
          </cell>
          <cell r="N166">
            <v>2009.5</v>
          </cell>
          <cell r="O166">
            <v>0</v>
          </cell>
          <cell r="P166">
            <v>2412111031</v>
          </cell>
          <cell r="Q166">
            <v>8</v>
          </cell>
          <cell r="R166">
            <v>210</v>
          </cell>
          <cell r="S166">
            <v>7</v>
          </cell>
          <cell r="T166">
            <v>594</v>
          </cell>
          <cell r="U166">
            <v>41</v>
          </cell>
          <cell r="V166">
            <v>0</v>
          </cell>
          <cell r="W166">
            <v>12</v>
          </cell>
          <cell r="X166">
            <v>18</v>
          </cell>
          <cell r="Y166">
            <v>0</v>
          </cell>
          <cell r="Z166">
            <v>71</v>
          </cell>
        </row>
        <row r="167">
          <cell r="A167">
            <v>2412111055</v>
          </cell>
          <cell r="B167">
            <v>1052</v>
          </cell>
          <cell r="C167">
            <v>0</v>
          </cell>
          <cell r="D167">
            <v>9</v>
          </cell>
          <cell r="E167">
            <v>209</v>
          </cell>
          <cell r="F167">
            <v>8</v>
          </cell>
          <cell r="G167">
            <v>284</v>
          </cell>
          <cell r="H167">
            <v>510</v>
          </cell>
          <cell r="I167">
            <v>120</v>
          </cell>
          <cell r="J167">
            <v>0</v>
          </cell>
          <cell r="K167">
            <v>0</v>
          </cell>
          <cell r="L167">
            <v>1132.5999999999999</v>
          </cell>
          <cell r="M167">
            <v>3505.74</v>
          </cell>
          <cell r="N167">
            <v>2373.14</v>
          </cell>
          <cell r="O167">
            <v>0</v>
          </cell>
          <cell r="P167">
            <v>2412111055</v>
          </cell>
          <cell r="Q167">
            <v>9</v>
          </cell>
          <cell r="R167">
            <v>209</v>
          </cell>
          <cell r="S167">
            <v>8</v>
          </cell>
          <cell r="T167">
            <v>284</v>
          </cell>
          <cell r="U167">
            <v>79</v>
          </cell>
          <cell r="V167">
            <v>0</v>
          </cell>
          <cell r="W167">
            <v>11</v>
          </cell>
          <cell r="X167">
            <v>29</v>
          </cell>
          <cell r="Y167">
            <v>1</v>
          </cell>
          <cell r="Z167">
            <v>120</v>
          </cell>
        </row>
        <row r="168">
          <cell r="A168">
            <v>2412111060</v>
          </cell>
          <cell r="B168">
            <v>977</v>
          </cell>
          <cell r="C168">
            <v>0</v>
          </cell>
          <cell r="D168">
            <v>10</v>
          </cell>
          <cell r="E168">
            <v>244</v>
          </cell>
          <cell r="F168">
            <v>6</v>
          </cell>
          <cell r="G168">
            <v>176</v>
          </cell>
          <cell r="H168">
            <v>436</v>
          </cell>
          <cell r="I168">
            <v>91</v>
          </cell>
          <cell r="J168">
            <v>30</v>
          </cell>
          <cell r="K168">
            <v>0</v>
          </cell>
          <cell r="L168">
            <v>1054.2</v>
          </cell>
          <cell r="M168">
            <v>2277.09</v>
          </cell>
          <cell r="N168">
            <v>1222.8900000000001</v>
          </cell>
          <cell r="O168">
            <v>0</v>
          </cell>
          <cell r="P168">
            <v>2412111060</v>
          </cell>
          <cell r="Q168">
            <v>10</v>
          </cell>
          <cell r="R168">
            <v>244</v>
          </cell>
          <cell r="S168">
            <v>6</v>
          </cell>
          <cell r="T168">
            <v>176</v>
          </cell>
          <cell r="U168">
            <v>67</v>
          </cell>
          <cell r="V168">
            <v>1</v>
          </cell>
          <cell r="W168">
            <v>11</v>
          </cell>
          <cell r="X168">
            <v>12</v>
          </cell>
          <cell r="Y168">
            <v>0</v>
          </cell>
          <cell r="Z168">
            <v>91</v>
          </cell>
        </row>
        <row r="169">
          <cell r="A169">
            <v>2412111063</v>
          </cell>
          <cell r="B169">
            <v>838</v>
          </cell>
          <cell r="C169">
            <v>0</v>
          </cell>
          <cell r="D169">
            <v>4</v>
          </cell>
          <cell r="E169">
            <v>105</v>
          </cell>
          <cell r="F169">
            <v>2</v>
          </cell>
          <cell r="G169">
            <v>279</v>
          </cell>
          <cell r="H169">
            <v>390</v>
          </cell>
          <cell r="I169">
            <v>77</v>
          </cell>
          <cell r="J169">
            <v>0</v>
          </cell>
          <cell r="K169">
            <v>0</v>
          </cell>
          <cell r="L169">
            <v>868.2</v>
          </cell>
          <cell r="M169">
            <v>1975.94</v>
          </cell>
          <cell r="N169">
            <v>1107.74</v>
          </cell>
          <cell r="O169">
            <v>0</v>
          </cell>
          <cell r="P169">
            <v>2412111063</v>
          </cell>
          <cell r="Q169">
            <v>4</v>
          </cell>
          <cell r="R169">
            <v>105</v>
          </cell>
          <cell r="S169">
            <v>2</v>
          </cell>
          <cell r="T169">
            <v>279</v>
          </cell>
          <cell r="U169">
            <v>47</v>
          </cell>
          <cell r="V169">
            <v>0</v>
          </cell>
          <cell r="W169">
            <v>15</v>
          </cell>
          <cell r="X169">
            <v>15</v>
          </cell>
          <cell r="Y169">
            <v>0</v>
          </cell>
          <cell r="Z169">
            <v>77</v>
          </cell>
        </row>
        <row r="170">
          <cell r="A170">
            <v>2412111045</v>
          </cell>
          <cell r="B170">
            <v>1375</v>
          </cell>
          <cell r="C170">
            <v>0</v>
          </cell>
          <cell r="D170">
            <v>10</v>
          </cell>
          <cell r="E170">
            <v>274</v>
          </cell>
          <cell r="F170">
            <v>5</v>
          </cell>
          <cell r="G170">
            <v>254</v>
          </cell>
          <cell r="H170">
            <v>543</v>
          </cell>
          <cell r="I170">
            <v>55</v>
          </cell>
          <cell r="J170">
            <v>25</v>
          </cell>
          <cell r="K170">
            <v>0</v>
          </cell>
          <cell r="L170">
            <v>1365.2</v>
          </cell>
          <cell r="M170">
            <v>2357.9</v>
          </cell>
          <cell r="N170">
            <v>992.7</v>
          </cell>
          <cell r="O170">
            <v>0</v>
          </cell>
          <cell r="P170">
            <v>2412111045</v>
          </cell>
          <cell r="Q170">
            <v>10</v>
          </cell>
          <cell r="R170">
            <v>274</v>
          </cell>
          <cell r="S170">
            <v>5</v>
          </cell>
          <cell r="T170">
            <v>254</v>
          </cell>
          <cell r="U170">
            <v>27</v>
          </cell>
          <cell r="V170">
            <v>0</v>
          </cell>
          <cell r="W170">
            <v>4</v>
          </cell>
          <cell r="X170">
            <v>24</v>
          </cell>
          <cell r="Y170">
            <v>0</v>
          </cell>
          <cell r="Z170">
            <v>55</v>
          </cell>
        </row>
        <row r="171">
          <cell r="A171">
            <v>2412111046</v>
          </cell>
          <cell r="B171">
            <v>1201</v>
          </cell>
          <cell r="C171">
            <v>0</v>
          </cell>
          <cell r="D171">
            <v>12</v>
          </cell>
          <cell r="E171">
            <v>253</v>
          </cell>
          <cell r="F171">
            <v>7</v>
          </cell>
          <cell r="G171">
            <v>263</v>
          </cell>
          <cell r="H171">
            <v>535</v>
          </cell>
          <cell r="I171">
            <v>88</v>
          </cell>
          <cell r="J171">
            <v>20</v>
          </cell>
          <cell r="K171">
            <v>0</v>
          </cell>
          <cell r="L171">
            <v>1259.2</v>
          </cell>
          <cell r="M171">
            <v>2394.04</v>
          </cell>
          <cell r="N171">
            <v>1134.8399999999999</v>
          </cell>
          <cell r="O171">
            <v>0</v>
          </cell>
          <cell r="P171">
            <v>2412111046</v>
          </cell>
          <cell r="Q171">
            <v>12</v>
          </cell>
          <cell r="R171">
            <v>253</v>
          </cell>
          <cell r="S171">
            <v>7</v>
          </cell>
          <cell r="T171">
            <v>263</v>
          </cell>
          <cell r="U171">
            <v>60</v>
          </cell>
          <cell r="V171">
            <v>0</v>
          </cell>
          <cell r="W171">
            <v>9</v>
          </cell>
          <cell r="X171">
            <v>19</v>
          </cell>
          <cell r="Y171">
            <v>0</v>
          </cell>
          <cell r="Z171">
            <v>88</v>
          </cell>
        </row>
        <row r="172">
          <cell r="A172">
            <v>2412111069</v>
          </cell>
          <cell r="B172">
            <v>986</v>
          </cell>
          <cell r="C172">
            <v>0</v>
          </cell>
          <cell r="D172">
            <v>14</v>
          </cell>
          <cell r="E172">
            <v>371</v>
          </cell>
          <cell r="F172">
            <v>10</v>
          </cell>
          <cell r="G172">
            <v>30</v>
          </cell>
          <cell r="H172">
            <v>425</v>
          </cell>
          <cell r="I172">
            <v>24</v>
          </cell>
          <cell r="J172">
            <v>0</v>
          </cell>
          <cell r="K172">
            <v>0</v>
          </cell>
          <cell r="L172">
            <v>1021</v>
          </cell>
          <cell r="M172">
            <v>1021</v>
          </cell>
          <cell r="N172">
            <v>0</v>
          </cell>
          <cell r="O172">
            <v>0</v>
          </cell>
          <cell r="P172">
            <v>2412111069</v>
          </cell>
          <cell r="Q172">
            <v>14</v>
          </cell>
          <cell r="R172">
            <v>371</v>
          </cell>
          <cell r="S172">
            <v>10</v>
          </cell>
          <cell r="T172">
            <v>30</v>
          </cell>
          <cell r="U172">
            <v>21</v>
          </cell>
          <cell r="V172">
            <v>0</v>
          </cell>
          <cell r="W172">
            <v>0</v>
          </cell>
          <cell r="X172">
            <v>3</v>
          </cell>
          <cell r="Y172">
            <v>0</v>
          </cell>
          <cell r="Z172">
            <v>24</v>
          </cell>
        </row>
        <row r="173">
          <cell r="A173">
            <v>2412111033</v>
          </cell>
          <cell r="B173">
            <v>2037</v>
          </cell>
          <cell r="C173">
            <v>0</v>
          </cell>
          <cell r="D173">
            <v>25</v>
          </cell>
          <cell r="E173">
            <v>316</v>
          </cell>
          <cell r="F173">
            <v>5</v>
          </cell>
          <cell r="G173">
            <v>450</v>
          </cell>
          <cell r="H173">
            <v>796</v>
          </cell>
          <cell r="I173">
            <v>121</v>
          </cell>
          <cell r="J173">
            <v>0</v>
          </cell>
          <cell r="K173">
            <v>0</v>
          </cell>
          <cell r="L173">
            <v>1980.6</v>
          </cell>
          <cell r="M173">
            <v>3205.34</v>
          </cell>
          <cell r="N173">
            <v>1224.74</v>
          </cell>
          <cell r="O173">
            <v>0</v>
          </cell>
          <cell r="P173">
            <v>2412111033</v>
          </cell>
          <cell r="Q173">
            <v>25</v>
          </cell>
          <cell r="R173">
            <v>316</v>
          </cell>
          <cell r="S173">
            <v>5</v>
          </cell>
          <cell r="T173">
            <v>450</v>
          </cell>
          <cell r="U173">
            <v>76</v>
          </cell>
          <cell r="V173">
            <v>0</v>
          </cell>
          <cell r="W173">
            <v>11</v>
          </cell>
          <cell r="X173">
            <v>33</v>
          </cell>
          <cell r="Y173">
            <v>1</v>
          </cell>
          <cell r="Z173">
            <v>121</v>
          </cell>
        </row>
        <row r="174">
          <cell r="A174">
            <v>2412111032</v>
          </cell>
          <cell r="B174">
            <v>697</v>
          </cell>
          <cell r="C174">
            <v>0</v>
          </cell>
          <cell r="D174">
            <v>4</v>
          </cell>
          <cell r="E174">
            <v>129</v>
          </cell>
          <cell r="F174">
            <v>2</v>
          </cell>
          <cell r="G174">
            <v>183</v>
          </cell>
          <cell r="H174">
            <v>318</v>
          </cell>
          <cell r="I174">
            <v>64</v>
          </cell>
          <cell r="J174">
            <v>10</v>
          </cell>
          <cell r="K174">
            <v>0</v>
          </cell>
          <cell r="L174">
            <v>735.6</v>
          </cell>
          <cell r="M174">
            <v>2169.3000000000002</v>
          </cell>
          <cell r="N174">
            <v>1433.7</v>
          </cell>
          <cell r="O174">
            <v>0</v>
          </cell>
          <cell r="P174">
            <v>2412111032</v>
          </cell>
          <cell r="Q174">
            <v>4</v>
          </cell>
          <cell r="R174">
            <v>129</v>
          </cell>
          <cell r="S174">
            <v>2</v>
          </cell>
          <cell r="T174">
            <v>183</v>
          </cell>
          <cell r="U174">
            <v>44</v>
          </cell>
          <cell r="V174">
            <v>0</v>
          </cell>
          <cell r="W174">
            <v>8</v>
          </cell>
          <cell r="X174">
            <v>12</v>
          </cell>
          <cell r="Y174">
            <v>0</v>
          </cell>
          <cell r="Z174">
            <v>64</v>
          </cell>
        </row>
        <row r="175">
          <cell r="A175">
            <v>2412111049</v>
          </cell>
          <cell r="B175">
            <v>1936</v>
          </cell>
          <cell r="C175">
            <v>0</v>
          </cell>
          <cell r="D175">
            <v>7</v>
          </cell>
          <cell r="E175">
            <v>321</v>
          </cell>
          <cell r="F175">
            <v>8</v>
          </cell>
          <cell r="G175">
            <v>513</v>
          </cell>
          <cell r="H175">
            <v>849</v>
          </cell>
          <cell r="I175">
            <v>68</v>
          </cell>
          <cell r="J175">
            <v>50</v>
          </cell>
          <cell r="K175">
            <v>0</v>
          </cell>
          <cell r="L175">
            <v>1985</v>
          </cell>
          <cell r="M175">
            <v>5122.2700000000004</v>
          </cell>
          <cell r="N175">
            <v>3137.27</v>
          </cell>
          <cell r="O175">
            <v>0</v>
          </cell>
          <cell r="P175">
            <v>2412111049</v>
          </cell>
          <cell r="Q175">
            <v>7</v>
          </cell>
          <cell r="R175">
            <v>321</v>
          </cell>
          <cell r="S175">
            <v>8</v>
          </cell>
          <cell r="T175">
            <v>513</v>
          </cell>
          <cell r="U175">
            <v>44</v>
          </cell>
          <cell r="V175">
            <v>0</v>
          </cell>
          <cell r="W175">
            <v>7</v>
          </cell>
          <cell r="X175">
            <v>17</v>
          </cell>
          <cell r="Y175">
            <v>0</v>
          </cell>
          <cell r="Z175">
            <v>68</v>
          </cell>
        </row>
        <row r="176">
          <cell r="A176">
            <v>2412111021</v>
          </cell>
          <cell r="B176">
            <v>1265</v>
          </cell>
          <cell r="C176">
            <v>0</v>
          </cell>
          <cell r="D176">
            <v>14</v>
          </cell>
          <cell r="E176">
            <v>291</v>
          </cell>
          <cell r="F176">
            <v>5</v>
          </cell>
          <cell r="G176">
            <v>194</v>
          </cell>
          <cell r="H176">
            <v>504</v>
          </cell>
          <cell r="I176">
            <v>31</v>
          </cell>
          <cell r="J176">
            <v>30</v>
          </cell>
          <cell r="K176">
            <v>0</v>
          </cell>
          <cell r="L176">
            <v>1268.4000000000001</v>
          </cell>
          <cell r="M176">
            <v>1254.3</v>
          </cell>
          <cell r="N176">
            <v>-14.1</v>
          </cell>
          <cell r="O176">
            <v>0</v>
          </cell>
          <cell r="P176">
            <v>2412111021</v>
          </cell>
          <cell r="Q176">
            <v>14</v>
          </cell>
          <cell r="R176">
            <v>291</v>
          </cell>
          <cell r="S176">
            <v>5</v>
          </cell>
          <cell r="T176">
            <v>194</v>
          </cell>
          <cell r="U176">
            <v>4</v>
          </cell>
          <cell r="V176">
            <v>0</v>
          </cell>
          <cell r="W176">
            <v>5</v>
          </cell>
          <cell r="X176">
            <v>21</v>
          </cell>
          <cell r="Y176">
            <v>1</v>
          </cell>
          <cell r="Z176">
            <v>31</v>
          </cell>
        </row>
        <row r="177">
          <cell r="A177">
            <v>2412111039</v>
          </cell>
          <cell r="B177">
            <v>1439</v>
          </cell>
          <cell r="C177">
            <v>0</v>
          </cell>
          <cell r="D177">
            <v>8</v>
          </cell>
          <cell r="E177">
            <v>199</v>
          </cell>
          <cell r="F177">
            <v>8</v>
          </cell>
          <cell r="G177">
            <v>391</v>
          </cell>
          <cell r="H177">
            <v>606</v>
          </cell>
          <cell r="I177">
            <v>93</v>
          </cell>
          <cell r="J177">
            <v>30</v>
          </cell>
          <cell r="K177">
            <v>0</v>
          </cell>
          <cell r="L177">
            <v>1458.4</v>
          </cell>
          <cell r="M177">
            <v>3369.22</v>
          </cell>
          <cell r="N177">
            <v>1910.82</v>
          </cell>
          <cell r="O177">
            <v>0</v>
          </cell>
          <cell r="P177">
            <v>2412111039</v>
          </cell>
          <cell r="Q177">
            <v>8</v>
          </cell>
          <cell r="R177">
            <v>199</v>
          </cell>
          <cell r="S177">
            <v>8</v>
          </cell>
          <cell r="T177">
            <v>391</v>
          </cell>
          <cell r="U177">
            <v>48</v>
          </cell>
          <cell r="V177">
            <v>0</v>
          </cell>
          <cell r="W177">
            <v>14</v>
          </cell>
          <cell r="X177">
            <v>31</v>
          </cell>
          <cell r="Y177">
            <v>0</v>
          </cell>
          <cell r="Z177">
            <v>93</v>
          </cell>
        </row>
        <row r="178">
          <cell r="A178">
            <v>2412111056</v>
          </cell>
          <cell r="B178">
            <v>690</v>
          </cell>
          <cell r="C178">
            <v>0</v>
          </cell>
          <cell r="D178">
            <v>4</v>
          </cell>
          <cell r="E178">
            <v>112</v>
          </cell>
          <cell r="F178">
            <v>2</v>
          </cell>
          <cell r="G178">
            <v>204</v>
          </cell>
          <cell r="H178">
            <v>322</v>
          </cell>
          <cell r="I178">
            <v>142</v>
          </cell>
          <cell r="J178">
            <v>10</v>
          </cell>
          <cell r="K178">
            <v>0</v>
          </cell>
          <cell r="L178">
            <v>762.4</v>
          </cell>
          <cell r="M178">
            <v>1028.51</v>
          </cell>
          <cell r="N178">
            <v>266.11</v>
          </cell>
          <cell r="O178">
            <v>0</v>
          </cell>
          <cell r="P178">
            <v>2412111056</v>
          </cell>
          <cell r="Q178">
            <v>4</v>
          </cell>
          <cell r="R178">
            <v>112</v>
          </cell>
          <cell r="S178">
            <v>2</v>
          </cell>
          <cell r="T178">
            <v>204</v>
          </cell>
          <cell r="U178">
            <v>102</v>
          </cell>
          <cell r="V178">
            <v>0</v>
          </cell>
          <cell r="W178">
            <v>15</v>
          </cell>
          <cell r="X178">
            <v>25</v>
          </cell>
          <cell r="Y178">
            <v>0</v>
          </cell>
          <cell r="Z178">
            <v>142</v>
          </cell>
        </row>
        <row r="179">
          <cell r="A179">
            <v>2427111018</v>
          </cell>
          <cell r="B179">
            <v>2891</v>
          </cell>
          <cell r="C179">
            <v>0</v>
          </cell>
          <cell r="D179">
            <v>33</v>
          </cell>
          <cell r="E179">
            <v>605</v>
          </cell>
          <cell r="F179">
            <v>17</v>
          </cell>
          <cell r="G179">
            <v>357</v>
          </cell>
          <cell r="H179">
            <v>1012</v>
          </cell>
          <cell r="I179">
            <v>66</v>
          </cell>
          <cell r="J179">
            <v>0</v>
          </cell>
          <cell r="K179">
            <v>0</v>
          </cell>
          <cell r="L179">
            <v>2704.8</v>
          </cell>
          <cell r="M179">
            <v>3135.65</v>
          </cell>
          <cell r="N179">
            <v>430.85</v>
          </cell>
          <cell r="O179">
            <v>0</v>
          </cell>
          <cell r="P179">
            <v>2427111018</v>
          </cell>
          <cell r="Q179">
            <v>33</v>
          </cell>
          <cell r="R179">
            <v>605</v>
          </cell>
          <cell r="S179">
            <v>17</v>
          </cell>
          <cell r="T179">
            <v>357</v>
          </cell>
          <cell r="U179">
            <v>12</v>
          </cell>
          <cell r="V179">
            <v>0</v>
          </cell>
          <cell r="W179">
            <v>5</v>
          </cell>
          <cell r="X179">
            <v>49</v>
          </cell>
          <cell r="Y179">
            <v>0</v>
          </cell>
          <cell r="Z179">
            <v>66</v>
          </cell>
        </row>
        <row r="180">
          <cell r="A180">
            <v>2427111010</v>
          </cell>
          <cell r="B180">
            <v>1589</v>
          </cell>
          <cell r="C180">
            <v>0</v>
          </cell>
          <cell r="D180">
            <v>5</v>
          </cell>
          <cell r="E180">
            <v>184</v>
          </cell>
          <cell r="F180">
            <v>5</v>
          </cell>
          <cell r="G180">
            <v>303</v>
          </cell>
          <cell r="H180">
            <v>497</v>
          </cell>
          <cell r="I180">
            <v>26</v>
          </cell>
          <cell r="J180">
            <v>0</v>
          </cell>
          <cell r="K180">
            <v>0</v>
          </cell>
          <cell r="L180">
            <v>1400.2</v>
          </cell>
          <cell r="M180">
            <v>3616.14</v>
          </cell>
          <cell r="N180">
            <v>2215.94</v>
          </cell>
          <cell r="O180">
            <v>0</v>
          </cell>
          <cell r="P180">
            <v>2427111010</v>
          </cell>
          <cell r="Q180">
            <v>5</v>
          </cell>
          <cell r="R180">
            <v>184</v>
          </cell>
          <cell r="S180">
            <v>5</v>
          </cell>
          <cell r="T180">
            <v>303</v>
          </cell>
          <cell r="U180">
            <v>11</v>
          </cell>
          <cell r="V180">
            <v>0</v>
          </cell>
          <cell r="W180">
            <v>0</v>
          </cell>
          <cell r="X180">
            <v>15</v>
          </cell>
          <cell r="Y180">
            <v>0</v>
          </cell>
          <cell r="Z180">
            <v>26</v>
          </cell>
        </row>
        <row r="181">
          <cell r="A181">
            <v>2427111022</v>
          </cell>
          <cell r="B181">
            <v>1208</v>
          </cell>
          <cell r="C181">
            <v>0</v>
          </cell>
          <cell r="D181">
            <v>3</v>
          </cell>
          <cell r="E181">
            <v>176</v>
          </cell>
          <cell r="F181">
            <v>2</v>
          </cell>
          <cell r="G181">
            <v>130</v>
          </cell>
          <cell r="H181">
            <v>311</v>
          </cell>
          <cell r="I181">
            <v>51</v>
          </cell>
          <cell r="J181">
            <v>0</v>
          </cell>
          <cell r="K181">
            <v>0</v>
          </cell>
          <cell r="L181">
            <v>1030.4000000000001</v>
          </cell>
          <cell r="M181">
            <v>2065.86</v>
          </cell>
          <cell r="N181">
            <v>1035.46</v>
          </cell>
          <cell r="O181">
            <v>0</v>
          </cell>
          <cell r="P181">
            <v>2427111022</v>
          </cell>
          <cell r="Q181">
            <v>3</v>
          </cell>
          <cell r="R181">
            <v>176</v>
          </cell>
          <cell r="S181">
            <v>2</v>
          </cell>
          <cell r="T181">
            <v>130</v>
          </cell>
          <cell r="U181">
            <v>10</v>
          </cell>
          <cell r="V181">
            <v>0</v>
          </cell>
          <cell r="W181">
            <v>10</v>
          </cell>
          <cell r="X181">
            <v>31</v>
          </cell>
          <cell r="Y181">
            <v>0</v>
          </cell>
          <cell r="Z181">
            <v>51</v>
          </cell>
        </row>
        <row r="182">
          <cell r="A182">
            <v>2427111009</v>
          </cell>
          <cell r="B182">
            <v>2626</v>
          </cell>
          <cell r="C182">
            <v>0</v>
          </cell>
          <cell r="D182">
            <v>44</v>
          </cell>
          <cell r="E182">
            <v>871</v>
          </cell>
          <cell r="F182">
            <v>7</v>
          </cell>
          <cell r="G182">
            <v>94</v>
          </cell>
          <cell r="H182">
            <v>1016</v>
          </cell>
          <cell r="I182">
            <v>54</v>
          </cell>
          <cell r="J182">
            <v>0</v>
          </cell>
          <cell r="K182">
            <v>0</v>
          </cell>
          <cell r="L182">
            <v>2601.8000000000002</v>
          </cell>
          <cell r="M182">
            <v>5646.64</v>
          </cell>
          <cell r="N182">
            <v>3044.84</v>
          </cell>
          <cell r="O182">
            <v>0</v>
          </cell>
          <cell r="P182">
            <v>2427111009</v>
          </cell>
          <cell r="Q182">
            <v>44</v>
          </cell>
          <cell r="R182">
            <v>871</v>
          </cell>
          <cell r="S182">
            <v>7</v>
          </cell>
          <cell r="T182">
            <v>94</v>
          </cell>
          <cell r="U182">
            <v>25</v>
          </cell>
          <cell r="V182">
            <v>0</v>
          </cell>
          <cell r="W182">
            <v>8</v>
          </cell>
          <cell r="X182">
            <v>21</v>
          </cell>
          <cell r="Y182">
            <v>0</v>
          </cell>
          <cell r="Z182">
            <v>54</v>
          </cell>
        </row>
        <row r="183">
          <cell r="A183">
            <v>2427111026</v>
          </cell>
          <cell r="B183">
            <v>1828</v>
          </cell>
          <cell r="C183">
            <v>0</v>
          </cell>
          <cell r="D183">
            <v>6</v>
          </cell>
          <cell r="E183">
            <v>203</v>
          </cell>
          <cell r="F183">
            <v>7</v>
          </cell>
          <cell r="G183">
            <v>749</v>
          </cell>
          <cell r="H183">
            <v>965</v>
          </cell>
          <cell r="I183">
            <v>74</v>
          </cell>
          <cell r="J183">
            <v>120</v>
          </cell>
          <cell r="K183">
            <v>0</v>
          </cell>
          <cell r="L183">
            <v>2061.4</v>
          </cell>
          <cell r="M183">
            <v>5767.16</v>
          </cell>
          <cell r="N183">
            <v>3705.76</v>
          </cell>
          <cell r="O183">
            <v>0</v>
          </cell>
          <cell r="P183">
            <v>2427111026</v>
          </cell>
          <cell r="Q183">
            <v>6</v>
          </cell>
          <cell r="R183">
            <v>203</v>
          </cell>
          <cell r="S183">
            <v>7</v>
          </cell>
          <cell r="T183">
            <v>749</v>
          </cell>
          <cell r="U183">
            <v>42</v>
          </cell>
          <cell r="V183">
            <v>0</v>
          </cell>
          <cell r="W183">
            <v>8</v>
          </cell>
          <cell r="X183">
            <v>24</v>
          </cell>
          <cell r="Y183">
            <v>0</v>
          </cell>
          <cell r="Z183">
            <v>74</v>
          </cell>
        </row>
        <row r="184">
          <cell r="A184">
            <v>2427111020</v>
          </cell>
          <cell r="B184">
            <v>1478</v>
          </cell>
          <cell r="C184">
            <v>0</v>
          </cell>
          <cell r="D184">
            <v>3</v>
          </cell>
          <cell r="E184">
            <v>185</v>
          </cell>
          <cell r="F184">
            <v>4</v>
          </cell>
          <cell r="G184">
            <v>205</v>
          </cell>
          <cell r="H184">
            <v>397</v>
          </cell>
          <cell r="I184">
            <v>69</v>
          </cell>
          <cell r="J184">
            <v>0</v>
          </cell>
          <cell r="K184">
            <v>0</v>
          </cell>
          <cell r="L184">
            <v>1270.2</v>
          </cell>
          <cell r="M184">
            <v>3204.4</v>
          </cell>
          <cell r="N184">
            <v>1934.2</v>
          </cell>
          <cell r="O184">
            <v>0</v>
          </cell>
          <cell r="P184">
            <v>2427111020</v>
          </cell>
          <cell r="Q184">
            <v>3</v>
          </cell>
          <cell r="R184">
            <v>185</v>
          </cell>
          <cell r="S184">
            <v>4</v>
          </cell>
          <cell r="T184">
            <v>205</v>
          </cell>
          <cell r="U184">
            <v>21</v>
          </cell>
          <cell r="V184">
            <v>0</v>
          </cell>
          <cell r="W184">
            <v>3</v>
          </cell>
          <cell r="X184">
            <v>45</v>
          </cell>
          <cell r="Y184">
            <v>0</v>
          </cell>
          <cell r="Z184">
            <v>69</v>
          </cell>
        </row>
        <row r="185">
          <cell r="A185">
            <v>2427111014</v>
          </cell>
          <cell r="B185">
            <v>1957</v>
          </cell>
          <cell r="C185">
            <v>0</v>
          </cell>
          <cell r="D185">
            <v>0</v>
          </cell>
          <cell r="E185">
            <v>228</v>
          </cell>
          <cell r="F185">
            <v>6</v>
          </cell>
          <cell r="G185">
            <v>302</v>
          </cell>
          <cell r="H185">
            <v>536</v>
          </cell>
          <cell r="I185">
            <v>145</v>
          </cell>
          <cell r="J185">
            <v>0</v>
          </cell>
          <cell r="K185">
            <v>0</v>
          </cell>
          <cell r="L185">
            <v>1706.6</v>
          </cell>
          <cell r="M185">
            <v>1795.72</v>
          </cell>
          <cell r="N185">
            <v>89.12</v>
          </cell>
          <cell r="O185">
            <v>0</v>
          </cell>
          <cell r="P185">
            <v>2427111014</v>
          </cell>
          <cell r="Q185">
            <v>0</v>
          </cell>
          <cell r="R185">
            <v>228</v>
          </cell>
          <cell r="S185">
            <v>6</v>
          </cell>
          <cell r="T185">
            <v>302</v>
          </cell>
          <cell r="U185">
            <v>44</v>
          </cell>
          <cell r="V185">
            <v>0</v>
          </cell>
          <cell r="W185">
            <v>19</v>
          </cell>
          <cell r="X185">
            <v>82</v>
          </cell>
          <cell r="Y185">
            <v>0</v>
          </cell>
          <cell r="Z185">
            <v>145</v>
          </cell>
        </row>
        <row r="186">
          <cell r="A186">
            <v>2427111012</v>
          </cell>
          <cell r="B186">
            <v>3676</v>
          </cell>
          <cell r="C186">
            <v>0</v>
          </cell>
          <cell r="D186">
            <v>50</v>
          </cell>
          <cell r="E186">
            <v>1056</v>
          </cell>
          <cell r="F186">
            <v>9</v>
          </cell>
          <cell r="G186">
            <v>286</v>
          </cell>
          <cell r="H186">
            <v>1401</v>
          </cell>
          <cell r="I186">
            <v>91</v>
          </cell>
          <cell r="J186">
            <v>0</v>
          </cell>
          <cell r="K186">
            <v>0</v>
          </cell>
          <cell r="L186">
            <v>3594</v>
          </cell>
          <cell r="M186">
            <v>5942.2</v>
          </cell>
          <cell r="N186">
            <v>2348.1999999999998</v>
          </cell>
          <cell r="O186">
            <v>0</v>
          </cell>
          <cell r="P186">
            <v>2427111012</v>
          </cell>
          <cell r="Q186">
            <v>50</v>
          </cell>
          <cell r="R186">
            <v>1056</v>
          </cell>
          <cell r="S186">
            <v>9</v>
          </cell>
          <cell r="T186">
            <v>286</v>
          </cell>
          <cell r="U186">
            <v>29</v>
          </cell>
          <cell r="V186">
            <v>0</v>
          </cell>
          <cell r="W186">
            <v>6</v>
          </cell>
          <cell r="X186">
            <v>56</v>
          </cell>
          <cell r="Y186">
            <v>0</v>
          </cell>
          <cell r="Z186">
            <v>91</v>
          </cell>
        </row>
        <row r="187">
          <cell r="A187">
            <v>2427111023</v>
          </cell>
          <cell r="B187">
            <v>363</v>
          </cell>
          <cell r="C187">
            <v>0</v>
          </cell>
          <cell r="D187">
            <v>1</v>
          </cell>
          <cell r="E187">
            <v>31</v>
          </cell>
          <cell r="F187">
            <v>0</v>
          </cell>
          <cell r="G187">
            <v>162</v>
          </cell>
          <cell r="H187">
            <v>194</v>
          </cell>
          <cell r="I187">
            <v>8</v>
          </cell>
          <cell r="J187">
            <v>80</v>
          </cell>
          <cell r="K187">
            <v>0</v>
          </cell>
          <cell r="L187">
            <v>462.8</v>
          </cell>
          <cell r="M187">
            <v>277.33999999999997</v>
          </cell>
          <cell r="N187">
            <v>-185.46</v>
          </cell>
          <cell r="O187">
            <v>0</v>
          </cell>
          <cell r="P187">
            <v>2427111023</v>
          </cell>
          <cell r="Q187">
            <v>1</v>
          </cell>
          <cell r="R187">
            <v>31</v>
          </cell>
          <cell r="S187">
            <v>0</v>
          </cell>
          <cell r="T187">
            <v>162</v>
          </cell>
          <cell r="U187">
            <v>4</v>
          </cell>
          <cell r="V187">
            <v>0</v>
          </cell>
          <cell r="W187">
            <v>0</v>
          </cell>
          <cell r="X187">
            <v>4</v>
          </cell>
          <cell r="Y187">
            <v>0</v>
          </cell>
          <cell r="Z187">
            <v>8</v>
          </cell>
        </row>
        <row r="188">
          <cell r="A188">
            <v>2427111011</v>
          </cell>
          <cell r="B188">
            <v>1750</v>
          </cell>
          <cell r="C188">
            <v>0</v>
          </cell>
          <cell r="D188">
            <v>9</v>
          </cell>
          <cell r="E188">
            <v>258</v>
          </cell>
          <cell r="F188">
            <v>4</v>
          </cell>
          <cell r="G188">
            <v>546</v>
          </cell>
          <cell r="H188">
            <v>817</v>
          </cell>
          <cell r="I188">
            <v>167</v>
          </cell>
          <cell r="J188">
            <v>0</v>
          </cell>
          <cell r="K188">
            <v>0</v>
          </cell>
          <cell r="L188">
            <v>1825.6</v>
          </cell>
          <cell r="M188">
            <v>3248.32</v>
          </cell>
          <cell r="N188">
            <v>1422.72</v>
          </cell>
          <cell r="O188">
            <v>0</v>
          </cell>
          <cell r="P188">
            <v>2427111011</v>
          </cell>
          <cell r="Q188">
            <v>9</v>
          </cell>
          <cell r="R188">
            <v>258</v>
          </cell>
          <cell r="S188">
            <v>4</v>
          </cell>
          <cell r="T188">
            <v>546</v>
          </cell>
          <cell r="U188">
            <v>126</v>
          </cell>
          <cell r="V188">
            <v>0</v>
          </cell>
          <cell r="W188">
            <v>7</v>
          </cell>
          <cell r="X188">
            <v>34</v>
          </cell>
          <cell r="Y188">
            <v>0</v>
          </cell>
          <cell r="Z188">
            <v>167</v>
          </cell>
        </row>
        <row r="189">
          <cell r="A189">
            <v>2427111025</v>
          </cell>
          <cell r="B189">
            <v>697</v>
          </cell>
          <cell r="C189">
            <v>0</v>
          </cell>
          <cell r="D189">
            <v>4</v>
          </cell>
          <cell r="E189">
            <v>74</v>
          </cell>
          <cell r="F189">
            <v>2</v>
          </cell>
          <cell r="G189">
            <v>256</v>
          </cell>
          <cell r="H189">
            <v>336</v>
          </cell>
          <cell r="I189">
            <v>4</v>
          </cell>
          <cell r="J189">
            <v>45</v>
          </cell>
          <cell r="K189">
            <v>0</v>
          </cell>
          <cell r="L189">
            <v>750</v>
          </cell>
          <cell r="M189">
            <v>402.1</v>
          </cell>
          <cell r="N189">
            <v>-347.9</v>
          </cell>
          <cell r="O189">
            <v>0</v>
          </cell>
          <cell r="P189">
            <v>2427111025</v>
          </cell>
          <cell r="Q189">
            <v>4</v>
          </cell>
          <cell r="R189">
            <v>74</v>
          </cell>
          <cell r="S189">
            <v>2</v>
          </cell>
          <cell r="T189">
            <v>256</v>
          </cell>
          <cell r="U189">
            <v>1</v>
          </cell>
          <cell r="V189">
            <v>0</v>
          </cell>
          <cell r="W189">
            <v>0</v>
          </cell>
          <cell r="X189">
            <v>3</v>
          </cell>
          <cell r="Y189">
            <v>0</v>
          </cell>
          <cell r="Z189">
            <v>4</v>
          </cell>
        </row>
        <row r="190">
          <cell r="A190">
            <v>2427111028</v>
          </cell>
          <cell r="B190">
            <v>1127</v>
          </cell>
          <cell r="C190">
            <v>0</v>
          </cell>
          <cell r="D190">
            <v>4</v>
          </cell>
          <cell r="E190">
            <v>188</v>
          </cell>
          <cell r="F190">
            <v>1</v>
          </cell>
          <cell r="G190">
            <v>353</v>
          </cell>
          <cell r="H190">
            <v>546</v>
          </cell>
          <cell r="I190">
            <v>22</v>
          </cell>
          <cell r="J190">
            <v>75</v>
          </cell>
          <cell r="K190">
            <v>0</v>
          </cell>
          <cell r="L190">
            <v>1236</v>
          </cell>
          <cell r="M190">
            <v>995.72</v>
          </cell>
          <cell r="N190">
            <v>-240.28</v>
          </cell>
          <cell r="O190">
            <v>0</v>
          </cell>
          <cell r="P190">
            <v>2427111028</v>
          </cell>
          <cell r="Q190">
            <v>4</v>
          </cell>
          <cell r="R190">
            <v>188</v>
          </cell>
          <cell r="S190">
            <v>1</v>
          </cell>
          <cell r="T190">
            <v>353</v>
          </cell>
          <cell r="U190">
            <v>8</v>
          </cell>
          <cell r="V190">
            <v>0</v>
          </cell>
          <cell r="W190">
            <v>3</v>
          </cell>
          <cell r="X190">
            <v>11</v>
          </cell>
          <cell r="Y190">
            <v>0</v>
          </cell>
          <cell r="Z190">
            <v>22</v>
          </cell>
        </row>
        <row r="191">
          <cell r="A191">
            <v>2427111021</v>
          </cell>
          <cell r="B191">
            <v>685</v>
          </cell>
          <cell r="C191">
            <v>0</v>
          </cell>
          <cell r="D191">
            <v>0</v>
          </cell>
          <cell r="E191">
            <v>97</v>
          </cell>
          <cell r="F191">
            <v>1</v>
          </cell>
          <cell r="G191">
            <v>178</v>
          </cell>
          <cell r="H191">
            <v>276</v>
          </cell>
          <cell r="I191">
            <v>18</v>
          </cell>
          <cell r="J191">
            <v>0</v>
          </cell>
          <cell r="K191">
            <v>0</v>
          </cell>
          <cell r="L191">
            <v>658.4</v>
          </cell>
          <cell r="M191">
            <v>1058.79</v>
          </cell>
          <cell r="N191">
            <v>400.39</v>
          </cell>
          <cell r="O191">
            <v>0</v>
          </cell>
          <cell r="P191">
            <v>2427111021</v>
          </cell>
          <cell r="Q191">
            <v>0</v>
          </cell>
          <cell r="R191">
            <v>97</v>
          </cell>
          <cell r="S191">
            <v>1</v>
          </cell>
          <cell r="T191">
            <v>178</v>
          </cell>
          <cell r="U191">
            <v>1</v>
          </cell>
          <cell r="V191">
            <v>0</v>
          </cell>
          <cell r="W191">
            <v>0</v>
          </cell>
          <cell r="X191">
            <v>17</v>
          </cell>
          <cell r="Y191">
            <v>0</v>
          </cell>
          <cell r="Z191">
            <v>18</v>
          </cell>
        </row>
        <row r="192">
          <cell r="A192">
            <v>2427111030</v>
          </cell>
          <cell r="B192">
            <v>783</v>
          </cell>
          <cell r="C192">
            <v>0</v>
          </cell>
          <cell r="D192">
            <v>3</v>
          </cell>
          <cell r="E192">
            <v>56</v>
          </cell>
          <cell r="F192">
            <v>0</v>
          </cell>
          <cell r="G192">
            <v>387</v>
          </cell>
          <cell r="H192">
            <v>446</v>
          </cell>
          <cell r="I192">
            <v>22</v>
          </cell>
          <cell r="J192">
            <v>120</v>
          </cell>
          <cell r="K192">
            <v>0</v>
          </cell>
          <cell r="L192">
            <v>967.8</v>
          </cell>
          <cell r="M192">
            <v>366.2</v>
          </cell>
          <cell r="N192">
            <v>-601.6</v>
          </cell>
          <cell r="O192">
            <v>0</v>
          </cell>
          <cell r="P192">
            <v>2427111030</v>
          </cell>
          <cell r="Q192">
            <v>3</v>
          </cell>
          <cell r="R192">
            <v>56</v>
          </cell>
          <cell r="S192">
            <v>0</v>
          </cell>
          <cell r="T192">
            <v>387</v>
          </cell>
          <cell r="U192">
            <v>6</v>
          </cell>
          <cell r="V192">
            <v>0</v>
          </cell>
          <cell r="W192">
            <v>0</v>
          </cell>
          <cell r="X192">
            <v>16</v>
          </cell>
          <cell r="Y192">
            <v>0</v>
          </cell>
          <cell r="Z192">
            <v>22</v>
          </cell>
        </row>
        <row r="193">
          <cell r="A193">
            <v>2436111008</v>
          </cell>
          <cell r="B193">
            <v>2613</v>
          </cell>
          <cell r="C193">
            <v>0</v>
          </cell>
          <cell r="D193">
            <v>0</v>
          </cell>
          <cell r="E193">
            <v>120</v>
          </cell>
          <cell r="F193">
            <v>8</v>
          </cell>
          <cell r="G193">
            <v>576</v>
          </cell>
          <cell r="H193">
            <v>704</v>
          </cell>
          <cell r="I193">
            <v>156</v>
          </cell>
          <cell r="J193">
            <v>0</v>
          </cell>
          <cell r="K193">
            <v>0</v>
          </cell>
          <cell r="L193">
            <v>2217.4</v>
          </cell>
          <cell r="M193">
            <v>4440.05</v>
          </cell>
          <cell r="N193">
            <v>2222.65</v>
          </cell>
          <cell r="O193">
            <v>0</v>
          </cell>
          <cell r="P193">
            <v>2436111008</v>
          </cell>
          <cell r="Q193">
            <v>0</v>
          </cell>
          <cell r="R193">
            <v>120</v>
          </cell>
          <cell r="S193">
            <v>8</v>
          </cell>
          <cell r="T193">
            <v>576</v>
          </cell>
          <cell r="U193">
            <v>117</v>
          </cell>
          <cell r="V193">
            <v>2</v>
          </cell>
          <cell r="W193">
            <v>2</v>
          </cell>
          <cell r="X193">
            <v>35</v>
          </cell>
          <cell r="Y193">
            <v>0</v>
          </cell>
          <cell r="Z193">
            <v>156</v>
          </cell>
        </row>
        <row r="194">
          <cell r="A194">
            <v>2436111009</v>
          </cell>
          <cell r="B194">
            <v>1586</v>
          </cell>
          <cell r="C194">
            <v>0</v>
          </cell>
          <cell r="D194">
            <v>0</v>
          </cell>
          <cell r="E194">
            <v>150</v>
          </cell>
          <cell r="F194">
            <v>6</v>
          </cell>
          <cell r="G194">
            <v>230</v>
          </cell>
          <cell r="H194">
            <v>386</v>
          </cell>
          <cell r="I194">
            <v>113</v>
          </cell>
          <cell r="J194">
            <v>0</v>
          </cell>
          <cell r="K194">
            <v>0</v>
          </cell>
          <cell r="L194">
            <v>1335.6</v>
          </cell>
          <cell r="M194">
            <v>2897.62</v>
          </cell>
          <cell r="N194">
            <v>1562.02</v>
          </cell>
          <cell r="O194">
            <v>0</v>
          </cell>
          <cell r="P194">
            <v>2436111009</v>
          </cell>
          <cell r="Q194">
            <v>0</v>
          </cell>
          <cell r="R194">
            <v>150</v>
          </cell>
          <cell r="S194">
            <v>6</v>
          </cell>
          <cell r="T194">
            <v>230</v>
          </cell>
          <cell r="U194">
            <v>78</v>
          </cell>
          <cell r="V194">
            <v>12</v>
          </cell>
          <cell r="W194">
            <v>4</v>
          </cell>
          <cell r="X194">
            <v>19</v>
          </cell>
          <cell r="Y194">
            <v>0</v>
          </cell>
          <cell r="Z194">
            <v>113</v>
          </cell>
        </row>
        <row r="195">
          <cell r="A195">
            <v>2436111007</v>
          </cell>
          <cell r="B195">
            <v>1684</v>
          </cell>
          <cell r="C195">
            <v>0</v>
          </cell>
          <cell r="D195">
            <v>0</v>
          </cell>
          <cell r="E195">
            <v>182</v>
          </cell>
          <cell r="F195">
            <v>6</v>
          </cell>
          <cell r="G195">
            <v>322</v>
          </cell>
          <cell r="H195">
            <v>510</v>
          </cell>
          <cell r="I195">
            <v>125</v>
          </cell>
          <cell r="J195">
            <v>0</v>
          </cell>
          <cell r="K195">
            <v>0</v>
          </cell>
          <cell r="L195">
            <v>1504.8</v>
          </cell>
          <cell r="M195">
            <v>3147.48</v>
          </cell>
          <cell r="N195">
            <v>1642.68</v>
          </cell>
          <cell r="O195">
            <v>0</v>
          </cell>
          <cell r="P195">
            <v>2436111007</v>
          </cell>
          <cell r="Q195">
            <v>0</v>
          </cell>
          <cell r="R195">
            <v>182</v>
          </cell>
          <cell r="S195">
            <v>6</v>
          </cell>
          <cell r="T195">
            <v>322</v>
          </cell>
          <cell r="U195">
            <v>65</v>
          </cell>
          <cell r="V195">
            <v>1</v>
          </cell>
          <cell r="W195">
            <v>3</v>
          </cell>
          <cell r="X195">
            <v>56</v>
          </cell>
          <cell r="Y195">
            <v>0</v>
          </cell>
          <cell r="Z195">
            <v>125</v>
          </cell>
        </row>
        <row r="196">
          <cell r="A196">
            <v>2436111002</v>
          </cell>
          <cell r="B196">
            <v>1359</v>
          </cell>
          <cell r="C196">
            <v>0</v>
          </cell>
          <cell r="D196">
            <v>46</v>
          </cell>
          <cell r="E196">
            <v>897</v>
          </cell>
          <cell r="F196">
            <v>9</v>
          </cell>
          <cell r="G196">
            <v>8</v>
          </cell>
          <cell r="H196">
            <v>960</v>
          </cell>
          <cell r="I196">
            <v>11</v>
          </cell>
          <cell r="J196">
            <v>0</v>
          </cell>
          <cell r="K196">
            <v>0</v>
          </cell>
          <cell r="L196">
            <v>1785.6</v>
          </cell>
          <cell r="M196">
            <v>3671.26</v>
          </cell>
          <cell r="N196">
            <v>1885.66</v>
          </cell>
          <cell r="O196">
            <v>0</v>
          </cell>
          <cell r="P196">
            <v>2436111002</v>
          </cell>
          <cell r="Q196">
            <v>46</v>
          </cell>
          <cell r="R196">
            <v>897</v>
          </cell>
          <cell r="S196">
            <v>9</v>
          </cell>
          <cell r="T196">
            <v>8</v>
          </cell>
          <cell r="U196">
            <v>2</v>
          </cell>
          <cell r="V196">
            <v>1</v>
          </cell>
          <cell r="W196">
            <v>1</v>
          </cell>
          <cell r="X196">
            <v>7</v>
          </cell>
          <cell r="Y196">
            <v>0</v>
          </cell>
          <cell r="Z196">
            <v>11</v>
          </cell>
        </row>
        <row r="197">
          <cell r="A197">
            <v>2436111001</v>
          </cell>
          <cell r="B197">
            <v>1032</v>
          </cell>
          <cell r="C197">
            <v>0</v>
          </cell>
          <cell r="D197">
            <v>43</v>
          </cell>
          <cell r="E197">
            <v>498</v>
          </cell>
          <cell r="F197">
            <v>6</v>
          </cell>
          <cell r="G197">
            <v>38</v>
          </cell>
          <cell r="H197">
            <v>585</v>
          </cell>
          <cell r="I197">
            <v>24</v>
          </cell>
          <cell r="J197">
            <v>0</v>
          </cell>
          <cell r="K197">
            <v>0</v>
          </cell>
          <cell r="L197">
            <v>1213.5999999999999</v>
          </cell>
          <cell r="M197">
            <v>4077.66</v>
          </cell>
          <cell r="N197">
            <v>2864.06</v>
          </cell>
          <cell r="O197">
            <v>0</v>
          </cell>
          <cell r="P197">
            <v>2436111001</v>
          </cell>
          <cell r="Q197">
            <v>43</v>
          </cell>
          <cell r="R197">
            <v>498</v>
          </cell>
          <cell r="S197">
            <v>6</v>
          </cell>
          <cell r="T197">
            <v>38</v>
          </cell>
          <cell r="U197">
            <v>15</v>
          </cell>
          <cell r="V197">
            <v>2</v>
          </cell>
          <cell r="W197">
            <v>0</v>
          </cell>
          <cell r="X197">
            <v>7</v>
          </cell>
          <cell r="Y197">
            <v>0</v>
          </cell>
          <cell r="Z197">
            <v>24</v>
          </cell>
        </row>
        <row r="198">
          <cell r="A198">
            <v>2436111005</v>
          </cell>
          <cell r="B198">
            <v>1309</v>
          </cell>
          <cell r="C198">
            <v>0</v>
          </cell>
          <cell r="D198">
            <v>60</v>
          </cell>
          <cell r="E198">
            <v>820</v>
          </cell>
          <cell r="F198">
            <v>5</v>
          </cell>
          <cell r="G198">
            <v>17</v>
          </cell>
          <cell r="H198">
            <v>902</v>
          </cell>
          <cell r="I198">
            <v>6</v>
          </cell>
          <cell r="J198">
            <v>0</v>
          </cell>
          <cell r="K198">
            <v>0</v>
          </cell>
          <cell r="L198">
            <v>1697.4</v>
          </cell>
          <cell r="M198">
            <v>1809.01</v>
          </cell>
          <cell r="N198">
            <v>111.61</v>
          </cell>
          <cell r="O198">
            <v>0</v>
          </cell>
          <cell r="P198">
            <v>2436111005</v>
          </cell>
          <cell r="Q198">
            <v>60</v>
          </cell>
          <cell r="R198">
            <v>820</v>
          </cell>
          <cell r="S198">
            <v>5</v>
          </cell>
          <cell r="T198">
            <v>17</v>
          </cell>
          <cell r="U198">
            <v>5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6</v>
          </cell>
        </row>
        <row r="199">
          <cell r="A199">
            <v>2436111006</v>
          </cell>
          <cell r="B199">
            <v>1510</v>
          </cell>
          <cell r="C199">
            <v>0</v>
          </cell>
          <cell r="D199">
            <v>0</v>
          </cell>
          <cell r="E199">
            <v>168</v>
          </cell>
          <cell r="F199">
            <v>13</v>
          </cell>
          <cell r="G199">
            <v>248</v>
          </cell>
          <cell r="H199">
            <v>429</v>
          </cell>
          <cell r="I199">
            <v>125</v>
          </cell>
          <cell r="J199">
            <v>0</v>
          </cell>
          <cell r="K199">
            <v>0</v>
          </cell>
          <cell r="L199">
            <v>1332.8</v>
          </cell>
          <cell r="M199">
            <v>2815.56</v>
          </cell>
          <cell r="N199">
            <v>1482.76</v>
          </cell>
          <cell r="O199">
            <v>0</v>
          </cell>
          <cell r="P199">
            <v>2436111006</v>
          </cell>
          <cell r="Q199">
            <v>0</v>
          </cell>
          <cell r="R199">
            <v>168</v>
          </cell>
          <cell r="S199">
            <v>13</v>
          </cell>
          <cell r="T199">
            <v>248</v>
          </cell>
          <cell r="U199">
            <v>63</v>
          </cell>
          <cell r="V199">
            <v>5</v>
          </cell>
          <cell r="W199">
            <v>5</v>
          </cell>
          <cell r="X199">
            <v>52</v>
          </cell>
          <cell r="Y199">
            <v>0</v>
          </cell>
          <cell r="Z199">
            <v>125</v>
          </cell>
        </row>
        <row r="200">
          <cell r="A200">
            <v>2436111004</v>
          </cell>
          <cell r="B200">
            <v>1003</v>
          </cell>
          <cell r="C200">
            <v>0</v>
          </cell>
          <cell r="D200">
            <v>32</v>
          </cell>
          <cell r="E200">
            <v>513</v>
          </cell>
          <cell r="F200">
            <v>5</v>
          </cell>
          <cell r="G200">
            <v>25</v>
          </cell>
          <cell r="H200">
            <v>575</v>
          </cell>
          <cell r="I200">
            <v>10</v>
          </cell>
          <cell r="J200">
            <v>0</v>
          </cell>
          <cell r="K200">
            <v>0</v>
          </cell>
          <cell r="L200">
            <v>1181.2</v>
          </cell>
          <cell r="M200">
            <v>3905.93</v>
          </cell>
          <cell r="N200">
            <v>2724.73</v>
          </cell>
          <cell r="O200">
            <v>0</v>
          </cell>
          <cell r="P200">
            <v>2436111004</v>
          </cell>
          <cell r="Q200">
            <v>32</v>
          </cell>
          <cell r="R200">
            <v>513</v>
          </cell>
          <cell r="S200">
            <v>5</v>
          </cell>
          <cell r="T200">
            <v>25</v>
          </cell>
          <cell r="U200">
            <v>7</v>
          </cell>
          <cell r="V200">
            <v>0</v>
          </cell>
          <cell r="W200">
            <v>0</v>
          </cell>
          <cell r="X200">
            <v>3</v>
          </cell>
          <cell r="Y200">
            <v>0</v>
          </cell>
          <cell r="Z200">
            <v>10</v>
          </cell>
        </row>
        <row r="201">
          <cell r="A201">
            <v>2436111013</v>
          </cell>
          <cell r="B201">
            <v>2655</v>
          </cell>
          <cell r="C201">
            <v>0</v>
          </cell>
          <cell r="D201">
            <v>0</v>
          </cell>
          <cell r="E201">
            <v>209</v>
          </cell>
          <cell r="F201">
            <v>4</v>
          </cell>
          <cell r="G201">
            <v>606</v>
          </cell>
          <cell r="H201">
            <v>819</v>
          </cell>
          <cell r="I201">
            <v>197</v>
          </cell>
          <cell r="J201">
            <v>0</v>
          </cell>
          <cell r="K201">
            <v>0</v>
          </cell>
          <cell r="L201">
            <v>2368.8000000000002</v>
          </cell>
          <cell r="M201">
            <v>4135.3599999999997</v>
          </cell>
          <cell r="N201">
            <v>1766.56</v>
          </cell>
          <cell r="O201">
            <v>0</v>
          </cell>
          <cell r="P201">
            <v>2436111013</v>
          </cell>
          <cell r="Q201">
            <v>0</v>
          </cell>
          <cell r="R201">
            <v>209</v>
          </cell>
          <cell r="S201">
            <v>4</v>
          </cell>
          <cell r="T201">
            <v>606</v>
          </cell>
          <cell r="U201">
            <v>97</v>
          </cell>
          <cell r="V201">
            <v>0</v>
          </cell>
          <cell r="W201">
            <v>1</v>
          </cell>
          <cell r="X201">
            <v>99</v>
          </cell>
          <cell r="Y201">
            <v>0</v>
          </cell>
          <cell r="Z201">
            <v>197</v>
          </cell>
        </row>
        <row r="202">
          <cell r="A202">
            <v>2436111011</v>
          </cell>
          <cell r="B202">
            <v>3428</v>
          </cell>
          <cell r="C202">
            <v>0</v>
          </cell>
          <cell r="D202">
            <v>0</v>
          </cell>
          <cell r="E202">
            <v>309</v>
          </cell>
          <cell r="F202">
            <v>8</v>
          </cell>
          <cell r="G202">
            <v>793</v>
          </cell>
          <cell r="H202">
            <v>1110</v>
          </cell>
          <cell r="I202">
            <v>231</v>
          </cell>
          <cell r="J202">
            <v>0</v>
          </cell>
          <cell r="K202">
            <v>0</v>
          </cell>
          <cell r="L202">
            <v>3099</v>
          </cell>
          <cell r="M202">
            <v>4393.1400000000003</v>
          </cell>
          <cell r="N202">
            <v>1294.1400000000001</v>
          </cell>
          <cell r="O202">
            <v>0</v>
          </cell>
          <cell r="P202">
            <v>2436111011</v>
          </cell>
          <cell r="Q202">
            <v>0</v>
          </cell>
          <cell r="R202">
            <v>309</v>
          </cell>
          <cell r="S202">
            <v>8</v>
          </cell>
          <cell r="T202">
            <v>793</v>
          </cell>
          <cell r="U202">
            <v>148</v>
          </cell>
          <cell r="V202">
            <v>2</v>
          </cell>
          <cell r="W202">
            <v>5</v>
          </cell>
          <cell r="X202">
            <v>76</v>
          </cell>
          <cell r="Y202">
            <v>0</v>
          </cell>
          <cell r="Z202">
            <v>231</v>
          </cell>
        </row>
        <row r="203">
          <cell r="A203">
            <v>2436111010</v>
          </cell>
          <cell r="B203">
            <v>575</v>
          </cell>
          <cell r="C203">
            <v>0</v>
          </cell>
          <cell r="D203">
            <v>0</v>
          </cell>
          <cell r="E203">
            <v>38</v>
          </cell>
          <cell r="F203">
            <v>1</v>
          </cell>
          <cell r="G203">
            <v>119</v>
          </cell>
          <cell r="H203">
            <v>158</v>
          </cell>
          <cell r="I203">
            <v>118</v>
          </cell>
          <cell r="J203">
            <v>0</v>
          </cell>
          <cell r="K203">
            <v>0</v>
          </cell>
          <cell r="L203">
            <v>526.20000000000005</v>
          </cell>
          <cell r="M203">
            <v>852.35</v>
          </cell>
          <cell r="N203">
            <v>326.14999999999998</v>
          </cell>
          <cell r="O203">
            <v>0</v>
          </cell>
          <cell r="P203">
            <v>2436111010</v>
          </cell>
          <cell r="Q203">
            <v>0</v>
          </cell>
          <cell r="R203">
            <v>38</v>
          </cell>
          <cell r="S203">
            <v>1</v>
          </cell>
          <cell r="T203">
            <v>119</v>
          </cell>
          <cell r="U203">
            <v>77</v>
          </cell>
          <cell r="V203">
            <v>3</v>
          </cell>
          <cell r="W203">
            <v>2</v>
          </cell>
          <cell r="X203">
            <v>36</v>
          </cell>
          <cell r="Y203">
            <v>0</v>
          </cell>
          <cell r="Z203">
            <v>118</v>
          </cell>
        </row>
        <row r="204">
          <cell r="A204">
            <v>2436111021</v>
          </cell>
          <cell r="B204">
            <v>991</v>
          </cell>
          <cell r="C204">
            <v>0</v>
          </cell>
          <cell r="D204">
            <v>2</v>
          </cell>
          <cell r="E204">
            <v>154</v>
          </cell>
          <cell r="F204">
            <v>4</v>
          </cell>
          <cell r="G204">
            <v>326</v>
          </cell>
          <cell r="H204">
            <v>486</v>
          </cell>
          <cell r="I204">
            <v>86</v>
          </cell>
          <cell r="J204">
            <v>30</v>
          </cell>
          <cell r="K204">
            <v>0</v>
          </cell>
          <cell r="L204">
            <v>1079.4000000000001</v>
          </cell>
          <cell r="M204">
            <v>3273.16</v>
          </cell>
          <cell r="N204">
            <v>2193.7600000000002</v>
          </cell>
          <cell r="O204">
            <v>0</v>
          </cell>
          <cell r="P204">
            <v>2436111021</v>
          </cell>
          <cell r="Q204">
            <v>2</v>
          </cell>
          <cell r="R204">
            <v>154</v>
          </cell>
          <cell r="S204">
            <v>4</v>
          </cell>
          <cell r="T204">
            <v>326</v>
          </cell>
          <cell r="U204">
            <v>59</v>
          </cell>
          <cell r="V204">
            <v>0</v>
          </cell>
          <cell r="W204">
            <v>1</v>
          </cell>
          <cell r="X204">
            <v>26</v>
          </cell>
          <cell r="Y204">
            <v>0</v>
          </cell>
          <cell r="Z204">
            <v>86</v>
          </cell>
        </row>
        <row r="205">
          <cell r="A205">
            <v>2436111018</v>
          </cell>
          <cell r="B205">
            <v>1002</v>
          </cell>
          <cell r="C205">
            <v>0</v>
          </cell>
          <cell r="D205">
            <v>11</v>
          </cell>
          <cell r="E205">
            <v>237</v>
          </cell>
          <cell r="F205">
            <v>4</v>
          </cell>
          <cell r="G205">
            <v>308</v>
          </cell>
          <cell r="H205">
            <v>560</v>
          </cell>
          <cell r="I205">
            <v>19</v>
          </cell>
          <cell r="J205">
            <v>30</v>
          </cell>
          <cell r="K205">
            <v>0</v>
          </cell>
          <cell r="L205">
            <v>1138.5999999999999</v>
          </cell>
          <cell r="M205">
            <v>2494.17</v>
          </cell>
          <cell r="N205">
            <v>1355.57</v>
          </cell>
          <cell r="O205">
            <v>0</v>
          </cell>
          <cell r="P205">
            <v>2436111018</v>
          </cell>
          <cell r="Q205">
            <v>11</v>
          </cell>
          <cell r="R205">
            <v>237</v>
          </cell>
          <cell r="S205">
            <v>4</v>
          </cell>
          <cell r="T205">
            <v>308</v>
          </cell>
          <cell r="U205">
            <v>5</v>
          </cell>
          <cell r="V205">
            <v>0</v>
          </cell>
          <cell r="W205">
            <v>0</v>
          </cell>
          <cell r="X205">
            <v>14</v>
          </cell>
          <cell r="Y205">
            <v>0</v>
          </cell>
          <cell r="Z205">
            <v>19</v>
          </cell>
        </row>
        <row r="206">
          <cell r="A206">
            <v>2436111014</v>
          </cell>
          <cell r="B206">
            <v>1077</v>
          </cell>
          <cell r="C206">
            <v>0</v>
          </cell>
          <cell r="D206">
            <v>4</v>
          </cell>
          <cell r="E206">
            <v>147</v>
          </cell>
          <cell r="F206">
            <v>8</v>
          </cell>
          <cell r="G206">
            <v>530</v>
          </cell>
          <cell r="H206">
            <v>689</v>
          </cell>
          <cell r="I206">
            <v>49</v>
          </cell>
          <cell r="J206">
            <v>75</v>
          </cell>
          <cell r="K206">
            <v>0</v>
          </cell>
          <cell r="L206">
            <v>1323</v>
          </cell>
          <cell r="M206">
            <v>4266.03</v>
          </cell>
          <cell r="N206">
            <v>2943.03</v>
          </cell>
          <cell r="O206">
            <v>0</v>
          </cell>
          <cell r="P206">
            <v>2436111014</v>
          </cell>
          <cell r="Q206">
            <v>4</v>
          </cell>
          <cell r="R206">
            <v>147</v>
          </cell>
          <cell r="S206">
            <v>8</v>
          </cell>
          <cell r="T206">
            <v>530</v>
          </cell>
          <cell r="U206">
            <v>39</v>
          </cell>
          <cell r="V206">
            <v>0</v>
          </cell>
          <cell r="W206">
            <v>3</v>
          </cell>
          <cell r="X206">
            <v>7</v>
          </cell>
          <cell r="Y206">
            <v>0</v>
          </cell>
          <cell r="Z206">
            <v>49</v>
          </cell>
        </row>
        <row r="207">
          <cell r="A207">
            <v>2436111016</v>
          </cell>
          <cell r="B207">
            <v>1079</v>
          </cell>
          <cell r="C207">
            <v>0</v>
          </cell>
          <cell r="D207">
            <v>5</v>
          </cell>
          <cell r="E207">
            <v>124</v>
          </cell>
          <cell r="F207">
            <v>6</v>
          </cell>
          <cell r="G207">
            <v>368</v>
          </cell>
          <cell r="H207">
            <v>503</v>
          </cell>
          <cell r="I207">
            <v>47</v>
          </cell>
          <cell r="J207">
            <v>15</v>
          </cell>
          <cell r="K207">
            <v>0</v>
          </cell>
          <cell r="L207">
            <v>1110.4000000000001</v>
          </cell>
          <cell r="M207">
            <v>2677.31</v>
          </cell>
          <cell r="N207">
            <v>1566.91</v>
          </cell>
          <cell r="O207">
            <v>0</v>
          </cell>
          <cell r="P207">
            <v>2436111016</v>
          </cell>
          <cell r="Q207">
            <v>5</v>
          </cell>
          <cell r="R207">
            <v>124</v>
          </cell>
          <cell r="S207">
            <v>6</v>
          </cell>
          <cell r="T207">
            <v>368</v>
          </cell>
          <cell r="U207">
            <v>40</v>
          </cell>
          <cell r="V207">
            <v>0</v>
          </cell>
          <cell r="W207">
            <v>0</v>
          </cell>
          <cell r="X207">
            <v>7</v>
          </cell>
          <cell r="Y207">
            <v>0</v>
          </cell>
          <cell r="Z207">
            <v>47</v>
          </cell>
        </row>
        <row r="208">
          <cell r="A208">
            <v>2436111017</v>
          </cell>
          <cell r="B208">
            <v>1227</v>
          </cell>
          <cell r="C208">
            <v>0</v>
          </cell>
          <cell r="D208">
            <v>5</v>
          </cell>
          <cell r="E208">
            <v>77</v>
          </cell>
          <cell r="F208">
            <v>0</v>
          </cell>
          <cell r="G208">
            <v>680</v>
          </cell>
          <cell r="H208">
            <v>762</v>
          </cell>
          <cell r="I208">
            <v>102</v>
          </cell>
          <cell r="J208">
            <v>45</v>
          </cell>
          <cell r="K208">
            <v>0</v>
          </cell>
          <cell r="L208">
            <v>1449</v>
          </cell>
          <cell r="M208">
            <v>3200.99</v>
          </cell>
          <cell r="N208">
            <v>1751.99</v>
          </cell>
          <cell r="O208">
            <v>0</v>
          </cell>
          <cell r="P208">
            <v>2436111017</v>
          </cell>
          <cell r="Q208">
            <v>5</v>
          </cell>
          <cell r="R208">
            <v>77</v>
          </cell>
          <cell r="S208">
            <v>0</v>
          </cell>
          <cell r="T208">
            <v>680</v>
          </cell>
          <cell r="U208">
            <v>68</v>
          </cell>
          <cell r="V208">
            <v>0</v>
          </cell>
          <cell r="W208">
            <v>0</v>
          </cell>
          <cell r="X208">
            <v>34</v>
          </cell>
          <cell r="Y208">
            <v>0</v>
          </cell>
          <cell r="Z208">
            <v>102</v>
          </cell>
        </row>
        <row r="209">
          <cell r="A209">
            <v>2436111019</v>
          </cell>
          <cell r="B209">
            <v>1300</v>
          </cell>
          <cell r="C209">
            <v>0</v>
          </cell>
          <cell r="D209">
            <v>1</v>
          </cell>
          <cell r="E209">
            <v>56</v>
          </cell>
          <cell r="F209">
            <v>0</v>
          </cell>
          <cell r="G209">
            <v>860</v>
          </cell>
          <cell r="H209">
            <v>917</v>
          </cell>
          <cell r="I209">
            <v>82</v>
          </cell>
          <cell r="J209">
            <v>45</v>
          </cell>
          <cell r="K209">
            <v>0</v>
          </cell>
          <cell r="L209">
            <v>1603</v>
          </cell>
          <cell r="M209">
            <v>4646.8900000000003</v>
          </cell>
          <cell r="N209">
            <v>3043.89</v>
          </cell>
          <cell r="O209">
            <v>0</v>
          </cell>
          <cell r="P209">
            <v>2436111019</v>
          </cell>
          <cell r="Q209">
            <v>1</v>
          </cell>
          <cell r="R209">
            <v>56</v>
          </cell>
          <cell r="S209">
            <v>0</v>
          </cell>
          <cell r="T209">
            <v>860</v>
          </cell>
          <cell r="U209">
            <v>68</v>
          </cell>
          <cell r="V209">
            <v>0</v>
          </cell>
          <cell r="W209">
            <v>1</v>
          </cell>
          <cell r="X209">
            <v>13</v>
          </cell>
          <cell r="Y209">
            <v>0</v>
          </cell>
          <cell r="Z209">
            <v>82</v>
          </cell>
        </row>
        <row r="210">
          <cell r="A210">
            <v>2437113001</v>
          </cell>
          <cell r="B210">
            <v>3100</v>
          </cell>
          <cell r="C210">
            <v>0</v>
          </cell>
          <cell r="D210">
            <v>49</v>
          </cell>
          <cell r="E210">
            <v>624</v>
          </cell>
          <cell r="F210">
            <v>9</v>
          </cell>
          <cell r="G210">
            <v>597</v>
          </cell>
          <cell r="H210">
            <v>1279</v>
          </cell>
          <cell r="I210">
            <v>320</v>
          </cell>
          <cell r="J210">
            <v>45</v>
          </cell>
          <cell r="K210">
            <v>0</v>
          </cell>
          <cell r="L210">
            <v>3200.6</v>
          </cell>
          <cell r="M210">
            <v>5071.26</v>
          </cell>
          <cell r="N210">
            <v>1870.66</v>
          </cell>
          <cell r="O210">
            <v>0</v>
          </cell>
          <cell r="P210">
            <v>2437113001</v>
          </cell>
          <cell r="Q210">
            <v>49</v>
          </cell>
          <cell r="R210">
            <v>624</v>
          </cell>
          <cell r="S210">
            <v>9</v>
          </cell>
          <cell r="T210">
            <v>597</v>
          </cell>
          <cell r="U210">
            <v>230</v>
          </cell>
          <cell r="V210">
            <v>0</v>
          </cell>
          <cell r="W210">
            <v>36</v>
          </cell>
          <cell r="X210">
            <v>54</v>
          </cell>
          <cell r="Y210">
            <v>0</v>
          </cell>
          <cell r="Z210">
            <v>320</v>
          </cell>
        </row>
        <row r="211">
          <cell r="A211">
            <v>2437111006</v>
          </cell>
          <cell r="B211">
            <v>1825</v>
          </cell>
          <cell r="C211">
            <v>0</v>
          </cell>
          <cell r="D211">
            <v>16</v>
          </cell>
          <cell r="E211">
            <v>502</v>
          </cell>
          <cell r="F211">
            <v>9</v>
          </cell>
          <cell r="G211">
            <v>274</v>
          </cell>
          <cell r="H211">
            <v>801</v>
          </cell>
          <cell r="I211">
            <v>172</v>
          </cell>
          <cell r="J211">
            <v>15</v>
          </cell>
          <cell r="K211">
            <v>0</v>
          </cell>
          <cell r="L211">
            <v>1926.4</v>
          </cell>
          <cell r="M211">
            <v>2283.52</v>
          </cell>
          <cell r="N211">
            <v>357.12</v>
          </cell>
          <cell r="O211">
            <v>0</v>
          </cell>
          <cell r="P211">
            <v>2437111006</v>
          </cell>
          <cell r="Q211">
            <v>16</v>
          </cell>
          <cell r="R211">
            <v>502</v>
          </cell>
          <cell r="S211">
            <v>9</v>
          </cell>
          <cell r="T211">
            <v>274</v>
          </cell>
          <cell r="U211">
            <v>125</v>
          </cell>
          <cell r="V211">
            <v>0</v>
          </cell>
          <cell r="W211">
            <v>8</v>
          </cell>
          <cell r="X211">
            <v>38</v>
          </cell>
          <cell r="Y211">
            <v>1</v>
          </cell>
          <cell r="Z211">
            <v>172</v>
          </cell>
        </row>
        <row r="212">
          <cell r="A212">
            <v>2437111007</v>
          </cell>
          <cell r="B212">
            <v>340</v>
          </cell>
          <cell r="C212">
            <v>0</v>
          </cell>
          <cell r="D212">
            <v>0</v>
          </cell>
          <cell r="E212">
            <v>35</v>
          </cell>
          <cell r="F212">
            <v>0</v>
          </cell>
          <cell r="G212">
            <v>116</v>
          </cell>
          <cell r="H212">
            <v>151</v>
          </cell>
          <cell r="I212">
            <v>10</v>
          </cell>
          <cell r="J212">
            <v>15</v>
          </cell>
          <cell r="K212">
            <v>0</v>
          </cell>
          <cell r="L212">
            <v>350.8</v>
          </cell>
          <cell r="M212">
            <v>463.87</v>
          </cell>
          <cell r="N212">
            <v>113.07</v>
          </cell>
          <cell r="O212">
            <v>0</v>
          </cell>
          <cell r="P212">
            <v>2437111007</v>
          </cell>
          <cell r="Q212">
            <v>0</v>
          </cell>
          <cell r="R212">
            <v>35</v>
          </cell>
          <cell r="S212">
            <v>0</v>
          </cell>
          <cell r="T212">
            <v>116</v>
          </cell>
          <cell r="U212">
            <v>5</v>
          </cell>
          <cell r="V212">
            <v>0</v>
          </cell>
          <cell r="W212">
            <v>0</v>
          </cell>
          <cell r="X212">
            <v>5</v>
          </cell>
          <cell r="Y212">
            <v>0</v>
          </cell>
          <cell r="Z212">
            <v>10</v>
          </cell>
        </row>
        <row r="213">
          <cell r="A213">
            <v>2438111001</v>
          </cell>
          <cell r="B213">
            <v>2222</v>
          </cell>
          <cell r="C213">
            <v>0</v>
          </cell>
          <cell r="D213">
            <v>26</v>
          </cell>
          <cell r="E213">
            <v>702</v>
          </cell>
          <cell r="F213">
            <v>12</v>
          </cell>
          <cell r="G213">
            <v>253</v>
          </cell>
          <cell r="H213">
            <v>993</v>
          </cell>
          <cell r="I213">
            <v>68</v>
          </cell>
          <cell r="J213">
            <v>50</v>
          </cell>
          <cell r="K213">
            <v>0</v>
          </cell>
          <cell r="L213">
            <v>2355.6</v>
          </cell>
          <cell r="M213">
            <v>3770.8</v>
          </cell>
          <cell r="N213">
            <v>1415.2</v>
          </cell>
          <cell r="O213">
            <v>0</v>
          </cell>
          <cell r="P213">
            <v>2438111001</v>
          </cell>
          <cell r="Q213">
            <v>26</v>
          </cell>
          <cell r="R213">
            <v>702</v>
          </cell>
          <cell r="S213">
            <v>12</v>
          </cell>
          <cell r="T213">
            <v>253</v>
          </cell>
          <cell r="U213">
            <v>49</v>
          </cell>
          <cell r="V213">
            <v>0</v>
          </cell>
          <cell r="W213">
            <v>3</v>
          </cell>
          <cell r="X213">
            <v>16</v>
          </cell>
          <cell r="Y213">
            <v>0</v>
          </cell>
          <cell r="Z213">
            <v>68</v>
          </cell>
        </row>
        <row r="214">
          <cell r="A214">
            <v>2438111002</v>
          </cell>
          <cell r="B214">
            <v>1643</v>
          </cell>
          <cell r="C214">
            <v>0</v>
          </cell>
          <cell r="D214">
            <v>17</v>
          </cell>
          <cell r="E214">
            <v>315</v>
          </cell>
          <cell r="F214">
            <v>20</v>
          </cell>
          <cell r="G214">
            <v>402</v>
          </cell>
          <cell r="H214">
            <v>754</v>
          </cell>
          <cell r="I214">
            <v>277</v>
          </cell>
          <cell r="J214">
            <v>25</v>
          </cell>
          <cell r="K214">
            <v>0</v>
          </cell>
          <cell r="L214">
            <v>1794.6</v>
          </cell>
          <cell r="M214">
            <v>3346.09</v>
          </cell>
          <cell r="N214">
            <v>1551.49</v>
          </cell>
          <cell r="O214">
            <v>0</v>
          </cell>
          <cell r="P214">
            <v>2438111002</v>
          </cell>
          <cell r="Q214">
            <v>17</v>
          </cell>
          <cell r="R214">
            <v>315</v>
          </cell>
          <cell r="S214">
            <v>20</v>
          </cell>
          <cell r="T214">
            <v>402</v>
          </cell>
          <cell r="U214">
            <v>188</v>
          </cell>
          <cell r="V214">
            <v>2</v>
          </cell>
          <cell r="W214">
            <v>40</v>
          </cell>
          <cell r="X214">
            <v>47</v>
          </cell>
          <cell r="Y214">
            <v>0</v>
          </cell>
          <cell r="Z214">
            <v>277</v>
          </cell>
        </row>
        <row r="215">
          <cell r="A215">
            <v>2438111005</v>
          </cell>
          <cell r="B215">
            <v>826</v>
          </cell>
          <cell r="C215">
            <v>0</v>
          </cell>
          <cell r="D215">
            <v>11</v>
          </cell>
          <cell r="E215">
            <v>160</v>
          </cell>
          <cell r="F215">
            <v>0</v>
          </cell>
          <cell r="G215">
            <v>283</v>
          </cell>
          <cell r="H215">
            <v>454</v>
          </cell>
          <cell r="I215">
            <v>7</v>
          </cell>
          <cell r="J215">
            <v>45</v>
          </cell>
          <cell r="K215">
            <v>0</v>
          </cell>
          <cell r="L215">
            <v>943</v>
          </cell>
          <cell r="M215">
            <v>890.49</v>
          </cell>
          <cell r="N215">
            <v>-52.51</v>
          </cell>
          <cell r="O215">
            <v>0</v>
          </cell>
          <cell r="P215">
            <v>2438111005</v>
          </cell>
          <cell r="Q215">
            <v>11</v>
          </cell>
          <cell r="R215">
            <v>160</v>
          </cell>
          <cell r="S215">
            <v>0</v>
          </cell>
          <cell r="T215">
            <v>283</v>
          </cell>
          <cell r="U215">
            <v>7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7</v>
          </cell>
        </row>
        <row r="216">
          <cell r="A216">
            <v>2422111006</v>
          </cell>
          <cell r="B216">
            <v>893</v>
          </cell>
          <cell r="C216">
            <v>0</v>
          </cell>
          <cell r="D216">
            <v>7</v>
          </cell>
          <cell r="E216">
            <v>207</v>
          </cell>
          <cell r="F216">
            <v>10</v>
          </cell>
          <cell r="G216">
            <v>197</v>
          </cell>
          <cell r="H216">
            <v>421</v>
          </cell>
          <cell r="I216">
            <v>74</v>
          </cell>
          <cell r="J216">
            <v>15</v>
          </cell>
          <cell r="K216">
            <v>0</v>
          </cell>
          <cell r="L216">
            <v>961.4</v>
          </cell>
          <cell r="M216">
            <v>1708.02</v>
          </cell>
          <cell r="N216">
            <v>746.62</v>
          </cell>
          <cell r="O216">
            <v>0</v>
          </cell>
          <cell r="P216">
            <v>2422111006</v>
          </cell>
          <cell r="Q216">
            <v>7</v>
          </cell>
          <cell r="R216">
            <v>207</v>
          </cell>
          <cell r="S216">
            <v>10</v>
          </cell>
          <cell r="T216">
            <v>197</v>
          </cell>
          <cell r="U216">
            <v>59</v>
          </cell>
          <cell r="V216">
            <v>0</v>
          </cell>
          <cell r="W216">
            <v>4</v>
          </cell>
          <cell r="X216">
            <v>11</v>
          </cell>
          <cell r="Y216">
            <v>0</v>
          </cell>
          <cell r="Z216">
            <v>74</v>
          </cell>
        </row>
        <row r="217">
          <cell r="A217">
            <v>2422111003</v>
          </cell>
          <cell r="B217">
            <v>1455</v>
          </cell>
          <cell r="C217">
            <v>0</v>
          </cell>
          <cell r="D217">
            <v>13</v>
          </cell>
          <cell r="E217">
            <v>246</v>
          </cell>
          <cell r="F217">
            <v>5</v>
          </cell>
          <cell r="G217">
            <v>345</v>
          </cell>
          <cell r="H217">
            <v>609</v>
          </cell>
          <cell r="I217">
            <v>178</v>
          </cell>
          <cell r="J217">
            <v>15</v>
          </cell>
          <cell r="K217">
            <v>0</v>
          </cell>
          <cell r="L217">
            <v>1500.8</v>
          </cell>
          <cell r="M217">
            <v>3653.88</v>
          </cell>
          <cell r="N217">
            <v>2153.08</v>
          </cell>
          <cell r="O217">
            <v>0</v>
          </cell>
          <cell r="P217">
            <v>2422111003</v>
          </cell>
          <cell r="Q217">
            <v>13</v>
          </cell>
          <cell r="R217">
            <v>246</v>
          </cell>
          <cell r="S217">
            <v>5</v>
          </cell>
          <cell r="T217">
            <v>345</v>
          </cell>
          <cell r="U217">
            <v>138</v>
          </cell>
          <cell r="V217">
            <v>1</v>
          </cell>
          <cell r="W217">
            <v>14</v>
          </cell>
          <cell r="X217">
            <v>25</v>
          </cell>
          <cell r="Y217">
            <v>0</v>
          </cell>
          <cell r="Z217">
            <v>178</v>
          </cell>
        </row>
        <row r="218">
          <cell r="A218">
            <v>2422111010</v>
          </cell>
          <cell r="B218">
            <v>434</v>
          </cell>
          <cell r="C218">
            <v>0</v>
          </cell>
          <cell r="D218">
            <v>8</v>
          </cell>
          <cell r="E218">
            <v>69</v>
          </cell>
          <cell r="F218">
            <v>0</v>
          </cell>
          <cell r="G218">
            <v>202</v>
          </cell>
          <cell r="H218">
            <v>279</v>
          </cell>
          <cell r="I218">
            <v>51</v>
          </cell>
          <cell r="J218">
            <v>10</v>
          </cell>
          <cell r="K218">
            <v>0</v>
          </cell>
          <cell r="L218">
            <v>531</v>
          </cell>
          <cell r="M218">
            <v>261.55</v>
          </cell>
          <cell r="N218">
            <v>-269.45</v>
          </cell>
          <cell r="O218">
            <v>0</v>
          </cell>
          <cell r="P218">
            <v>2422111010</v>
          </cell>
          <cell r="Q218">
            <v>8</v>
          </cell>
          <cell r="R218">
            <v>69</v>
          </cell>
          <cell r="S218">
            <v>0</v>
          </cell>
          <cell r="T218">
            <v>202</v>
          </cell>
          <cell r="U218">
            <v>42</v>
          </cell>
          <cell r="V218">
            <v>0</v>
          </cell>
          <cell r="W218">
            <v>1</v>
          </cell>
          <cell r="X218">
            <v>8</v>
          </cell>
          <cell r="Y218">
            <v>0</v>
          </cell>
          <cell r="Z218">
            <v>51</v>
          </cell>
        </row>
        <row r="219">
          <cell r="A219">
            <v>2422111009</v>
          </cell>
          <cell r="B219">
            <v>1482</v>
          </cell>
          <cell r="C219">
            <v>0</v>
          </cell>
          <cell r="D219">
            <v>17</v>
          </cell>
          <cell r="E219">
            <v>357</v>
          </cell>
          <cell r="F219">
            <v>10</v>
          </cell>
          <cell r="G219">
            <v>313</v>
          </cell>
          <cell r="H219">
            <v>697</v>
          </cell>
          <cell r="I219">
            <v>125</v>
          </cell>
          <cell r="J219">
            <v>20</v>
          </cell>
          <cell r="K219">
            <v>0</v>
          </cell>
          <cell r="L219">
            <v>1595</v>
          </cell>
          <cell r="M219">
            <v>4381.57</v>
          </cell>
          <cell r="N219">
            <v>2786.57</v>
          </cell>
          <cell r="O219">
            <v>0</v>
          </cell>
          <cell r="P219">
            <v>2422111009</v>
          </cell>
          <cell r="Q219">
            <v>17</v>
          </cell>
          <cell r="R219">
            <v>357</v>
          </cell>
          <cell r="S219">
            <v>10</v>
          </cell>
          <cell r="T219">
            <v>313</v>
          </cell>
          <cell r="U219">
            <v>110</v>
          </cell>
          <cell r="V219">
            <v>0</v>
          </cell>
          <cell r="W219">
            <v>3</v>
          </cell>
          <cell r="X219">
            <v>12</v>
          </cell>
          <cell r="Y219">
            <v>0</v>
          </cell>
          <cell r="Z219">
            <v>125</v>
          </cell>
        </row>
        <row r="220">
          <cell r="A220">
            <v>2422111012</v>
          </cell>
          <cell r="B220">
            <v>1053</v>
          </cell>
          <cell r="C220">
            <v>0</v>
          </cell>
          <cell r="D220">
            <v>9</v>
          </cell>
          <cell r="E220">
            <v>297</v>
          </cell>
          <cell r="F220">
            <v>6</v>
          </cell>
          <cell r="G220">
            <v>152</v>
          </cell>
          <cell r="H220">
            <v>464</v>
          </cell>
          <cell r="I220">
            <v>83</v>
          </cell>
          <cell r="J220">
            <v>0</v>
          </cell>
          <cell r="K220">
            <v>0</v>
          </cell>
          <cell r="L220">
            <v>1099.2</v>
          </cell>
          <cell r="M220">
            <v>918.63</v>
          </cell>
          <cell r="N220">
            <v>-180.57</v>
          </cell>
          <cell r="O220">
            <v>0</v>
          </cell>
          <cell r="P220">
            <v>2422111012</v>
          </cell>
          <cell r="Q220">
            <v>9</v>
          </cell>
          <cell r="R220">
            <v>297</v>
          </cell>
          <cell r="S220">
            <v>6</v>
          </cell>
          <cell r="T220">
            <v>152</v>
          </cell>
          <cell r="U220">
            <v>49</v>
          </cell>
          <cell r="V220">
            <v>2</v>
          </cell>
          <cell r="W220">
            <v>3</v>
          </cell>
          <cell r="X220">
            <v>29</v>
          </cell>
          <cell r="Y220">
            <v>0</v>
          </cell>
          <cell r="Z220">
            <v>83</v>
          </cell>
        </row>
        <row r="221">
          <cell r="A221">
            <v>2422111011</v>
          </cell>
          <cell r="B221">
            <v>678</v>
          </cell>
          <cell r="C221">
            <v>0</v>
          </cell>
          <cell r="D221">
            <v>4</v>
          </cell>
          <cell r="E221">
            <v>115</v>
          </cell>
          <cell r="F221">
            <v>1</v>
          </cell>
          <cell r="G221">
            <v>235</v>
          </cell>
          <cell r="H221">
            <v>355</v>
          </cell>
          <cell r="I221">
            <v>20</v>
          </cell>
          <cell r="J221">
            <v>100</v>
          </cell>
          <cell r="K221">
            <v>0</v>
          </cell>
          <cell r="L221">
            <v>823.4</v>
          </cell>
          <cell r="M221">
            <v>766.88</v>
          </cell>
          <cell r="N221">
            <v>-56.52</v>
          </cell>
          <cell r="O221">
            <v>0</v>
          </cell>
          <cell r="P221">
            <v>2422111011</v>
          </cell>
          <cell r="Q221">
            <v>4</v>
          </cell>
          <cell r="R221">
            <v>115</v>
          </cell>
          <cell r="S221">
            <v>1</v>
          </cell>
          <cell r="T221">
            <v>235</v>
          </cell>
          <cell r="U221">
            <v>19</v>
          </cell>
          <cell r="V221">
            <v>0</v>
          </cell>
          <cell r="W221">
            <v>0</v>
          </cell>
          <cell r="X221">
            <v>1</v>
          </cell>
          <cell r="Y221">
            <v>0</v>
          </cell>
          <cell r="Z221">
            <v>20</v>
          </cell>
        </row>
        <row r="222">
          <cell r="A222">
            <v>2422111007</v>
          </cell>
          <cell r="B222">
            <v>1442</v>
          </cell>
          <cell r="C222">
            <v>0</v>
          </cell>
          <cell r="D222">
            <v>18</v>
          </cell>
          <cell r="E222">
            <v>321</v>
          </cell>
          <cell r="F222">
            <v>8</v>
          </cell>
          <cell r="G222">
            <v>262</v>
          </cell>
          <cell r="H222">
            <v>609</v>
          </cell>
          <cell r="I222">
            <v>222</v>
          </cell>
          <cell r="J222">
            <v>30</v>
          </cell>
          <cell r="K222">
            <v>0</v>
          </cell>
          <cell r="L222">
            <v>1542.6</v>
          </cell>
          <cell r="M222">
            <v>3490.22</v>
          </cell>
          <cell r="N222">
            <v>1947.62</v>
          </cell>
          <cell r="O222">
            <v>0</v>
          </cell>
          <cell r="P222">
            <v>2422111007</v>
          </cell>
          <cell r="Q222">
            <v>18</v>
          </cell>
          <cell r="R222">
            <v>321</v>
          </cell>
          <cell r="S222">
            <v>8</v>
          </cell>
          <cell r="T222">
            <v>262</v>
          </cell>
          <cell r="U222">
            <v>175</v>
          </cell>
          <cell r="V222">
            <v>0</v>
          </cell>
          <cell r="W222">
            <v>20</v>
          </cell>
          <cell r="X222">
            <v>27</v>
          </cell>
          <cell r="Y222">
            <v>0</v>
          </cell>
          <cell r="Z222">
            <v>222</v>
          </cell>
        </row>
        <row r="223">
          <cell r="A223">
            <v>2422111005</v>
          </cell>
          <cell r="B223">
            <v>1426</v>
          </cell>
          <cell r="C223">
            <v>0</v>
          </cell>
          <cell r="D223">
            <v>17</v>
          </cell>
          <cell r="E223">
            <v>282</v>
          </cell>
          <cell r="F223">
            <v>4</v>
          </cell>
          <cell r="G223">
            <v>366</v>
          </cell>
          <cell r="H223">
            <v>669</v>
          </cell>
          <cell r="I223">
            <v>57</v>
          </cell>
          <cell r="J223">
            <v>15</v>
          </cell>
          <cell r="K223">
            <v>0</v>
          </cell>
          <cell r="L223">
            <v>1491.8</v>
          </cell>
          <cell r="M223">
            <v>2244.02</v>
          </cell>
          <cell r="N223">
            <v>752.22</v>
          </cell>
          <cell r="O223">
            <v>0</v>
          </cell>
          <cell r="P223">
            <v>2422111005</v>
          </cell>
          <cell r="Q223">
            <v>17</v>
          </cell>
          <cell r="R223">
            <v>282</v>
          </cell>
          <cell r="S223">
            <v>4</v>
          </cell>
          <cell r="T223">
            <v>366</v>
          </cell>
          <cell r="U223">
            <v>34</v>
          </cell>
          <cell r="V223">
            <v>0</v>
          </cell>
          <cell r="W223">
            <v>3</v>
          </cell>
          <cell r="X223">
            <v>20</v>
          </cell>
          <cell r="Y223">
            <v>0</v>
          </cell>
          <cell r="Z223">
            <v>57</v>
          </cell>
        </row>
        <row r="224">
          <cell r="A224">
            <v>2422111004</v>
          </cell>
          <cell r="B224">
            <v>1031</v>
          </cell>
          <cell r="C224">
            <v>0</v>
          </cell>
          <cell r="D224">
            <v>8</v>
          </cell>
          <cell r="E224">
            <v>220</v>
          </cell>
          <cell r="F224">
            <v>9</v>
          </cell>
          <cell r="G224">
            <v>173</v>
          </cell>
          <cell r="H224">
            <v>410</v>
          </cell>
          <cell r="I224">
            <v>37</v>
          </cell>
          <cell r="J224">
            <v>15</v>
          </cell>
          <cell r="K224">
            <v>0</v>
          </cell>
          <cell r="L224">
            <v>1023.6</v>
          </cell>
          <cell r="M224">
            <v>2382.15</v>
          </cell>
          <cell r="N224">
            <v>1358.55</v>
          </cell>
          <cell r="O224">
            <v>0</v>
          </cell>
          <cell r="P224">
            <v>2422111004</v>
          </cell>
          <cell r="Q224">
            <v>8</v>
          </cell>
          <cell r="R224">
            <v>220</v>
          </cell>
          <cell r="S224">
            <v>9</v>
          </cell>
          <cell r="T224">
            <v>173</v>
          </cell>
          <cell r="U224">
            <v>22</v>
          </cell>
          <cell r="V224">
            <v>0</v>
          </cell>
          <cell r="W224">
            <v>6</v>
          </cell>
          <cell r="X224">
            <v>9</v>
          </cell>
          <cell r="Y224">
            <v>0</v>
          </cell>
          <cell r="Z224">
            <v>37</v>
          </cell>
        </row>
        <row r="225">
          <cell r="A225">
            <v>2422111008</v>
          </cell>
          <cell r="B225">
            <v>1250</v>
          </cell>
          <cell r="C225">
            <v>0</v>
          </cell>
          <cell r="D225">
            <v>8</v>
          </cell>
          <cell r="E225">
            <v>218</v>
          </cell>
          <cell r="F225">
            <v>7</v>
          </cell>
          <cell r="G225">
            <v>328</v>
          </cell>
          <cell r="H225">
            <v>561</v>
          </cell>
          <cell r="I225">
            <v>77</v>
          </cell>
          <cell r="J225">
            <v>75</v>
          </cell>
          <cell r="K225">
            <v>0</v>
          </cell>
          <cell r="L225">
            <v>1351.4</v>
          </cell>
          <cell r="M225">
            <v>1379.68</v>
          </cell>
          <cell r="N225">
            <v>28.28</v>
          </cell>
          <cell r="O225">
            <v>0</v>
          </cell>
          <cell r="P225">
            <v>2422111008</v>
          </cell>
          <cell r="Q225">
            <v>8</v>
          </cell>
          <cell r="R225">
            <v>218</v>
          </cell>
          <cell r="S225">
            <v>7</v>
          </cell>
          <cell r="T225">
            <v>328</v>
          </cell>
          <cell r="U225">
            <v>56</v>
          </cell>
          <cell r="V225">
            <v>0</v>
          </cell>
          <cell r="W225">
            <v>13</v>
          </cell>
          <cell r="X225">
            <v>8</v>
          </cell>
          <cell r="Y225">
            <v>0</v>
          </cell>
          <cell r="Z225">
            <v>77</v>
          </cell>
        </row>
        <row r="226">
          <cell r="A226">
            <v>2423111002</v>
          </cell>
          <cell r="B226">
            <v>931</v>
          </cell>
          <cell r="C226">
            <v>0</v>
          </cell>
          <cell r="D226">
            <v>5</v>
          </cell>
          <cell r="E226">
            <v>82</v>
          </cell>
          <cell r="F226">
            <v>3</v>
          </cell>
          <cell r="G226">
            <v>468</v>
          </cell>
          <cell r="H226">
            <v>558</v>
          </cell>
          <cell r="I226">
            <v>57</v>
          </cell>
          <cell r="J226">
            <v>80</v>
          </cell>
          <cell r="K226">
            <v>0</v>
          </cell>
          <cell r="L226">
            <v>1126.2</v>
          </cell>
          <cell r="M226">
            <v>3377.03</v>
          </cell>
          <cell r="N226">
            <v>2250.83</v>
          </cell>
          <cell r="O226">
            <v>0</v>
          </cell>
          <cell r="P226">
            <v>2423111002</v>
          </cell>
          <cell r="Q226">
            <v>5</v>
          </cell>
          <cell r="R226">
            <v>82</v>
          </cell>
          <cell r="S226">
            <v>3</v>
          </cell>
          <cell r="T226">
            <v>468</v>
          </cell>
          <cell r="U226">
            <v>36</v>
          </cell>
          <cell r="V226">
            <v>0</v>
          </cell>
          <cell r="W226">
            <v>8</v>
          </cell>
          <cell r="X226">
            <v>13</v>
          </cell>
          <cell r="Y226">
            <v>0</v>
          </cell>
          <cell r="Z226">
            <v>57</v>
          </cell>
        </row>
        <row r="227">
          <cell r="A227">
            <v>2423111003</v>
          </cell>
          <cell r="B227">
            <v>682</v>
          </cell>
          <cell r="C227">
            <v>0</v>
          </cell>
          <cell r="D227">
            <v>6</v>
          </cell>
          <cell r="E227">
            <v>89</v>
          </cell>
          <cell r="F227">
            <v>2</v>
          </cell>
          <cell r="G227">
            <v>255</v>
          </cell>
          <cell r="H227">
            <v>352</v>
          </cell>
          <cell r="I227">
            <v>41</v>
          </cell>
          <cell r="J227">
            <v>100</v>
          </cell>
          <cell r="K227">
            <v>0</v>
          </cell>
          <cell r="L227">
            <v>827.4</v>
          </cell>
          <cell r="M227">
            <v>233.7</v>
          </cell>
          <cell r="N227">
            <v>-593.70000000000005</v>
          </cell>
          <cell r="O227">
            <v>0</v>
          </cell>
          <cell r="P227">
            <v>2423111003</v>
          </cell>
          <cell r="Q227">
            <v>6</v>
          </cell>
          <cell r="R227">
            <v>89</v>
          </cell>
          <cell r="S227">
            <v>2</v>
          </cell>
          <cell r="T227">
            <v>255</v>
          </cell>
          <cell r="U227">
            <v>23</v>
          </cell>
          <cell r="V227">
            <v>0</v>
          </cell>
          <cell r="W227">
            <v>2</v>
          </cell>
          <cell r="X227">
            <v>16</v>
          </cell>
          <cell r="Y227">
            <v>0</v>
          </cell>
          <cell r="Z227">
            <v>41</v>
          </cell>
        </row>
        <row r="228">
          <cell r="A228">
            <v>2423111005</v>
          </cell>
          <cell r="B228">
            <v>527</v>
          </cell>
          <cell r="C228">
            <v>0</v>
          </cell>
          <cell r="D228">
            <v>1</v>
          </cell>
          <cell r="E228">
            <v>47</v>
          </cell>
          <cell r="F228">
            <v>0</v>
          </cell>
          <cell r="G228">
            <v>265</v>
          </cell>
          <cell r="H228">
            <v>313</v>
          </cell>
          <cell r="I228">
            <v>29</v>
          </cell>
          <cell r="J228">
            <v>100</v>
          </cell>
          <cell r="K228">
            <v>0</v>
          </cell>
          <cell r="L228">
            <v>688</v>
          </cell>
          <cell r="M228">
            <v>1057.1300000000001</v>
          </cell>
          <cell r="N228">
            <v>369.13</v>
          </cell>
          <cell r="O228">
            <v>0</v>
          </cell>
          <cell r="P228">
            <v>2423111005</v>
          </cell>
          <cell r="Q228">
            <v>1</v>
          </cell>
          <cell r="R228">
            <v>47</v>
          </cell>
          <cell r="S228">
            <v>0</v>
          </cell>
          <cell r="T228">
            <v>265</v>
          </cell>
          <cell r="U228">
            <v>23</v>
          </cell>
          <cell r="V228">
            <v>0</v>
          </cell>
          <cell r="W228">
            <v>0</v>
          </cell>
          <cell r="X228">
            <v>6</v>
          </cell>
          <cell r="Y228">
            <v>0</v>
          </cell>
          <cell r="Z228">
            <v>29</v>
          </cell>
        </row>
        <row r="229">
          <cell r="A229">
            <v>2423111004</v>
          </cell>
          <cell r="B229">
            <v>625</v>
          </cell>
          <cell r="C229">
            <v>0</v>
          </cell>
          <cell r="D229">
            <v>2</v>
          </cell>
          <cell r="E229">
            <v>26</v>
          </cell>
          <cell r="F229">
            <v>2</v>
          </cell>
          <cell r="G229">
            <v>354</v>
          </cell>
          <cell r="H229">
            <v>384</v>
          </cell>
          <cell r="I229">
            <v>25</v>
          </cell>
          <cell r="J229">
            <v>45</v>
          </cell>
          <cell r="K229">
            <v>0</v>
          </cell>
          <cell r="L229">
            <v>743.2</v>
          </cell>
          <cell r="M229">
            <v>193.58</v>
          </cell>
          <cell r="N229">
            <v>-549.62</v>
          </cell>
          <cell r="O229">
            <v>0</v>
          </cell>
          <cell r="P229">
            <v>2423111004</v>
          </cell>
          <cell r="Q229">
            <v>2</v>
          </cell>
          <cell r="R229">
            <v>26</v>
          </cell>
          <cell r="S229">
            <v>2</v>
          </cell>
          <cell r="T229">
            <v>354</v>
          </cell>
          <cell r="U229">
            <v>23</v>
          </cell>
          <cell r="V229">
            <v>0</v>
          </cell>
          <cell r="W229">
            <v>0</v>
          </cell>
          <cell r="X229">
            <v>2</v>
          </cell>
          <cell r="Y229">
            <v>0</v>
          </cell>
          <cell r="Z229">
            <v>25</v>
          </cell>
        </row>
        <row r="230">
          <cell r="A230">
            <v>2423111006</v>
          </cell>
          <cell r="B230">
            <v>682</v>
          </cell>
          <cell r="C230">
            <v>0</v>
          </cell>
          <cell r="D230">
            <v>5</v>
          </cell>
          <cell r="E230">
            <v>51</v>
          </cell>
          <cell r="F230">
            <v>0</v>
          </cell>
          <cell r="G230">
            <v>323</v>
          </cell>
          <cell r="H230">
            <v>379</v>
          </cell>
          <cell r="I230">
            <v>47</v>
          </cell>
          <cell r="J230">
            <v>100</v>
          </cell>
          <cell r="K230">
            <v>0</v>
          </cell>
          <cell r="L230">
            <v>843.4</v>
          </cell>
          <cell r="M230">
            <v>2587.3200000000002</v>
          </cell>
          <cell r="N230">
            <v>1743.92</v>
          </cell>
          <cell r="O230">
            <v>0</v>
          </cell>
          <cell r="P230">
            <v>2423111006</v>
          </cell>
          <cell r="Q230">
            <v>5</v>
          </cell>
          <cell r="R230">
            <v>51</v>
          </cell>
          <cell r="S230">
            <v>0</v>
          </cell>
          <cell r="T230">
            <v>323</v>
          </cell>
          <cell r="U230">
            <v>33</v>
          </cell>
          <cell r="V230">
            <v>0</v>
          </cell>
          <cell r="W230">
            <v>3</v>
          </cell>
          <cell r="X230">
            <v>11</v>
          </cell>
          <cell r="Y230">
            <v>0</v>
          </cell>
          <cell r="Z230">
            <v>47</v>
          </cell>
        </row>
        <row r="231">
          <cell r="A231">
            <v>2424111006</v>
          </cell>
          <cell r="B231">
            <v>1881</v>
          </cell>
          <cell r="C231">
            <v>0</v>
          </cell>
          <cell r="D231">
            <v>7</v>
          </cell>
          <cell r="E231">
            <v>309</v>
          </cell>
          <cell r="F231">
            <v>6</v>
          </cell>
          <cell r="G231">
            <v>566</v>
          </cell>
          <cell r="H231">
            <v>888</v>
          </cell>
          <cell r="I231">
            <v>47</v>
          </cell>
          <cell r="J231">
            <v>35</v>
          </cell>
          <cell r="K231">
            <v>0</v>
          </cell>
          <cell r="L231">
            <v>1957.4</v>
          </cell>
          <cell r="M231">
            <v>4266.54</v>
          </cell>
          <cell r="N231">
            <v>2309.14</v>
          </cell>
          <cell r="O231">
            <v>0</v>
          </cell>
          <cell r="P231">
            <v>2424111006</v>
          </cell>
          <cell r="Q231">
            <v>7</v>
          </cell>
          <cell r="R231">
            <v>309</v>
          </cell>
          <cell r="S231">
            <v>6</v>
          </cell>
          <cell r="T231">
            <v>566</v>
          </cell>
          <cell r="U231">
            <v>17</v>
          </cell>
          <cell r="V231">
            <v>0</v>
          </cell>
          <cell r="W231">
            <v>5</v>
          </cell>
          <cell r="X231">
            <v>25</v>
          </cell>
          <cell r="Y231">
            <v>0</v>
          </cell>
          <cell r="Z231">
            <v>47</v>
          </cell>
        </row>
        <row r="232">
          <cell r="A232">
            <v>2424111007</v>
          </cell>
          <cell r="B232">
            <v>1722</v>
          </cell>
          <cell r="C232">
            <v>0</v>
          </cell>
          <cell r="D232">
            <v>25</v>
          </cell>
          <cell r="E232">
            <v>339</v>
          </cell>
          <cell r="F232">
            <v>11</v>
          </cell>
          <cell r="G232">
            <v>282</v>
          </cell>
          <cell r="H232">
            <v>657</v>
          </cell>
          <cell r="I232">
            <v>46</v>
          </cell>
          <cell r="J232">
            <v>35</v>
          </cell>
          <cell r="K232">
            <v>0</v>
          </cell>
          <cell r="L232">
            <v>1690</v>
          </cell>
          <cell r="M232">
            <v>1682.26</v>
          </cell>
          <cell r="N232">
            <v>-7.74</v>
          </cell>
          <cell r="O232">
            <v>0</v>
          </cell>
          <cell r="P232">
            <v>2424111007</v>
          </cell>
          <cell r="Q232">
            <v>25</v>
          </cell>
          <cell r="R232">
            <v>339</v>
          </cell>
          <cell r="S232">
            <v>11</v>
          </cell>
          <cell r="T232">
            <v>282</v>
          </cell>
          <cell r="U232">
            <v>26</v>
          </cell>
          <cell r="V232">
            <v>0</v>
          </cell>
          <cell r="W232">
            <v>0</v>
          </cell>
          <cell r="X232">
            <v>2</v>
          </cell>
          <cell r="Y232">
            <v>18</v>
          </cell>
          <cell r="Z232">
            <v>46</v>
          </cell>
        </row>
        <row r="233">
          <cell r="A233">
            <v>2424111009</v>
          </cell>
          <cell r="B233">
            <v>931</v>
          </cell>
          <cell r="C233">
            <v>0</v>
          </cell>
          <cell r="D233">
            <v>8</v>
          </cell>
          <cell r="E233">
            <v>212</v>
          </cell>
          <cell r="F233">
            <v>14</v>
          </cell>
          <cell r="G233">
            <v>199</v>
          </cell>
          <cell r="H233">
            <v>433</v>
          </cell>
          <cell r="I233">
            <v>98</v>
          </cell>
          <cell r="J233">
            <v>15</v>
          </cell>
          <cell r="K233">
            <v>0</v>
          </cell>
          <cell r="L233">
            <v>1004.8</v>
          </cell>
          <cell r="M233">
            <v>1148.29</v>
          </cell>
          <cell r="N233">
            <v>143.49</v>
          </cell>
          <cell r="O233">
            <v>0</v>
          </cell>
          <cell r="P233">
            <v>2424111009</v>
          </cell>
          <cell r="Q233">
            <v>8</v>
          </cell>
          <cell r="R233">
            <v>212</v>
          </cell>
          <cell r="S233">
            <v>14</v>
          </cell>
          <cell r="T233">
            <v>199</v>
          </cell>
          <cell r="U233">
            <v>69</v>
          </cell>
          <cell r="V233">
            <v>0</v>
          </cell>
          <cell r="W233">
            <v>12</v>
          </cell>
          <cell r="X233">
            <v>17</v>
          </cell>
          <cell r="Y233">
            <v>0</v>
          </cell>
          <cell r="Z233">
            <v>98</v>
          </cell>
        </row>
        <row r="234">
          <cell r="A234">
            <v>2424111002</v>
          </cell>
          <cell r="B234">
            <v>1530</v>
          </cell>
          <cell r="C234">
            <v>0</v>
          </cell>
          <cell r="D234">
            <v>15</v>
          </cell>
          <cell r="E234">
            <v>322</v>
          </cell>
          <cell r="F234">
            <v>8</v>
          </cell>
          <cell r="G234">
            <v>312</v>
          </cell>
          <cell r="H234">
            <v>657</v>
          </cell>
          <cell r="I234">
            <v>150</v>
          </cell>
          <cell r="J234">
            <v>0</v>
          </cell>
          <cell r="K234">
            <v>0</v>
          </cell>
          <cell r="L234">
            <v>1574</v>
          </cell>
          <cell r="M234">
            <v>4887.2</v>
          </cell>
          <cell r="N234">
            <v>3313.2</v>
          </cell>
          <cell r="O234">
            <v>0</v>
          </cell>
          <cell r="P234">
            <v>2424111002</v>
          </cell>
          <cell r="Q234">
            <v>15</v>
          </cell>
          <cell r="R234">
            <v>322</v>
          </cell>
          <cell r="S234">
            <v>8</v>
          </cell>
          <cell r="T234">
            <v>312</v>
          </cell>
          <cell r="U234">
            <v>127</v>
          </cell>
          <cell r="V234">
            <v>0</v>
          </cell>
          <cell r="W234">
            <v>9</v>
          </cell>
          <cell r="X234">
            <v>14</v>
          </cell>
          <cell r="Y234">
            <v>0</v>
          </cell>
          <cell r="Z234">
            <v>150</v>
          </cell>
        </row>
        <row r="235">
          <cell r="A235">
            <v>2424111011</v>
          </cell>
          <cell r="B235">
            <v>854</v>
          </cell>
          <cell r="C235">
            <v>0</v>
          </cell>
          <cell r="D235">
            <v>7</v>
          </cell>
          <cell r="E235">
            <v>181</v>
          </cell>
          <cell r="F235">
            <v>7</v>
          </cell>
          <cell r="G235">
            <v>143</v>
          </cell>
          <cell r="H235">
            <v>338</v>
          </cell>
          <cell r="I235">
            <v>166</v>
          </cell>
          <cell r="J235">
            <v>50</v>
          </cell>
          <cell r="K235">
            <v>0</v>
          </cell>
          <cell r="L235">
            <v>938.2</v>
          </cell>
          <cell r="M235">
            <v>1207.05</v>
          </cell>
          <cell r="N235">
            <v>268.85000000000002</v>
          </cell>
          <cell r="O235">
            <v>0</v>
          </cell>
          <cell r="P235">
            <v>2424111011</v>
          </cell>
          <cell r="Q235">
            <v>7</v>
          </cell>
          <cell r="R235">
            <v>181</v>
          </cell>
          <cell r="S235">
            <v>7</v>
          </cell>
          <cell r="T235">
            <v>143</v>
          </cell>
          <cell r="U235">
            <v>126</v>
          </cell>
          <cell r="V235">
            <v>0</v>
          </cell>
          <cell r="W235">
            <v>21</v>
          </cell>
          <cell r="X235">
            <v>18</v>
          </cell>
          <cell r="Y235">
            <v>1</v>
          </cell>
          <cell r="Z235">
            <v>166</v>
          </cell>
        </row>
        <row r="236">
          <cell r="A236">
            <v>2424111005</v>
          </cell>
          <cell r="B236">
            <v>1530</v>
          </cell>
          <cell r="C236">
            <v>0</v>
          </cell>
          <cell r="D236">
            <v>14</v>
          </cell>
          <cell r="E236">
            <v>342</v>
          </cell>
          <cell r="F236">
            <v>7</v>
          </cell>
          <cell r="G236">
            <v>308</v>
          </cell>
          <cell r="H236">
            <v>671</v>
          </cell>
          <cell r="I236">
            <v>116</v>
          </cell>
          <cell r="J236">
            <v>0</v>
          </cell>
          <cell r="K236">
            <v>0</v>
          </cell>
          <cell r="L236">
            <v>1575.2</v>
          </cell>
          <cell r="M236">
            <v>1520.24</v>
          </cell>
          <cell r="N236">
            <v>-54.96</v>
          </cell>
          <cell r="O236">
            <v>0</v>
          </cell>
          <cell r="P236">
            <v>2424111005</v>
          </cell>
          <cell r="Q236">
            <v>14</v>
          </cell>
          <cell r="R236">
            <v>342</v>
          </cell>
          <cell r="S236">
            <v>7</v>
          </cell>
          <cell r="T236">
            <v>308</v>
          </cell>
          <cell r="U236">
            <v>56</v>
          </cell>
          <cell r="V236">
            <v>1</v>
          </cell>
          <cell r="W236">
            <v>13</v>
          </cell>
          <cell r="X236">
            <v>46</v>
          </cell>
          <cell r="Y236">
            <v>0</v>
          </cell>
          <cell r="Z236">
            <v>116</v>
          </cell>
        </row>
        <row r="237">
          <cell r="A237">
            <v>2424111001</v>
          </cell>
          <cell r="B237">
            <v>1409</v>
          </cell>
          <cell r="C237">
            <v>0</v>
          </cell>
          <cell r="D237">
            <v>18</v>
          </cell>
          <cell r="E237">
            <v>250</v>
          </cell>
          <cell r="F237">
            <v>9</v>
          </cell>
          <cell r="G237">
            <v>340</v>
          </cell>
          <cell r="H237">
            <v>617</v>
          </cell>
          <cell r="I237">
            <v>143</v>
          </cell>
          <cell r="J237">
            <v>30</v>
          </cell>
          <cell r="K237">
            <v>0</v>
          </cell>
          <cell r="L237">
            <v>1483.4</v>
          </cell>
          <cell r="M237">
            <v>3569.22</v>
          </cell>
          <cell r="N237">
            <v>2085.8200000000002</v>
          </cell>
          <cell r="O237">
            <v>0</v>
          </cell>
          <cell r="P237">
            <v>2424111001</v>
          </cell>
          <cell r="Q237">
            <v>18</v>
          </cell>
          <cell r="R237">
            <v>250</v>
          </cell>
          <cell r="S237">
            <v>9</v>
          </cell>
          <cell r="T237">
            <v>340</v>
          </cell>
          <cell r="U237">
            <v>94</v>
          </cell>
          <cell r="V237">
            <v>0</v>
          </cell>
          <cell r="W237">
            <v>17</v>
          </cell>
          <cell r="X237">
            <v>31</v>
          </cell>
          <cell r="Y237">
            <v>1</v>
          </cell>
          <cell r="Z237">
            <v>143</v>
          </cell>
        </row>
        <row r="238">
          <cell r="A238">
            <v>2424111004</v>
          </cell>
          <cell r="B238">
            <v>2038</v>
          </cell>
          <cell r="C238">
            <v>0</v>
          </cell>
          <cell r="D238">
            <v>14</v>
          </cell>
          <cell r="E238">
            <v>465</v>
          </cell>
          <cell r="F238">
            <v>10</v>
          </cell>
          <cell r="G238">
            <v>372</v>
          </cell>
          <cell r="H238">
            <v>861</v>
          </cell>
          <cell r="I238">
            <v>98</v>
          </cell>
          <cell r="J238">
            <v>40</v>
          </cell>
          <cell r="K238">
            <v>0</v>
          </cell>
          <cell r="L238">
            <v>2089.4</v>
          </cell>
          <cell r="M238">
            <v>2814.4</v>
          </cell>
          <cell r="N238">
            <v>725</v>
          </cell>
          <cell r="O238">
            <v>0</v>
          </cell>
          <cell r="P238">
            <v>2424111004</v>
          </cell>
          <cell r="Q238">
            <v>14</v>
          </cell>
          <cell r="R238">
            <v>465</v>
          </cell>
          <cell r="S238">
            <v>10</v>
          </cell>
          <cell r="T238">
            <v>372</v>
          </cell>
          <cell r="U238">
            <v>63</v>
          </cell>
          <cell r="V238">
            <v>0</v>
          </cell>
          <cell r="W238">
            <v>16</v>
          </cell>
          <cell r="X238">
            <v>19</v>
          </cell>
          <cell r="Y238">
            <v>0</v>
          </cell>
          <cell r="Z238">
            <v>98</v>
          </cell>
        </row>
        <row r="239">
          <cell r="A239">
            <v>2424111008</v>
          </cell>
          <cell r="B239">
            <v>1666</v>
          </cell>
          <cell r="C239">
            <v>0</v>
          </cell>
          <cell r="D239">
            <v>18</v>
          </cell>
          <cell r="E239">
            <v>399</v>
          </cell>
          <cell r="F239">
            <v>12</v>
          </cell>
          <cell r="G239">
            <v>276</v>
          </cell>
          <cell r="H239">
            <v>705</v>
          </cell>
          <cell r="I239">
            <v>87</v>
          </cell>
          <cell r="J239">
            <v>25</v>
          </cell>
          <cell r="K239">
            <v>0</v>
          </cell>
          <cell r="L239">
            <v>1710.4</v>
          </cell>
          <cell r="M239">
            <v>4912.63</v>
          </cell>
          <cell r="N239">
            <v>3202.23</v>
          </cell>
          <cell r="O239">
            <v>0</v>
          </cell>
          <cell r="P239">
            <v>2424111008</v>
          </cell>
          <cell r="Q239">
            <v>18</v>
          </cell>
          <cell r="R239">
            <v>399</v>
          </cell>
          <cell r="S239">
            <v>12</v>
          </cell>
          <cell r="T239">
            <v>276</v>
          </cell>
          <cell r="U239">
            <v>54</v>
          </cell>
          <cell r="V239">
            <v>0</v>
          </cell>
          <cell r="W239">
            <v>11</v>
          </cell>
          <cell r="X239">
            <v>22</v>
          </cell>
          <cell r="Y239">
            <v>0</v>
          </cell>
          <cell r="Z239">
            <v>87</v>
          </cell>
        </row>
        <row r="240">
          <cell r="A240">
            <v>2424111003</v>
          </cell>
          <cell r="B240">
            <v>745</v>
          </cell>
          <cell r="C240">
            <v>0</v>
          </cell>
          <cell r="D240">
            <v>4</v>
          </cell>
          <cell r="E240">
            <v>86</v>
          </cell>
          <cell r="F240">
            <v>3</v>
          </cell>
          <cell r="G240">
            <v>238</v>
          </cell>
          <cell r="H240">
            <v>331</v>
          </cell>
          <cell r="I240">
            <v>32</v>
          </cell>
          <cell r="J240">
            <v>0</v>
          </cell>
          <cell r="K240">
            <v>0</v>
          </cell>
          <cell r="L240">
            <v>743.4</v>
          </cell>
          <cell r="M240">
            <v>997.09</v>
          </cell>
          <cell r="N240">
            <v>253.69</v>
          </cell>
          <cell r="O240">
            <v>0</v>
          </cell>
          <cell r="P240">
            <v>2424111003</v>
          </cell>
          <cell r="Q240">
            <v>4</v>
          </cell>
          <cell r="R240">
            <v>86</v>
          </cell>
          <cell r="S240">
            <v>3</v>
          </cell>
          <cell r="T240">
            <v>238</v>
          </cell>
          <cell r="U240">
            <v>14</v>
          </cell>
          <cell r="V240">
            <v>0</v>
          </cell>
          <cell r="W240">
            <v>5</v>
          </cell>
          <cell r="X240">
            <v>13</v>
          </cell>
          <cell r="Y240">
            <v>0</v>
          </cell>
          <cell r="Z240">
            <v>32</v>
          </cell>
        </row>
        <row r="241">
          <cell r="A241">
            <v>2404111003</v>
          </cell>
          <cell r="B241">
            <v>1096</v>
          </cell>
          <cell r="C241">
            <v>0</v>
          </cell>
          <cell r="D241">
            <v>9</v>
          </cell>
          <cell r="E241">
            <v>110</v>
          </cell>
          <cell r="F241">
            <v>2</v>
          </cell>
          <cell r="G241">
            <v>538</v>
          </cell>
          <cell r="H241">
            <v>659</v>
          </cell>
          <cell r="I241">
            <v>63</v>
          </cell>
          <cell r="J241">
            <v>75</v>
          </cell>
          <cell r="K241">
            <v>0</v>
          </cell>
          <cell r="L241">
            <v>1310.5999999999999</v>
          </cell>
          <cell r="M241">
            <v>3134.27</v>
          </cell>
          <cell r="N241">
            <v>1823.67</v>
          </cell>
          <cell r="O241">
            <v>0</v>
          </cell>
          <cell r="P241">
            <v>2404111003</v>
          </cell>
          <cell r="Q241">
            <v>9</v>
          </cell>
          <cell r="R241">
            <v>110</v>
          </cell>
          <cell r="S241">
            <v>2</v>
          </cell>
          <cell r="T241">
            <v>538</v>
          </cell>
          <cell r="U241">
            <v>42</v>
          </cell>
          <cell r="V241">
            <v>1</v>
          </cell>
          <cell r="W241">
            <v>0</v>
          </cell>
          <cell r="X241">
            <v>20</v>
          </cell>
          <cell r="Y241">
            <v>0</v>
          </cell>
          <cell r="Z241">
            <v>63</v>
          </cell>
        </row>
        <row r="242">
          <cell r="A242">
            <v>2404111006</v>
          </cell>
          <cell r="B242">
            <v>1539</v>
          </cell>
          <cell r="C242">
            <v>0</v>
          </cell>
          <cell r="D242">
            <v>17</v>
          </cell>
          <cell r="E242">
            <v>317</v>
          </cell>
          <cell r="F242">
            <v>7</v>
          </cell>
          <cell r="G242">
            <v>445</v>
          </cell>
          <cell r="H242">
            <v>786</v>
          </cell>
          <cell r="I242">
            <v>106</v>
          </cell>
          <cell r="J242">
            <v>30</v>
          </cell>
          <cell r="K242">
            <v>0</v>
          </cell>
          <cell r="L242">
            <v>1694.8</v>
          </cell>
          <cell r="M242">
            <v>4910.08</v>
          </cell>
          <cell r="N242">
            <v>3215.28</v>
          </cell>
          <cell r="O242">
            <v>0</v>
          </cell>
          <cell r="P242">
            <v>2404111006</v>
          </cell>
          <cell r="Q242">
            <v>17</v>
          </cell>
          <cell r="R242">
            <v>317</v>
          </cell>
          <cell r="S242">
            <v>7</v>
          </cell>
          <cell r="T242">
            <v>445</v>
          </cell>
          <cell r="U242">
            <v>75</v>
          </cell>
          <cell r="V242">
            <v>3</v>
          </cell>
          <cell r="W242">
            <v>1</v>
          </cell>
          <cell r="X242">
            <v>27</v>
          </cell>
          <cell r="Y242">
            <v>0</v>
          </cell>
          <cell r="Z242">
            <v>106</v>
          </cell>
        </row>
        <row r="243">
          <cell r="A243">
            <v>2404111004</v>
          </cell>
          <cell r="B243">
            <v>861</v>
          </cell>
          <cell r="C243">
            <v>0</v>
          </cell>
          <cell r="D243">
            <v>1</v>
          </cell>
          <cell r="E243">
            <v>61</v>
          </cell>
          <cell r="F243">
            <v>3</v>
          </cell>
          <cell r="G243">
            <v>435</v>
          </cell>
          <cell r="H243">
            <v>500</v>
          </cell>
          <cell r="I243">
            <v>79</v>
          </cell>
          <cell r="J243">
            <v>100</v>
          </cell>
          <cell r="K243">
            <v>0</v>
          </cell>
          <cell r="L243">
            <v>1060.8</v>
          </cell>
          <cell r="M243">
            <v>2327.87</v>
          </cell>
          <cell r="N243">
            <v>1267.07</v>
          </cell>
          <cell r="O243">
            <v>0</v>
          </cell>
          <cell r="P243">
            <v>2404111004</v>
          </cell>
          <cell r="Q243">
            <v>1</v>
          </cell>
          <cell r="R243">
            <v>61</v>
          </cell>
          <cell r="S243">
            <v>3</v>
          </cell>
          <cell r="T243">
            <v>435</v>
          </cell>
          <cell r="U243">
            <v>57</v>
          </cell>
          <cell r="V243">
            <v>0</v>
          </cell>
          <cell r="W243">
            <v>1</v>
          </cell>
          <cell r="X243">
            <v>21</v>
          </cell>
          <cell r="Y243">
            <v>0</v>
          </cell>
          <cell r="Z243">
            <v>79</v>
          </cell>
        </row>
        <row r="244">
          <cell r="A244">
            <v>2404111007</v>
          </cell>
          <cell r="B244">
            <v>1136</v>
          </cell>
          <cell r="C244">
            <v>0</v>
          </cell>
          <cell r="D244">
            <v>4</v>
          </cell>
          <cell r="E244">
            <v>127</v>
          </cell>
          <cell r="F244">
            <v>1</v>
          </cell>
          <cell r="G244">
            <v>484</v>
          </cell>
          <cell r="H244">
            <v>616</v>
          </cell>
          <cell r="I244">
            <v>110</v>
          </cell>
          <cell r="J244">
            <v>90</v>
          </cell>
          <cell r="K244">
            <v>0</v>
          </cell>
          <cell r="L244">
            <v>1335.4</v>
          </cell>
          <cell r="M244">
            <v>3731.17</v>
          </cell>
          <cell r="N244">
            <v>2395.77</v>
          </cell>
          <cell r="O244">
            <v>0</v>
          </cell>
          <cell r="P244">
            <v>2404111007</v>
          </cell>
          <cell r="Q244">
            <v>4</v>
          </cell>
          <cell r="R244">
            <v>127</v>
          </cell>
          <cell r="S244">
            <v>1</v>
          </cell>
          <cell r="T244">
            <v>484</v>
          </cell>
          <cell r="U244">
            <v>88</v>
          </cell>
          <cell r="V244">
            <v>0</v>
          </cell>
          <cell r="W244">
            <v>7</v>
          </cell>
          <cell r="X244">
            <v>15</v>
          </cell>
          <cell r="Y244">
            <v>0</v>
          </cell>
          <cell r="Z244">
            <v>110</v>
          </cell>
        </row>
        <row r="245">
          <cell r="A245">
            <v>2404111014</v>
          </cell>
          <cell r="B245">
            <v>886</v>
          </cell>
          <cell r="C245">
            <v>0</v>
          </cell>
          <cell r="D245">
            <v>0</v>
          </cell>
          <cell r="E245">
            <v>110</v>
          </cell>
          <cell r="F245">
            <v>1</v>
          </cell>
          <cell r="G245">
            <v>434</v>
          </cell>
          <cell r="H245">
            <v>545</v>
          </cell>
          <cell r="I245">
            <v>110</v>
          </cell>
          <cell r="J245">
            <v>25</v>
          </cell>
          <cell r="K245">
            <v>0</v>
          </cell>
          <cell r="L245">
            <v>1058.5999999999999</v>
          </cell>
          <cell r="M245">
            <v>2552.58</v>
          </cell>
          <cell r="N245">
            <v>1493.98</v>
          </cell>
          <cell r="O245">
            <v>0</v>
          </cell>
          <cell r="P245">
            <v>2404111014</v>
          </cell>
          <cell r="Q245">
            <v>0</v>
          </cell>
          <cell r="R245">
            <v>110</v>
          </cell>
          <cell r="S245">
            <v>1</v>
          </cell>
          <cell r="T245">
            <v>434</v>
          </cell>
          <cell r="U245">
            <v>99</v>
          </cell>
          <cell r="V245">
            <v>2</v>
          </cell>
          <cell r="W245">
            <v>0</v>
          </cell>
          <cell r="X245">
            <v>9</v>
          </cell>
          <cell r="Y245">
            <v>0</v>
          </cell>
          <cell r="Z245">
            <v>110</v>
          </cell>
        </row>
        <row r="246">
          <cell r="A246">
            <v>2404111001</v>
          </cell>
          <cell r="B246">
            <v>1006</v>
          </cell>
          <cell r="C246">
            <v>0</v>
          </cell>
          <cell r="D246">
            <v>8</v>
          </cell>
          <cell r="E246">
            <v>179</v>
          </cell>
          <cell r="F246">
            <v>3</v>
          </cell>
          <cell r="G246">
            <v>329</v>
          </cell>
          <cell r="H246">
            <v>519</v>
          </cell>
          <cell r="I246">
            <v>93</v>
          </cell>
          <cell r="J246">
            <v>15</v>
          </cell>
          <cell r="K246">
            <v>0</v>
          </cell>
          <cell r="L246">
            <v>1110</v>
          </cell>
          <cell r="M246">
            <v>3591.33</v>
          </cell>
          <cell r="N246">
            <v>2481.33</v>
          </cell>
          <cell r="O246">
            <v>0</v>
          </cell>
          <cell r="P246">
            <v>2404111001</v>
          </cell>
          <cell r="Q246">
            <v>8</v>
          </cell>
          <cell r="R246">
            <v>179</v>
          </cell>
          <cell r="S246">
            <v>3</v>
          </cell>
          <cell r="T246">
            <v>329</v>
          </cell>
          <cell r="U246">
            <v>64</v>
          </cell>
          <cell r="V246">
            <v>0</v>
          </cell>
          <cell r="W246">
            <v>0</v>
          </cell>
          <cell r="X246">
            <v>29</v>
          </cell>
          <cell r="Y246">
            <v>0</v>
          </cell>
          <cell r="Z246">
            <v>93</v>
          </cell>
        </row>
        <row r="247">
          <cell r="A247">
            <v>2404111002</v>
          </cell>
          <cell r="B247">
            <v>459</v>
          </cell>
          <cell r="C247">
            <v>0</v>
          </cell>
          <cell r="D247">
            <v>0</v>
          </cell>
          <cell r="E247">
            <v>46</v>
          </cell>
          <cell r="F247">
            <v>0</v>
          </cell>
          <cell r="G247">
            <v>186</v>
          </cell>
          <cell r="H247">
            <v>232</v>
          </cell>
          <cell r="I247">
            <v>42</v>
          </cell>
          <cell r="J247">
            <v>20</v>
          </cell>
          <cell r="K247">
            <v>0</v>
          </cell>
          <cell r="L247">
            <v>507</v>
          </cell>
          <cell r="M247">
            <v>912.32</v>
          </cell>
          <cell r="N247">
            <v>405.32</v>
          </cell>
          <cell r="O247">
            <v>0</v>
          </cell>
          <cell r="P247">
            <v>2404111002</v>
          </cell>
          <cell r="Q247">
            <v>0</v>
          </cell>
          <cell r="R247">
            <v>46</v>
          </cell>
          <cell r="S247">
            <v>0</v>
          </cell>
          <cell r="T247">
            <v>186</v>
          </cell>
          <cell r="U247">
            <v>20</v>
          </cell>
          <cell r="V247">
            <v>0</v>
          </cell>
          <cell r="W247">
            <v>1</v>
          </cell>
          <cell r="X247">
            <v>21</v>
          </cell>
          <cell r="Y247">
            <v>0</v>
          </cell>
          <cell r="Z247">
            <v>42</v>
          </cell>
        </row>
        <row r="248">
          <cell r="A248">
            <v>2404111008</v>
          </cell>
          <cell r="B248">
            <v>1669</v>
          </cell>
          <cell r="C248">
            <v>0</v>
          </cell>
          <cell r="D248">
            <v>20</v>
          </cell>
          <cell r="E248">
            <v>422</v>
          </cell>
          <cell r="F248">
            <v>8</v>
          </cell>
          <cell r="G248">
            <v>415</v>
          </cell>
          <cell r="H248">
            <v>865</v>
          </cell>
          <cell r="I248">
            <v>103</v>
          </cell>
          <cell r="J248">
            <v>30</v>
          </cell>
          <cell r="K248">
            <v>0</v>
          </cell>
          <cell r="L248">
            <v>1857</v>
          </cell>
          <cell r="M248">
            <v>5257.52</v>
          </cell>
          <cell r="N248">
            <v>3400.52</v>
          </cell>
          <cell r="O248">
            <v>0</v>
          </cell>
          <cell r="P248">
            <v>2404111008</v>
          </cell>
          <cell r="Q248">
            <v>20</v>
          </cell>
          <cell r="R248">
            <v>422</v>
          </cell>
          <cell r="S248">
            <v>8</v>
          </cell>
          <cell r="T248">
            <v>415</v>
          </cell>
          <cell r="U248">
            <v>71</v>
          </cell>
          <cell r="V248">
            <v>0</v>
          </cell>
          <cell r="W248">
            <v>1</v>
          </cell>
          <cell r="X248">
            <v>31</v>
          </cell>
          <cell r="Y248">
            <v>0</v>
          </cell>
          <cell r="Z248">
            <v>103</v>
          </cell>
        </row>
        <row r="249">
          <cell r="A249">
            <v>2404111017</v>
          </cell>
          <cell r="B249">
            <v>171</v>
          </cell>
          <cell r="C249">
            <v>0</v>
          </cell>
          <cell r="D249">
            <v>0</v>
          </cell>
          <cell r="E249">
            <v>4</v>
          </cell>
          <cell r="F249">
            <v>0</v>
          </cell>
          <cell r="G249">
            <v>123</v>
          </cell>
          <cell r="H249">
            <v>127</v>
          </cell>
          <cell r="I249">
            <v>0</v>
          </cell>
          <cell r="J249">
            <v>100</v>
          </cell>
          <cell r="K249">
            <v>0</v>
          </cell>
          <cell r="L249">
            <v>305</v>
          </cell>
          <cell r="M249">
            <v>305</v>
          </cell>
          <cell r="N249">
            <v>0</v>
          </cell>
          <cell r="O249">
            <v>0</v>
          </cell>
          <cell r="P249">
            <v>2404111017</v>
          </cell>
          <cell r="Q249">
            <v>0</v>
          </cell>
          <cell r="R249">
            <v>4</v>
          </cell>
          <cell r="S249">
            <v>0</v>
          </cell>
          <cell r="T249">
            <v>123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</row>
        <row r="250">
          <cell r="A250">
            <v>2404111018</v>
          </cell>
          <cell r="B250">
            <v>427</v>
          </cell>
          <cell r="C250">
            <v>0</v>
          </cell>
          <cell r="D250">
            <v>0</v>
          </cell>
          <cell r="E250">
            <v>64</v>
          </cell>
          <cell r="F250">
            <v>4</v>
          </cell>
          <cell r="G250">
            <v>170</v>
          </cell>
          <cell r="H250">
            <v>238</v>
          </cell>
          <cell r="I250">
            <v>0</v>
          </cell>
          <cell r="J250">
            <v>45</v>
          </cell>
          <cell r="K250">
            <v>0</v>
          </cell>
          <cell r="L250">
            <v>504.4</v>
          </cell>
          <cell r="M250">
            <v>504.4</v>
          </cell>
          <cell r="N250">
            <v>0</v>
          </cell>
          <cell r="O250">
            <v>0</v>
          </cell>
          <cell r="P250">
            <v>2404111018</v>
          </cell>
          <cell r="Q250">
            <v>0</v>
          </cell>
          <cell r="R250">
            <v>64</v>
          </cell>
          <cell r="S250">
            <v>4</v>
          </cell>
          <cell r="T250">
            <v>170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</row>
        <row r="251">
          <cell r="A251">
            <v>2407111011</v>
          </cell>
          <cell r="B251">
            <v>2119</v>
          </cell>
          <cell r="C251">
            <v>0</v>
          </cell>
          <cell r="D251">
            <v>10</v>
          </cell>
          <cell r="E251">
            <v>149</v>
          </cell>
          <cell r="F251">
            <v>5</v>
          </cell>
          <cell r="G251">
            <v>428</v>
          </cell>
          <cell r="H251">
            <v>592</v>
          </cell>
          <cell r="I251">
            <v>89</v>
          </cell>
          <cell r="J251">
            <v>0</v>
          </cell>
          <cell r="K251">
            <v>0</v>
          </cell>
          <cell r="L251">
            <v>1814.4</v>
          </cell>
          <cell r="M251">
            <v>2162.58</v>
          </cell>
          <cell r="N251">
            <v>348.18</v>
          </cell>
          <cell r="O251">
            <v>0</v>
          </cell>
          <cell r="P251">
            <v>2407111011</v>
          </cell>
          <cell r="Q251">
            <v>10</v>
          </cell>
          <cell r="R251">
            <v>149</v>
          </cell>
          <cell r="S251">
            <v>5</v>
          </cell>
          <cell r="T251">
            <v>428</v>
          </cell>
          <cell r="U251">
            <v>32</v>
          </cell>
          <cell r="V251">
            <v>0</v>
          </cell>
          <cell r="W251">
            <v>7</v>
          </cell>
          <cell r="X251">
            <v>50</v>
          </cell>
          <cell r="Y251">
            <v>0</v>
          </cell>
          <cell r="Z251">
            <v>89</v>
          </cell>
        </row>
        <row r="252">
          <cell r="A252">
            <v>2407111023</v>
          </cell>
          <cell r="B252">
            <v>1264</v>
          </cell>
          <cell r="C252">
            <v>0</v>
          </cell>
          <cell r="D252">
            <v>17</v>
          </cell>
          <cell r="E252">
            <v>203</v>
          </cell>
          <cell r="F252">
            <v>8</v>
          </cell>
          <cell r="G252">
            <v>180</v>
          </cell>
          <cell r="H252">
            <v>408</v>
          </cell>
          <cell r="I252">
            <v>46</v>
          </cell>
          <cell r="J252">
            <v>0</v>
          </cell>
          <cell r="K252">
            <v>0</v>
          </cell>
          <cell r="L252">
            <v>1150.5999999999999</v>
          </cell>
          <cell r="M252">
            <v>1131.77</v>
          </cell>
          <cell r="N252">
            <v>-18.829999999999998</v>
          </cell>
          <cell r="O252">
            <v>0</v>
          </cell>
          <cell r="P252">
            <v>2407111023</v>
          </cell>
          <cell r="Q252">
            <v>17</v>
          </cell>
          <cell r="R252">
            <v>203</v>
          </cell>
          <cell r="S252">
            <v>8</v>
          </cell>
          <cell r="T252">
            <v>180</v>
          </cell>
          <cell r="U252">
            <v>19</v>
          </cell>
          <cell r="V252">
            <v>1</v>
          </cell>
          <cell r="W252">
            <v>2</v>
          </cell>
          <cell r="X252">
            <v>24</v>
          </cell>
          <cell r="Y252">
            <v>0</v>
          </cell>
          <cell r="Z252">
            <v>46</v>
          </cell>
        </row>
        <row r="253">
          <cell r="A253">
            <v>2407111008</v>
          </cell>
          <cell r="B253">
            <v>2242</v>
          </cell>
          <cell r="C253">
            <v>0</v>
          </cell>
          <cell r="D253">
            <v>9</v>
          </cell>
          <cell r="E253">
            <v>230</v>
          </cell>
          <cell r="F253">
            <v>6</v>
          </cell>
          <cell r="G253">
            <v>468</v>
          </cell>
          <cell r="H253">
            <v>713</v>
          </cell>
          <cell r="I253">
            <v>164</v>
          </cell>
          <cell r="J253">
            <v>0</v>
          </cell>
          <cell r="K253">
            <v>0</v>
          </cell>
          <cell r="L253">
            <v>2030.8</v>
          </cell>
          <cell r="M253">
            <v>1653.33</v>
          </cell>
          <cell r="N253">
            <v>-377.47</v>
          </cell>
          <cell r="O253">
            <v>0</v>
          </cell>
          <cell r="P253">
            <v>2407111008</v>
          </cell>
          <cell r="Q253">
            <v>9</v>
          </cell>
          <cell r="R253">
            <v>230</v>
          </cell>
          <cell r="S253">
            <v>6</v>
          </cell>
          <cell r="T253">
            <v>468</v>
          </cell>
          <cell r="U253">
            <v>81</v>
          </cell>
          <cell r="V253">
            <v>4</v>
          </cell>
          <cell r="W253">
            <v>10</v>
          </cell>
          <cell r="X253">
            <v>69</v>
          </cell>
          <cell r="Y253">
            <v>0</v>
          </cell>
          <cell r="Z253">
            <v>164</v>
          </cell>
        </row>
        <row r="254">
          <cell r="A254">
            <v>2407111009</v>
          </cell>
          <cell r="B254">
            <v>1728</v>
          </cell>
          <cell r="C254">
            <v>0</v>
          </cell>
          <cell r="D254">
            <v>14</v>
          </cell>
          <cell r="E254">
            <v>313</v>
          </cell>
          <cell r="F254">
            <v>11</v>
          </cell>
          <cell r="G254">
            <v>270</v>
          </cell>
          <cell r="H254">
            <v>608</v>
          </cell>
          <cell r="I254">
            <v>55</v>
          </cell>
          <cell r="J254">
            <v>0</v>
          </cell>
          <cell r="K254">
            <v>0</v>
          </cell>
          <cell r="L254">
            <v>1613.4</v>
          </cell>
          <cell r="M254">
            <v>1376.2</v>
          </cell>
          <cell r="N254">
            <v>-237.2</v>
          </cell>
          <cell r="O254">
            <v>0</v>
          </cell>
          <cell r="P254">
            <v>2407111009</v>
          </cell>
          <cell r="Q254">
            <v>14</v>
          </cell>
          <cell r="R254">
            <v>313</v>
          </cell>
          <cell r="S254">
            <v>11</v>
          </cell>
          <cell r="T254">
            <v>270</v>
          </cell>
          <cell r="U254">
            <v>25</v>
          </cell>
          <cell r="V254">
            <v>0</v>
          </cell>
          <cell r="W254">
            <v>2</v>
          </cell>
          <cell r="X254">
            <v>28</v>
          </cell>
          <cell r="Y254">
            <v>0</v>
          </cell>
          <cell r="Z254">
            <v>55</v>
          </cell>
        </row>
        <row r="255">
          <cell r="A255">
            <v>2407111010</v>
          </cell>
          <cell r="B255">
            <v>2016</v>
          </cell>
          <cell r="C255">
            <v>0</v>
          </cell>
          <cell r="D255">
            <v>23</v>
          </cell>
          <cell r="E255">
            <v>967</v>
          </cell>
          <cell r="F255">
            <v>4</v>
          </cell>
          <cell r="G255">
            <v>143</v>
          </cell>
          <cell r="H255">
            <v>1137</v>
          </cell>
          <cell r="I255">
            <v>73</v>
          </cell>
          <cell r="J255">
            <v>0</v>
          </cell>
          <cell r="K255">
            <v>0</v>
          </cell>
          <cell r="L255">
            <v>2351</v>
          </cell>
          <cell r="M255">
            <v>4796.16</v>
          </cell>
          <cell r="N255">
            <v>2445.16</v>
          </cell>
          <cell r="O255">
            <v>0</v>
          </cell>
          <cell r="P255">
            <v>2407111010</v>
          </cell>
          <cell r="Q255">
            <v>23</v>
          </cell>
          <cell r="R255">
            <v>967</v>
          </cell>
          <cell r="S255">
            <v>4</v>
          </cell>
          <cell r="T255">
            <v>143</v>
          </cell>
          <cell r="U255">
            <v>47</v>
          </cell>
          <cell r="V255">
            <v>0</v>
          </cell>
          <cell r="W255">
            <v>7</v>
          </cell>
          <cell r="X255">
            <v>19</v>
          </cell>
          <cell r="Y255">
            <v>0</v>
          </cell>
          <cell r="Z255">
            <v>73</v>
          </cell>
        </row>
        <row r="256">
          <cell r="A256">
            <v>2407111005</v>
          </cell>
          <cell r="B256">
            <v>901</v>
          </cell>
          <cell r="C256">
            <v>0</v>
          </cell>
          <cell r="D256">
            <v>5</v>
          </cell>
          <cell r="E256">
            <v>134</v>
          </cell>
          <cell r="F256">
            <v>0</v>
          </cell>
          <cell r="G256">
            <v>207</v>
          </cell>
          <cell r="H256">
            <v>346</v>
          </cell>
          <cell r="I256">
            <v>36</v>
          </cell>
          <cell r="J256">
            <v>30</v>
          </cell>
          <cell r="K256">
            <v>0</v>
          </cell>
          <cell r="L256">
            <v>890.6</v>
          </cell>
          <cell r="M256">
            <v>1254.8599999999999</v>
          </cell>
          <cell r="N256">
            <v>364.26</v>
          </cell>
          <cell r="O256">
            <v>0</v>
          </cell>
          <cell r="P256">
            <v>2407111005</v>
          </cell>
          <cell r="Q256">
            <v>5</v>
          </cell>
          <cell r="R256">
            <v>134</v>
          </cell>
          <cell r="S256">
            <v>0</v>
          </cell>
          <cell r="T256">
            <v>207</v>
          </cell>
          <cell r="U256">
            <v>19</v>
          </cell>
          <cell r="V256">
            <v>0</v>
          </cell>
          <cell r="W256">
            <v>0</v>
          </cell>
          <cell r="X256">
            <v>17</v>
          </cell>
          <cell r="Y256">
            <v>0</v>
          </cell>
          <cell r="Z256">
            <v>36</v>
          </cell>
        </row>
        <row r="257">
          <cell r="A257">
            <v>2407111022</v>
          </cell>
          <cell r="B257">
            <v>715</v>
          </cell>
          <cell r="C257">
            <v>0</v>
          </cell>
          <cell r="D257">
            <v>1</v>
          </cell>
          <cell r="E257">
            <v>59</v>
          </cell>
          <cell r="F257">
            <v>0</v>
          </cell>
          <cell r="G257">
            <v>304</v>
          </cell>
          <cell r="H257">
            <v>364</v>
          </cell>
          <cell r="I257">
            <v>147</v>
          </cell>
          <cell r="J257">
            <v>100</v>
          </cell>
          <cell r="K257">
            <v>0</v>
          </cell>
          <cell r="L257">
            <v>891.2</v>
          </cell>
          <cell r="M257">
            <v>1457.2</v>
          </cell>
          <cell r="N257">
            <v>566</v>
          </cell>
          <cell r="O257">
            <v>0</v>
          </cell>
          <cell r="P257">
            <v>2407111022</v>
          </cell>
          <cell r="Q257">
            <v>1</v>
          </cell>
          <cell r="R257">
            <v>59</v>
          </cell>
          <cell r="S257">
            <v>0</v>
          </cell>
          <cell r="T257">
            <v>304</v>
          </cell>
          <cell r="U257">
            <v>147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147</v>
          </cell>
        </row>
        <row r="258">
          <cell r="A258">
            <v>2407111013</v>
          </cell>
          <cell r="B258">
            <v>1663</v>
          </cell>
          <cell r="C258">
            <v>0</v>
          </cell>
          <cell r="D258">
            <v>5</v>
          </cell>
          <cell r="E258">
            <v>191</v>
          </cell>
          <cell r="F258">
            <v>5</v>
          </cell>
          <cell r="G258">
            <v>546</v>
          </cell>
          <cell r="H258">
            <v>747</v>
          </cell>
          <cell r="I258">
            <v>69</v>
          </cell>
          <cell r="J258">
            <v>90</v>
          </cell>
          <cell r="K258">
            <v>0</v>
          </cell>
          <cell r="L258">
            <v>1753.2</v>
          </cell>
          <cell r="M258">
            <v>1674.93</v>
          </cell>
          <cell r="N258">
            <v>-78.27</v>
          </cell>
          <cell r="O258">
            <v>0</v>
          </cell>
          <cell r="P258">
            <v>2407111013</v>
          </cell>
          <cell r="Q258">
            <v>5</v>
          </cell>
          <cell r="R258">
            <v>191</v>
          </cell>
          <cell r="S258">
            <v>5</v>
          </cell>
          <cell r="T258">
            <v>546</v>
          </cell>
          <cell r="U258">
            <v>57</v>
          </cell>
          <cell r="V258">
            <v>0</v>
          </cell>
          <cell r="W258">
            <v>0</v>
          </cell>
          <cell r="X258">
            <v>12</v>
          </cell>
          <cell r="Y258">
            <v>0</v>
          </cell>
          <cell r="Z258">
            <v>69</v>
          </cell>
        </row>
        <row r="259">
          <cell r="A259">
            <v>2407111006</v>
          </cell>
          <cell r="B259">
            <v>1709</v>
          </cell>
          <cell r="C259">
            <v>0</v>
          </cell>
          <cell r="D259">
            <v>10</v>
          </cell>
          <cell r="E259">
            <v>237</v>
          </cell>
          <cell r="F259">
            <v>4</v>
          </cell>
          <cell r="G259">
            <v>647</v>
          </cell>
          <cell r="H259">
            <v>898</v>
          </cell>
          <cell r="I259">
            <v>43</v>
          </cell>
          <cell r="J259">
            <v>60</v>
          </cell>
          <cell r="K259">
            <v>0</v>
          </cell>
          <cell r="L259">
            <v>1872.4</v>
          </cell>
          <cell r="M259">
            <v>846.47</v>
          </cell>
          <cell r="N259">
            <v>-1025.93</v>
          </cell>
          <cell r="O259">
            <v>0</v>
          </cell>
          <cell r="P259">
            <v>2407111006</v>
          </cell>
          <cell r="Q259">
            <v>10</v>
          </cell>
          <cell r="R259">
            <v>237</v>
          </cell>
          <cell r="S259">
            <v>4</v>
          </cell>
          <cell r="T259">
            <v>647</v>
          </cell>
          <cell r="U259">
            <v>18</v>
          </cell>
          <cell r="V259">
            <v>0</v>
          </cell>
          <cell r="W259">
            <v>1</v>
          </cell>
          <cell r="X259">
            <v>24</v>
          </cell>
          <cell r="Y259">
            <v>0</v>
          </cell>
          <cell r="Z259">
            <v>43</v>
          </cell>
        </row>
        <row r="260">
          <cell r="A260">
            <v>2407111016</v>
          </cell>
          <cell r="B260">
            <v>1216</v>
          </cell>
          <cell r="C260">
            <v>0</v>
          </cell>
          <cell r="D260">
            <v>2</v>
          </cell>
          <cell r="E260">
            <v>117</v>
          </cell>
          <cell r="F260">
            <v>4</v>
          </cell>
          <cell r="G260">
            <v>482</v>
          </cell>
          <cell r="H260">
            <v>605</v>
          </cell>
          <cell r="I260">
            <v>28</v>
          </cell>
          <cell r="J260">
            <v>75</v>
          </cell>
          <cell r="K260">
            <v>0</v>
          </cell>
          <cell r="L260">
            <v>1324</v>
          </cell>
          <cell r="M260">
            <v>557.9</v>
          </cell>
          <cell r="N260">
            <v>-766.1</v>
          </cell>
          <cell r="O260">
            <v>0</v>
          </cell>
          <cell r="P260">
            <v>2407111016</v>
          </cell>
          <cell r="Q260">
            <v>2</v>
          </cell>
          <cell r="R260">
            <v>117</v>
          </cell>
          <cell r="S260">
            <v>4</v>
          </cell>
          <cell r="T260">
            <v>482</v>
          </cell>
          <cell r="U260">
            <v>8</v>
          </cell>
          <cell r="V260">
            <v>0</v>
          </cell>
          <cell r="W260">
            <v>0</v>
          </cell>
          <cell r="X260">
            <v>20</v>
          </cell>
          <cell r="Y260">
            <v>0</v>
          </cell>
          <cell r="Z260">
            <v>28</v>
          </cell>
        </row>
        <row r="261">
          <cell r="A261">
            <v>24311110831</v>
          </cell>
          <cell r="B261">
            <v>259</v>
          </cell>
          <cell r="C261">
            <v>0</v>
          </cell>
          <cell r="D261">
            <v>0</v>
          </cell>
          <cell r="E261">
            <v>39</v>
          </cell>
          <cell r="F261">
            <v>0</v>
          </cell>
          <cell r="G261">
            <v>33</v>
          </cell>
          <cell r="H261">
            <v>72</v>
          </cell>
          <cell r="I261">
            <v>5</v>
          </cell>
          <cell r="J261">
            <v>0</v>
          </cell>
          <cell r="K261">
            <v>0</v>
          </cell>
          <cell r="L261">
            <v>222.8</v>
          </cell>
          <cell r="M261">
            <v>401.04</v>
          </cell>
          <cell r="N261">
            <v>178.24</v>
          </cell>
          <cell r="O261">
            <v>-21879999748</v>
          </cell>
          <cell r="P261">
            <v>2431111083</v>
          </cell>
          <cell r="Q261">
            <v>0</v>
          </cell>
          <cell r="R261">
            <v>39</v>
          </cell>
          <cell r="S261">
            <v>0</v>
          </cell>
          <cell r="T261">
            <v>33</v>
          </cell>
          <cell r="U261">
            <v>3</v>
          </cell>
          <cell r="V261">
            <v>0</v>
          </cell>
          <cell r="W261">
            <v>0</v>
          </cell>
          <cell r="X261">
            <v>2</v>
          </cell>
          <cell r="Y261">
            <v>0</v>
          </cell>
          <cell r="Z261">
            <v>5</v>
          </cell>
        </row>
        <row r="262">
          <cell r="A262">
            <v>24311110771</v>
          </cell>
          <cell r="B262">
            <v>893</v>
          </cell>
          <cell r="C262">
            <v>0</v>
          </cell>
          <cell r="D262">
            <v>0</v>
          </cell>
          <cell r="E262">
            <v>68</v>
          </cell>
          <cell r="F262">
            <v>0</v>
          </cell>
          <cell r="G262">
            <v>264</v>
          </cell>
          <cell r="H262">
            <v>332</v>
          </cell>
          <cell r="I262">
            <v>128</v>
          </cell>
          <cell r="J262">
            <v>0</v>
          </cell>
          <cell r="K262">
            <v>0</v>
          </cell>
          <cell r="L262">
            <v>866.2</v>
          </cell>
          <cell r="M262">
            <v>866.2</v>
          </cell>
          <cell r="N262">
            <v>0</v>
          </cell>
          <cell r="O262">
            <v>-21879999694</v>
          </cell>
          <cell r="P262">
            <v>2431111077</v>
          </cell>
          <cell r="Q262">
            <v>0</v>
          </cell>
          <cell r="R262">
            <v>68</v>
          </cell>
          <cell r="S262">
            <v>0</v>
          </cell>
          <cell r="T262">
            <v>264</v>
          </cell>
          <cell r="U262">
            <v>89</v>
          </cell>
          <cell r="V262">
            <v>5</v>
          </cell>
          <cell r="W262">
            <v>13</v>
          </cell>
          <cell r="X262">
            <v>21</v>
          </cell>
          <cell r="Y262">
            <v>0</v>
          </cell>
          <cell r="Z262">
            <v>128</v>
          </cell>
        </row>
        <row r="263">
          <cell r="A263">
            <v>24271110181</v>
          </cell>
          <cell r="B263">
            <v>2891</v>
          </cell>
          <cell r="C263">
            <v>0</v>
          </cell>
          <cell r="D263">
            <v>36</v>
          </cell>
          <cell r="E263">
            <v>603</v>
          </cell>
          <cell r="F263">
            <v>19</v>
          </cell>
          <cell r="G263">
            <v>355</v>
          </cell>
          <cell r="H263">
            <v>1013</v>
          </cell>
          <cell r="I263">
            <v>65</v>
          </cell>
          <cell r="J263">
            <v>0</v>
          </cell>
          <cell r="K263">
            <v>0</v>
          </cell>
          <cell r="L263">
            <v>2706</v>
          </cell>
          <cell r="M263">
            <v>2706</v>
          </cell>
          <cell r="N263">
            <v>0</v>
          </cell>
          <cell r="O263">
            <v>-21843999163</v>
          </cell>
          <cell r="P263">
            <v>2427111018</v>
          </cell>
          <cell r="Q263">
            <v>36</v>
          </cell>
          <cell r="R263">
            <v>603</v>
          </cell>
          <cell r="S263">
            <v>19</v>
          </cell>
          <cell r="T263">
            <v>355</v>
          </cell>
          <cell r="U263">
            <v>12</v>
          </cell>
          <cell r="V263">
            <v>0</v>
          </cell>
          <cell r="W263">
            <v>5</v>
          </cell>
          <cell r="X263">
            <v>48</v>
          </cell>
          <cell r="Y263">
            <v>0</v>
          </cell>
          <cell r="Z263">
            <v>65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3" customWidth="1"/>
    <col min="2" max="2" width="18.140625" customWidth="1"/>
    <col min="3" max="3" width="11.140625" customWidth="1"/>
    <col min="4" max="4" width="11" customWidth="1"/>
    <col min="5" max="5" width="10" customWidth="1"/>
    <col min="6" max="6" width="9.5703125" customWidth="1"/>
    <col min="7" max="7" width="9.28515625" customWidth="1"/>
    <col min="8" max="8" width="9.85546875" customWidth="1"/>
    <col min="9" max="9" width="10.85546875" customWidth="1"/>
    <col min="10" max="10" width="10.7109375" customWidth="1"/>
    <col min="11" max="11" width="9.85546875" customWidth="1"/>
    <col min="12" max="12" width="9.7109375" customWidth="1"/>
    <col min="13" max="13" width="10.28515625" customWidth="1"/>
    <col min="14" max="14" width="10.140625" customWidth="1"/>
    <col min="15" max="15" width="10.7109375" customWidth="1"/>
    <col min="16" max="16" width="10.140625" customWidth="1"/>
    <col min="17" max="18" width="10" customWidth="1"/>
    <col min="19" max="19" width="10.140625" customWidth="1"/>
    <col min="20" max="20" width="10" customWidth="1"/>
    <col min="21" max="21" width="6.42578125" customWidth="1"/>
    <col min="22" max="22" width="7.28515625" customWidth="1"/>
  </cols>
  <sheetData>
    <row r="1" spans="1:59" ht="27" customHeight="1" x14ac:dyDescent="0.25">
      <c r="A1" s="239" t="s">
        <v>153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</row>
    <row r="2" spans="1:59" ht="140.25" x14ac:dyDescent="0.25">
      <c r="A2" s="240" t="s">
        <v>178</v>
      </c>
      <c r="B2" s="241"/>
      <c r="C2" s="79" t="s">
        <v>152</v>
      </c>
      <c r="D2" s="223" t="s">
        <v>154</v>
      </c>
      <c r="E2" s="76" t="s">
        <v>163</v>
      </c>
      <c r="F2" s="224" t="s">
        <v>164</v>
      </c>
      <c r="G2" s="79" t="s">
        <v>165</v>
      </c>
      <c r="H2" s="80" t="s">
        <v>179</v>
      </c>
      <c r="I2" s="79" t="s">
        <v>180</v>
      </c>
      <c r="J2" s="223" t="s">
        <v>181</v>
      </c>
      <c r="K2" s="76" t="s">
        <v>155</v>
      </c>
      <c r="L2" s="224" t="s">
        <v>155</v>
      </c>
      <c r="M2" s="79" t="s">
        <v>156</v>
      </c>
      <c r="N2" s="223" t="s">
        <v>157</v>
      </c>
      <c r="O2" s="76" t="s">
        <v>158</v>
      </c>
      <c r="P2" s="224" t="s">
        <v>159</v>
      </c>
      <c r="Q2" s="79" t="s">
        <v>166</v>
      </c>
      <c r="R2" s="223" t="s">
        <v>160</v>
      </c>
      <c r="S2" s="76" t="s">
        <v>161</v>
      </c>
      <c r="T2" s="76" t="s">
        <v>162</v>
      </c>
    </row>
    <row r="3" spans="1:59" ht="38.25" x14ac:dyDescent="0.25">
      <c r="A3" s="78" t="s">
        <v>43</v>
      </c>
      <c r="B3" s="236" t="s">
        <v>167</v>
      </c>
      <c r="C3" s="81">
        <v>132480632.36999999</v>
      </c>
      <c r="D3" s="225">
        <v>114903722.36000001</v>
      </c>
      <c r="E3" s="226">
        <f t="shared" ref="E3:E18" si="0">C3-D3</f>
        <v>17576910.009999976</v>
      </c>
      <c r="F3" s="227">
        <f t="shared" ref="F3:F18" si="1">+C3/D3-1</f>
        <v>0.15297076238253182</v>
      </c>
      <c r="G3" s="230">
        <f t="shared" ref="G3:G18" si="2">+C3/C$18</f>
        <v>0.21786826493193284</v>
      </c>
      <c r="H3" s="82">
        <f t="shared" ref="H3:H18" si="3">+D3/D$18</f>
        <v>0.21635197869430764</v>
      </c>
      <c r="I3" s="81">
        <f t="shared" ref="I3:I18" si="4">+C3/12.5</f>
        <v>10598450.589599999</v>
      </c>
      <c r="J3" s="225">
        <f>+D3/12</f>
        <v>9575310.1966666672</v>
      </c>
      <c r="K3" s="226">
        <f t="shared" ref="K3:K18" si="5">I3-J3</f>
        <v>1023140.3929333314</v>
      </c>
      <c r="L3" s="227">
        <f t="shared" ref="L3:L18" si="6">+I3/J3-1</f>
        <v>0.10685193188723052</v>
      </c>
      <c r="M3" s="81">
        <v>374554</v>
      </c>
      <c r="N3" s="225">
        <v>362374</v>
      </c>
      <c r="O3" s="226">
        <f t="shared" ref="O3:O18" si="7">M3-N3</f>
        <v>12180</v>
      </c>
      <c r="P3" s="227">
        <f t="shared" ref="P3:P18" si="8">+M3/N3-1</f>
        <v>3.3611682957386479E-2</v>
      </c>
      <c r="Q3" s="220">
        <f>I3/N3</f>
        <v>29.247271022755491</v>
      </c>
      <c r="R3" s="232">
        <f>J3/N3</f>
        <v>26.423833378406474</v>
      </c>
      <c r="S3" s="233">
        <f t="shared" ref="S3:S18" si="9">Q3-R3</f>
        <v>2.823437644349017</v>
      </c>
      <c r="T3" s="77">
        <f t="shared" ref="T3:T18" si="10">+Q3/R3-1</f>
        <v>0.10685193188723052</v>
      </c>
      <c r="U3" s="37">
        <f>+M3/$M$18</f>
        <v>0.23878813843507621</v>
      </c>
      <c r="V3" s="37">
        <f>+N3/$N$18</f>
        <v>0.23342312781090854</v>
      </c>
    </row>
    <row r="4" spans="1:59" ht="38.25" x14ac:dyDescent="0.25">
      <c r="A4" s="78" t="s">
        <v>44</v>
      </c>
      <c r="B4" s="236" t="s">
        <v>183</v>
      </c>
      <c r="C4" s="83">
        <v>53116586.710000016</v>
      </c>
      <c r="D4" s="225">
        <v>41897760.210000001</v>
      </c>
      <c r="E4" s="226">
        <f t="shared" si="0"/>
        <v>11218826.500000015</v>
      </c>
      <c r="F4" s="227">
        <f t="shared" si="1"/>
        <v>0.267766736068205</v>
      </c>
      <c r="G4" s="230">
        <f t="shared" si="2"/>
        <v>8.7351776471704251E-2</v>
      </c>
      <c r="H4" s="82">
        <f t="shared" si="3"/>
        <v>7.8889205137262788E-2</v>
      </c>
      <c r="I4" s="83">
        <f t="shared" si="4"/>
        <v>4249326.9368000012</v>
      </c>
      <c r="J4" s="225">
        <f t="shared" ref="J4:J18" si="11">+D4/12</f>
        <v>3491480.0175000001</v>
      </c>
      <c r="K4" s="226">
        <f t="shared" si="5"/>
        <v>757846.91930000111</v>
      </c>
      <c r="L4" s="227">
        <f t="shared" si="6"/>
        <v>0.21705606662547683</v>
      </c>
      <c r="M4" s="83">
        <v>205673</v>
      </c>
      <c r="N4" s="225">
        <v>190001</v>
      </c>
      <c r="O4" s="226">
        <f t="shared" si="7"/>
        <v>15672</v>
      </c>
      <c r="P4" s="227">
        <f t="shared" si="8"/>
        <v>8.2483776401176767E-2</v>
      </c>
      <c r="Q4" s="220">
        <f t="shared" ref="Q4:Q18" si="12">I4/N4</f>
        <v>22.364760905468923</v>
      </c>
      <c r="R4" s="232">
        <f t="shared" ref="R4:R18" si="13">J4/N4</f>
        <v>18.376113902032095</v>
      </c>
      <c r="S4" s="233">
        <f t="shared" si="9"/>
        <v>3.988647003436828</v>
      </c>
      <c r="T4" s="77">
        <f t="shared" si="10"/>
        <v>0.21705606662547683</v>
      </c>
      <c r="U4" s="37">
        <f t="shared" ref="U4:U18" si="14">+M4/$M$18</f>
        <v>0.13112200856580741</v>
      </c>
      <c r="V4" s="37">
        <f t="shared" ref="V4:V18" si="15">+N4/$N$18</f>
        <v>0.12238909995529601</v>
      </c>
    </row>
    <row r="5" spans="1:59" ht="25.5" x14ac:dyDescent="0.25">
      <c r="A5" s="78" t="s">
        <v>45</v>
      </c>
      <c r="B5" s="236" t="s">
        <v>182</v>
      </c>
      <c r="C5" s="81">
        <v>87207585.940000013</v>
      </c>
      <c r="D5" s="225">
        <v>85971714.640000001</v>
      </c>
      <c r="E5" s="226">
        <f t="shared" si="0"/>
        <v>1235871.3000000119</v>
      </c>
      <c r="F5" s="227">
        <f t="shared" si="1"/>
        <v>1.4375324549185997E-2</v>
      </c>
      <c r="G5" s="230">
        <f t="shared" si="2"/>
        <v>0.14341541927869517</v>
      </c>
      <c r="H5" s="82">
        <f t="shared" si="3"/>
        <v>0.16187596182333439</v>
      </c>
      <c r="I5" s="81">
        <f t="shared" si="4"/>
        <v>6976606.8752000006</v>
      </c>
      <c r="J5" s="225">
        <f t="shared" si="11"/>
        <v>7164309.5533333337</v>
      </c>
      <c r="K5" s="226">
        <f t="shared" si="5"/>
        <v>-187702.6781333331</v>
      </c>
      <c r="L5" s="227">
        <f t="shared" si="6"/>
        <v>-2.6199688432781421E-2</v>
      </c>
      <c r="M5" s="81">
        <v>1284436</v>
      </c>
      <c r="N5" s="225">
        <v>1263341</v>
      </c>
      <c r="O5" s="226">
        <f t="shared" si="7"/>
        <v>21095</v>
      </c>
      <c r="P5" s="227">
        <f t="shared" si="8"/>
        <v>1.6697787849836221E-2</v>
      </c>
      <c r="Q5" s="220">
        <f t="shared" si="12"/>
        <v>5.5223465993741998</v>
      </c>
      <c r="R5" s="232">
        <f t="shared" si="13"/>
        <v>5.6709230155067667</v>
      </c>
      <c r="S5" s="233">
        <f t="shared" si="9"/>
        <v>-0.14857641613256689</v>
      </c>
      <c r="T5" s="77">
        <f t="shared" si="10"/>
        <v>-2.6199688432781532E-2</v>
      </c>
      <c r="U5" s="37">
        <f t="shared" si="14"/>
        <v>0.81886211702183276</v>
      </c>
      <c r="V5" s="37">
        <f t="shared" si="15"/>
        <v>0.81378081129374902</v>
      </c>
    </row>
    <row r="6" spans="1:59" ht="38.25" x14ac:dyDescent="0.25">
      <c r="A6" s="78" t="s">
        <v>46</v>
      </c>
      <c r="B6" s="236" t="s">
        <v>184</v>
      </c>
      <c r="C6" s="83">
        <v>10580450.899999997</v>
      </c>
      <c r="D6" s="225">
        <v>9377291.4199999981</v>
      </c>
      <c r="E6" s="226">
        <f t="shared" si="0"/>
        <v>1203159.4799999986</v>
      </c>
      <c r="F6" s="227">
        <f t="shared" si="1"/>
        <v>0.12830565097229307</v>
      </c>
      <c r="G6" s="230">
        <f t="shared" si="2"/>
        <v>1.7399860179883188E-2</v>
      </c>
      <c r="H6" s="82">
        <f t="shared" si="3"/>
        <v>1.7656482417112818E-2</v>
      </c>
      <c r="I6" s="83">
        <f t="shared" si="4"/>
        <v>846436.07199999969</v>
      </c>
      <c r="J6" s="225">
        <f t="shared" si="11"/>
        <v>781440.95166666654</v>
      </c>
      <c r="K6" s="226">
        <f t="shared" si="5"/>
        <v>64995.12033333315</v>
      </c>
      <c r="L6" s="227">
        <f t="shared" si="6"/>
        <v>8.3173424933401296E-2</v>
      </c>
      <c r="M6" s="83">
        <v>105716</v>
      </c>
      <c r="N6" s="225">
        <v>102489</v>
      </c>
      <c r="O6" s="226">
        <f t="shared" si="7"/>
        <v>3227</v>
      </c>
      <c r="P6" s="227">
        <f t="shared" si="8"/>
        <v>3.1486305847456819E-2</v>
      </c>
      <c r="Q6" s="220">
        <f t="shared" si="12"/>
        <v>8.25879920771985</v>
      </c>
      <c r="R6" s="232">
        <f t="shared" si="13"/>
        <v>7.6246324158364951</v>
      </c>
      <c r="S6" s="233">
        <f t="shared" si="9"/>
        <v>0.6341667918833549</v>
      </c>
      <c r="T6" s="77">
        <f t="shared" si="10"/>
        <v>8.3173424933401296E-2</v>
      </c>
      <c r="U6" s="37">
        <f t="shared" si="14"/>
        <v>6.7396762129899868E-2</v>
      </c>
      <c r="V6" s="37">
        <f t="shared" si="15"/>
        <v>6.6018265510804322E-2</v>
      </c>
    </row>
    <row r="7" spans="1:59" ht="76.5" x14ac:dyDescent="0.25">
      <c r="A7" s="78" t="s">
        <v>47</v>
      </c>
      <c r="B7" s="236" t="s">
        <v>168</v>
      </c>
      <c r="C7" s="83">
        <v>7135608.6500000041</v>
      </c>
      <c r="D7" s="225">
        <v>6732365.1700000009</v>
      </c>
      <c r="E7" s="226">
        <f t="shared" si="0"/>
        <v>403243.48000000324</v>
      </c>
      <c r="F7" s="227">
        <f t="shared" si="1"/>
        <v>5.989625782583663E-2</v>
      </c>
      <c r="G7" s="230">
        <f t="shared" si="2"/>
        <v>1.1734716599683398E-2</v>
      </c>
      <c r="H7" s="82">
        <f t="shared" si="3"/>
        <v>1.2676356308620277E-2</v>
      </c>
      <c r="I7" s="83">
        <f t="shared" si="4"/>
        <v>570848.69200000027</v>
      </c>
      <c r="J7" s="225">
        <f t="shared" si="11"/>
        <v>561030.4308333334</v>
      </c>
      <c r="K7" s="226">
        <f t="shared" si="5"/>
        <v>9818.2611666668672</v>
      </c>
      <c r="L7" s="227">
        <f t="shared" si="6"/>
        <v>1.7500407512803129E-2</v>
      </c>
      <c r="M7" s="83">
        <v>64135</v>
      </c>
      <c r="N7" s="225">
        <v>61050</v>
      </c>
      <c r="O7" s="226">
        <f t="shared" si="7"/>
        <v>3085</v>
      </c>
      <c r="P7" s="227">
        <f t="shared" si="8"/>
        <v>5.0532350532350501E-2</v>
      </c>
      <c r="Q7" s="220">
        <f t="shared" si="12"/>
        <v>9.35051092547093</v>
      </c>
      <c r="R7" s="232">
        <f t="shared" si="13"/>
        <v>9.1896876467376476</v>
      </c>
      <c r="S7" s="233">
        <f t="shared" si="9"/>
        <v>0.16082327873328239</v>
      </c>
      <c r="T7" s="77">
        <f t="shared" si="10"/>
        <v>1.7500407512803129E-2</v>
      </c>
      <c r="U7" s="37">
        <f t="shared" si="14"/>
        <v>4.0887768542142419E-2</v>
      </c>
      <c r="V7" s="37">
        <f t="shared" si="15"/>
        <v>3.9325343299618537E-2</v>
      </c>
    </row>
    <row r="8" spans="1:59" ht="51" x14ac:dyDescent="0.25">
      <c r="A8" s="78" t="s">
        <v>48</v>
      </c>
      <c r="B8" s="236" t="s">
        <v>169</v>
      </c>
      <c r="C8" s="83">
        <v>16924957.490000002</v>
      </c>
      <c r="D8" s="225">
        <v>14452855.479999997</v>
      </c>
      <c r="E8" s="226">
        <f t="shared" si="0"/>
        <v>2472102.0100000054</v>
      </c>
      <c r="F8" s="227">
        <f t="shared" si="1"/>
        <v>0.17104592330705337</v>
      </c>
      <c r="G8" s="230">
        <f t="shared" si="2"/>
        <v>2.7833586362228366E-2</v>
      </c>
      <c r="H8" s="82">
        <f t="shared" si="3"/>
        <v>2.7213251378263411E-2</v>
      </c>
      <c r="I8" s="83">
        <f t="shared" si="4"/>
        <v>1353996.5992000001</v>
      </c>
      <c r="J8" s="225">
        <f t="shared" si="11"/>
        <v>1204404.6233333331</v>
      </c>
      <c r="K8" s="226">
        <f t="shared" si="5"/>
        <v>149591.97586666699</v>
      </c>
      <c r="L8" s="227">
        <f t="shared" si="6"/>
        <v>0.12420408637477109</v>
      </c>
      <c r="M8" s="83">
        <v>20037</v>
      </c>
      <c r="N8" s="225">
        <v>24560</v>
      </c>
      <c r="O8" s="226">
        <f t="shared" si="7"/>
        <v>-4523</v>
      </c>
      <c r="P8" s="227">
        <f t="shared" si="8"/>
        <v>-0.18416123778501625</v>
      </c>
      <c r="Q8" s="220">
        <f t="shared" si="12"/>
        <v>55.130154690553745</v>
      </c>
      <c r="R8" s="232">
        <f t="shared" si="13"/>
        <v>49.039276194353953</v>
      </c>
      <c r="S8" s="233">
        <f t="shared" si="9"/>
        <v>6.0908784961997924</v>
      </c>
      <c r="T8" s="77">
        <f t="shared" si="10"/>
        <v>0.12420408637477109</v>
      </c>
      <c r="U8" s="37">
        <f t="shared" si="14"/>
        <v>1.277412050017787E-2</v>
      </c>
      <c r="V8" s="37">
        <f t="shared" si="15"/>
        <v>1.5820318287283065E-2</v>
      </c>
    </row>
    <row r="9" spans="1:59" ht="38.25" x14ac:dyDescent="0.25">
      <c r="A9" s="78" t="s">
        <v>49</v>
      </c>
      <c r="B9" s="236" t="s">
        <v>170</v>
      </c>
      <c r="C9" s="83">
        <v>116693610.09000003</v>
      </c>
      <c r="D9" s="225">
        <v>84233982.269999996</v>
      </c>
      <c r="E9" s="226">
        <f t="shared" si="0"/>
        <v>32459627.820000038</v>
      </c>
      <c r="F9" s="227">
        <f t="shared" si="1"/>
        <v>0.38535074497552935</v>
      </c>
      <c r="G9" s="230">
        <f t="shared" si="2"/>
        <v>0.19190604622075294</v>
      </c>
      <c r="H9" s="82">
        <f t="shared" si="3"/>
        <v>0.15860398917554897</v>
      </c>
      <c r="I9" s="83">
        <f t="shared" si="4"/>
        <v>9335488.8072000034</v>
      </c>
      <c r="J9" s="225">
        <f t="shared" si="11"/>
        <v>7019498.5225</v>
      </c>
      <c r="K9" s="226">
        <f t="shared" si="5"/>
        <v>2315990.2847000035</v>
      </c>
      <c r="L9" s="227">
        <f t="shared" si="6"/>
        <v>0.32993671517650824</v>
      </c>
      <c r="M9" s="83">
        <v>29344</v>
      </c>
      <c r="N9" s="225">
        <v>26054</v>
      </c>
      <c r="O9" s="226">
        <f t="shared" si="7"/>
        <v>3290</v>
      </c>
      <c r="P9" s="227">
        <f t="shared" si="8"/>
        <v>0.12627619559376679</v>
      </c>
      <c r="Q9" s="220">
        <f t="shared" si="12"/>
        <v>358.31307312504811</v>
      </c>
      <c r="R9" s="232">
        <f t="shared" si="13"/>
        <v>269.42114540953406</v>
      </c>
      <c r="S9" s="233">
        <f t="shared" si="9"/>
        <v>88.891927715514043</v>
      </c>
      <c r="T9" s="77">
        <f t="shared" si="10"/>
        <v>0.32993671517650824</v>
      </c>
      <c r="U9" s="37">
        <f t="shared" si="14"/>
        <v>1.8707580573799443E-2</v>
      </c>
      <c r="V9" s="37">
        <f t="shared" si="15"/>
        <v>1.678267803977496E-2</v>
      </c>
    </row>
    <row r="10" spans="1:59" ht="25.5" x14ac:dyDescent="0.25">
      <c r="A10" s="78" t="s">
        <v>50</v>
      </c>
      <c r="B10" s="236" t="s">
        <v>171</v>
      </c>
      <c r="C10" s="83">
        <v>1724214.7100000002</v>
      </c>
      <c r="D10" s="226">
        <v>1638663.0199999998</v>
      </c>
      <c r="E10" s="226">
        <f t="shared" si="0"/>
        <v>85551.69000000041</v>
      </c>
      <c r="F10" s="227">
        <f t="shared" si="1"/>
        <v>5.2208226435719762E-2</v>
      </c>
      <c r="G10" s="230">
        <f t="shared" si="2"/>
        <v>2.835521392958579E-3</v>
      </c>
      <c r="H10" s="82">
        <f t="shared" si="3"/>
        <v>3.085435175715483E-3</v>
      </c>
      <c r="I10" s="83">
        <f t="shared" si="4"/>
        <v>137937.17680000002</v>
      </c>
      <c r="J10" s="226">
        <f t="shared" si="11"/>
        <v>136555.25166666665</v>
      </c>
      <c r="K10" s="226">
        <f t="shared" si="5"/>
        <v>1381.9251333333668</v>
      </c>
      <c r="L10" s="227">
        <f t="shared" si="6"/>
        <v>1.0119897378290998E-2</v>
      </c>
      <c r="M10" s="83">
        <v>21302</v>
      </c>
      <c r="N10" s="226">
        <v>21353</v>
      </c>
      <c r="O10" s="226">
        <f t="shared" si="7"/>
        <v>-51</v>
      </c>
      <c r="P10" s="227">
        <f t="shared" si="8"/>
        <v>-2.3884231723879656E-3</v>
      </c>
      <c r="Q10" s="220">
        <f t="shared" si="12"/>
        <v>6.4598499882920439</v>
      </c>
      <c r="R10" s="232">
        <f t="shared" si="13"/>
        <v>6.3951319096457944</v>
      </c>
      <c r="S10" s="233">
        <f t="shared" si="9"/>
        <v>6.4718078646249566E-2</v>
      </c>
      <c r="T10" s="77">
        <f t="shared" si="10"/>
        <v>1.0119897378290998E-2</v>
      </c>
      <c r="U10" s="37">
        <f t="shared" si="14"/>
        <v>1.3580591650186604E-2</v>
      </c>
      <c r="V10" s="37">
        <f t="shared" si="15"/>
        <v>1.3754529983239222E-2</v>
      </c>
    </row>
    <row r="11" spans="1:59" x14ac:dyDescent="0.25">
      <c r="A11" s="78" t="s">
        <v>0</v>
      </c>
      <c r="B11" s="236" t="s">
        <v>172</v>
      </c>
      <c r="C11" s="83">
        <v>65056207.020000018</v>
      </c>
      <c r="D11" s="225">
        <v>60860755.909999996</v>
      </c>
      <c r="E11" s="226">
        <f t="shared" si="0"/>
        <v>4195451.1100000218</v>
      </c>
      <c r="F11" s="227">
        <f t="shared" si="1"/>
        <v>6.893524484323188E-2</v>
      </c>
      <c r="G11" s="230">
        <f t="shared" si="2"/>
        <v>0.10698683039883827</v>
      </c>
      <c r="H11" s="82">
        <f t="shared" si="3"/>
        <v>0.11459459011002029</v>
      </c>
      <c r="I11" s="83">
        <f t="shared" si="4"/>
        <v>5204496.5616000015</v>
      </c>
      <c r="J11" s="225">
        <f t="shared" si="11"/>
        <v>5071729.6591666667</v>
      </c>
      <c r="K11" s="226">
        <f t="shared" si="5"/>
        <v>132766.90243333485</v>
      </c>
      <c r="L11" s="227">
        <f t="shared" si="6"/>
        <v>2.6177835049502551E-2</v>
      </c>
      <c r="M11" s="83">
        <v>321084</v>
      </c>
      <c r="N11" s="225">
        <v>315581</v>
      </c>
      <c r="O11" s="226">
        <f t="shared" si="7"/>
        <v>5503</v>
      </c>
      <c r="P11" s="227">
        <f t="shared" si="8"/>
        <v>1.7437678440717308E-2</v>
      </c>
      <c r="Q11" s="220">
        <f t="shared" si="12"/>
        <v>16.491793110485109</v>
      </c>
      <c r="R11" s="232">
        <f t="shared" si="13"/>
        <v>16.071086849863164</v>
      </c>
      <c r="S11" s="233">
        <f t="shared" si="9"/>
        <v>0.42070626062194449</v>
      </c>
      <c r="T11" s="77">
        <f t="shared" si="10"/>
        <v>2.6177835049502329E-2</v>
      </c>
      <c r="U11" s="238">
        <f t="shared" si="14"/>
        <v>0.20469959109043825</v>
      </c>
      <c r="V11" s="37">
        <f t="shared" si="15"/>
        <v>0.20328142774507643</v>
      </c>
    </row>
    <row r="12" spans="1:59" ht="51" x14ac:dyDescent="0.25">
      <c r="A12" s="78" t="s">
        <v>51</v>
      </c>
      <c r="B12" s="236" t="s">
        <v>185</v>
      </c>
      <c r="C12" s="83">
        <v>147021.31000000029</v>
      </c>
      <c r="D12" s="226">
        <v>152478.66</v>
      </c>
      <c r="E12" s="226">
        <f t="shared" si="0"/>
        <v>-5457.3499999997148</v>
      </c>
      <c r="F12" s="227">
        <f t="shared" si="1"/>
        <v>-3.5790910019800282E-2</v>
      </c>
      <c r="G12" s="230">
        <f t="shared" si="2"/>
        <v>2.4178083350524009E-4</v>
      </c>
      <c r="H12" s="82">
        <f t="shared" si="3"/>
        <v>2.8710175024878606E-4</v>
      </c>
      <c r="I12" s="83">
        <f t="shared" si="4"/>
        <v>11761.704800000023</v>
      </c>
      <c r="J12" s="226">
        <f t="shared" si="11"/>
        <v>12706.555</v>
      </c>
      <c r="K12" s="226">
        <f t="shared" si="5"/>
        <v>-944.85019999997712</v>
      </c>
      <c r="L12" s="227">
        <f t="shared" si="6"/>
        <v>-7.4359273619008182E-2</v>
      </c>
      <c r="M12" s="83">
        <v>1265</v>
      </c>
      <c r="N12" s="226">
        <v>1293</v>
      </c>
      <c r="O12" s="226">
        <f t="shared" si="7"/>
        <v>-28</v>
      </c>
      <c r="P12" s="227">
        <f t="shared" si="8"/>
        <v>-2.1655065738592438E-2</v>
      </c>
      <c r="Q12" s="220">
        <f t="shared" si="12"/>
        <v>9.0964460943542331</v>
      </c>
      <c r="R12" s="232">
        <f t="shared" si="13"/>
        <v>9.8271887084300076</v>
      </c>
      <c r="S12" s="233">
        <f t="shared" si="9"/>
        <v>-0.73074261407577445</v>
      </c>
      <c r="T12" s="77">
        <f t="shared" si="10"/>
        <v>-7.4359273619008182E-2</v>
      </c>
      <c r="U12" s="37">
        <f t="shared" si="14"/>
        <v>8.0647115000873407E-4</v>
      </c>
      <c r="V12" s="37">
        <f t="shared" si="15"/>
        <v>8.3288564924499208E-4</v>
      </c>
    </row>
    <row r="13" spans="1:59" x14ac:dyDescent="0.25">
      <c r="A13" s="78" t="s">
        <v>52</v>
      </c>
      <c r="B13" s="236" t="s">
        <v>173</v>
      </c>
      <c r="C13" s="83">
        <v>86332015.289999962</v>
      </c>
      <c r="D13" s="225">
        <v>82179875.329999998</v>
      </c>
      <c r="E13" s="226">
        <f t="shared" si="0"/>
        <v>4152139.9599999636</v>
      </c>
      <c r="F13" s="227">
        <f t="shared" si="1"/>
        <v>5.0525021403679427E-2</v>
      </c>
      <c r="G13" s="230">
        <f t="shared" si="2"/>
        <v>0.14197551780080916</v>
      </c>
      <c r="H13" s="82">
        <f t="shared" si="3"/>
        <v>0.1547363155111019</v>
      </c>
      <c r="I13" s="83">
        <f t="shared" si="4"/>
        <v>6906561.2231999971</v>
      </c>
      <c r="J13" s="225">
        <f t="shared" si="11"/>
        <v>6848322.9441666668</v>
      </c>
      <c r="K13" s="226">
        <f t="shared" si="5"/>
        <v>58238.279033330269</v>
      </c>
      <c r="L13" s="227">
        <f t="shared" si="6"/>
        <v>8.5040205475324093E-3</v>
      </c>
      <c r="M13" s="83">
        <v>164918</v>
      </c>
      <c r="N13" s="225">
        <v>155064</v>
      </c>
      <c r="O13" s="226">
        <f t="shared" si="7"/>
        <v>9854</v>
      </c>
      <c r="P13" s="227">
        <f t="shared" si="8"/>
        <v>6.3547954393024852E-2</v>
      </c>
      <c r="Q13" s="220">
        <f t="shared" si="12"/>
        <v>44.540068766444804</v>
      </c>
      <c r="R13" s="232">
        <f t="shared" si="13"/>
        <v>44.164493010412905</v>
      </c>
      <c r="S13" s="233">
        <f t="shared" si="9"/>
        <v>0.37557575603189974</v>
      </c>
      <c r="T13" s="77">
        <f t="shared" si="10"/>
        <v>8.5040205475324093E-3</v>
      </c>
      <c r="U13" s="37">
        <f t="shared" si="14"/>
        <v>0.10513961195030863</v>
      </c>
      <c r="V13" s="37">
        <f t="shared" si="15"/>
        <v>9.9884439531728889E-2</v>
      </c>
    </row>
    <row r="14" spans="1:59" x14ac:dyDescent="0.25">
      <c r="A14" s="78" t="s">
        <v>53</v>
      </c>
      <c r="B14" s="236" t="s">
        <v>174</v>
      </c>
      <c r="C14" s="83">
        <v>7822157.4600000046</v>
      </c>
      <c r="D14" s="225">
        <v>7874709.6099999994</v>
      </c>
      <c r="E14" s="226">
        <f t="shared" si="0"/>
        <v>-52552.149999994785</v>
      </c>
      <c r="F14" s="227">
        <f t="shared" si="1"/>
        <v>-6.6735349749608153E-3</v>
      </c>
      <c r="G14" s="230">
        <f t="shared" si="2"/>
        <v>1.2863766147152608E-2</v>
      </c>
      <c r="H14" s="82">
        <f t="shared" si="3"/>
        <v>1.4827274267310162E-2</v>
      </c>
      <c r="I14" s="83">
        <f t="shared" si="4"/>
        <v>625772.59680000041</v>
      </c>
      <c r="J14" s="225">
        <f t="shared" si="11"/>
        <v>656225.80083333328</v>
      </c>
      <c r="K14" s="226">
        <f t="shared" si="5"/>
        <v>-30453.204033332877</v>
      </c>
      <c r="L14" s="227">
        <f t="shared" si="6"/>
        <v>-4.6406593575962329E-2</v>
      </c>
      <c r="M14" s="83">
        <v>82622</v>
      </c>
      <c r="N14" s="225">
        <v>79209</v>
      </c>
      <c r="O14" s="226">
        <f t="shared" si="7"/>
        <v>3413</v>
      </c>
      <c r="P14" s="227">
        <f t="shared" si="8"/>
        <v>4.3088537918670955E-2</v>
      </c>
      <c r="Q14" s="220">
        <f t="shared" si="12"/>
        <v>7.9002713934022699</v>
      </c>
      <c r="R14" s="232">
        <f t="shared" si="13"/>
        <v>8.2847378559675455</v>
      </c>
      <c r="S14" s="233">
        <f t="shared" si="9"/>
        <v>-0.38446646256527561</v>
      </c>
      <c r="T14" s="77">
        <f t="shared" si="10"/>
        <v>-4.6406593575962329E-2</v>
      </c>
      <c r="U14" s="37">
        <f t="shared" si="14"/>
        <v>5.2673722811084289E-2</v>
      </c>
      <c r="V14" s="37">
        <f t="shared" si="15"/>
        <v>5.1022458925790083E-2</v>
      </c>
    </row>
    <row r="15" spans="1:59" ht="25.5" x14ac:dyDescent="0.25">
      <c r="A15" s="78" t="s">
        <v>54</v>
      </c>
      <c r="B15" s="236" t="s">
        <v>175</v>
      </c>
      <c r="C15" s="83">
        <v>8923979.9700000063</v>
      </c>
      <c r="D15" s="225">
        <v>8180674.5</v>
      </c>
      <c r="E15" s="226">
        <f t="shared" si="0"/>
        <v>743305.47000000626</v>
      </c>
      <c r="F15" s="227">
        <f t="shared" si="1"/>
        <v>9.086114720736127E-2</v>
      </c>
      <c r="G15" s="230">
        <f t="shared" si="2"/>
        <v>1.4675745409496519E-2</v>
      </c>
      <c r="H15" s="82">
        <f t="shared" si="3"/>
        <v>1.5403374919255013E-2</v>
      </c>
      <c r="I15" s="83">
        <f t="shared" si="4"/>
        <v>713918.39760000049</v>
      </c>
      <c r="J15" s="225">
        <f t="shared" si="11"/>
        <v>681722.875</v>
      </c>
      <c r="K15" s="226">
        <f t="shared" si="5"/>
        <v>32195.522600000491</v>
      </c>
      <c r="L15" s="227">
        <f t="shared" si="6"/>
        <v>4.7226701319066811E-2</v>
      </c>
      <c r="M15" s="83">
        <v>983</v>
      </c>
      <c r="N15" s="225">
        <v>795</v>
      </c>
      <c r="O15" s="226">
        <f t="shared" si="7"/>
        <v>188</v>
      </c>
      <c r="P15" s="227">
        <f t="shared" si="8"/>
        <v>0.2364779874213836</v>
      </c>
      <c r="Q15" s="220">
        <f t="shared" si="12"/>
        <v>898.01056301886854</v>
      </c>
      <c r="R15" s="232">
        <f t="shared" si="13"/>
        <v>857.51305031446543</v>
      </c>
      <c r="S15" s="233">
        <f t="shared" si="9"/>
        <v>40.497512704403107</v>
      </c>
      <c r="T15" s="77">
        <f t="shared" si="10"/>
        <v>4.7226701319066811E-2</v>
      </c>
      <c r="U15" s="37">
        <f t="shared" si="14"/>
        <v>6.2668864858386221E-4</v>
      </c>
      <c r="V15" s="37">
        <f t="shared" si="15"/>
        <v>5.1209906508102761E-4</v>
      </c>
    </row>
    <row r="16" spans="1:59" x14ac:dyDescent="0.25">
      <c r="A16" s="78" t="s">
        <v>55</v>
      </c>
      <c r="B16" s="236" t="s">
        <v>176</v>
      </c>
      <c r="C16" s="81">
        <v>1804727.560000001</v>
      </c>
      <c r="D16" s="226">
        <v>1480918.84</v>
      </c>
      <c r="E16" s="226">
        <f t="shared" si="0"/>
        <v>323808.7200000009</v>
      </c>
      <c r="F16" s="227">
        <f t="shared" si="1"/>
        <v>0.21865392704437525</v>
      </c>
      <c r="G16" s="230">
        <f t="shared" si="2"/>
        <v>2.967927123671239E-3</v>
      </c>
      <c r="H16" s="82">
        <f t="shared" si="3"/>
        <v>2.7884189888631103E-3</v>
      </c>
      <c r="I16" s="81">
        <f t="shared" si="4"/>
        <v>144378.20480000007</v>
      </c>
      <c r="J16" s="226">
        <f t="shared" si="11"/>
        <v>123409.90333333334</v>
      </c>
      <c r="K16" s="226">
        <f t="shared" si="5"/>
        <v>20968.30146666673</v>
      </c>
      <c r="L16" s="227">
        <f t="shared" si="6"/>
        <v>0.16990776996260015</v>
      </c>
      <c r="M16" s="81">
        <v>1736</v>
      </c>
      <c r="N16" s="226">
        <v>1503</v>
      </c>
      <c r="O16" s="226">
        <f t="shared" si="7"/>
        <v>233</v>
      </c>
      <c r="P16" s="227">
        <f t="shared" si="8"/>
        <v>0.15502328675981381</v>
      </c>
      <c r="Q16" s="220">
        <f t="shared" si="12"/>
        <v>96.060016500332708</v>
      </c>
      <c r="R16" s="232">
        <f t="shared" si="13"/>
        <v>82.10905078731426</v>
      </c>
      <c r="S16" s="233">
        <f t="shared" si="9"/>
        <v>13.950965713018448</v>
      </c>
      <c r="T16" s="77">
        <f t="shared" si="10"/>
        <v>0.16990776996260015</v>
      </c>
      <c r="U16" s="37">
        <f t="shared" si="14"/>
        <v>1.1067461789843181E-3</v>
      </c>
      <c r="V16" s="37">
        <f t="shared" si="15"/>
        <v>9.6815710039847109E-4</v>
      </c>
    </row>
    <row r="17" spans="1:22" x14ac:dyDescent="0.25">
      <c r="A17" s="78" t="s">
        <v>56</v>
      </c>
      <c r="B17" s="236" t="s">
        <v>177</v>
      </c>
      <c r="C17" s="83">
        <v>12127021.620000003</v>
      </c>
      <c r="D17" s="225">
        <v>11158472.389999999</v>
      </c>
      <c r="E17" s="226">
        <f t="shared" si="0"/>
        <v>968549.23000000417</v>
      </c>
      <c r="F17" s="227">
        <f t="shared" si="1"/>
        <v>8.6799446747567233E-2</v>
      </c>
      <c r="G17" s="230">
        <f t="shared" si="2"/>
        <v>1.9943240848688273E-2</v>
      </c>
      <c r="H17" s="82">
        <f t="shared" si="3"/>
        <v>2.1010264343034983E-2</v>
      </c>
      <c r="I17" s="83">
        <f t="shared" si="4"/>
        <v>970161.7296000002</v>
      </c>
      <c r="J17" s="225">
        <f t="shared" si="11"/>
        <v>929872.6991666666</v>
      </c>
      <c r="K17" s="226">
        <f t="shared" si="5"/>
        <v>40289.030433333595</v>
      </c>
      <c r="L17" s="227">
        <f t="shared" si="6"/>
        <v>4.3327468877664366E-2</v>
      </c>
      <c r="M17" s="83">
        <v>9720</v>
      </c>
      <c r="N17" s="225">
        <v>9343</v>
      </c>
      <c r="O17" s="226">
        <f t="shared" si="7"/>
        <v>377</v>
      </c>
      <c r="P17" s="227">
        <f t="shared" si="8"/>
        <v>4.0351064968425554E-2</v>
      </c>
      <c r="Q17" s="220">
        <f t="shared" si="12"/>
        <v>103.83835273466768</v>
      </c>
      <c r="R17" s="232">
        <f t="shared" si="13"/>
        <v>99.526137125833955</v>
      </c>
      <c r="S17" s="233">
        <f t="shared" si="9"/>
        <v>4.3122156088337249</v>
      </c>
      <c r="T17" s="77">
        <f t="shared" si="10"/>
        <v>4.3327468877664366E-2</v>
      </c>
      <c r="U17" s="37">
        <f t="shared" si="14"/>
        <v>6.1967585597509055E-3</v>
      </c>
      <c r="V17" s="37">
        <f t="shared" si="15"/>
        <v>6.0182912767950203E-3</v>
      </c>
    </row>
    <row r="18" spans="1:22" ht="22.5" customHeight="1" x14ac:dyDescent="0.25">
      <c r="A18" s="78"/>
      <c r="B18" s="237" t="s">
        <v>82</v>
      </c>
      <c r="C18" s="84">
        <f>SUM(C3:C17)</f>
        <v>608076777.09000003</v>
      </c>
      <c r="D18" s="228">
        <f>SUM(D3:D17)</f>
        <v>531096239.81</v>
      </c>
      <c r="E18" s="229">
        <f t="shared" si="0"/>
        <v>76980537.280000031</v>
      </c>
      <c r="F18" s="227">
        <f t="shared" si="1"/>
        <v>0.14494649276285565</v>
      </c>
      <c r="G18" s="231">
        <f t="shared" si="2"/>
        <v>1</v>
      </c>
      <c r="H18" s="85">
        <f t="shared" si="3"/>
        <v>1</v>
      </c>
      <c r="I18" s="84">
        <f t="shared" si="4"/>
        <v>48646142.167199999</v>
      </c>
      <c r="J18" s="228">
        <f t="shared" si="11"/>
        <v>44258019.984166667</v>
      </c>
      <c r="K18" s="229">
        <f t="shared" si="5"/>
        <v>4388122.1830333322</v>
      </c>
      <c r="L18" s="227">
        <f t="shared" si="6"/>
        <v>9.9148633052341451E-2</v>
      </c>
      <c r="M18" s="84">
        <v>1568562</v>
      </c>
      <c r="N18" s="228">
        <v>1552434</v>
      </c>
      <c r="O18" s="229">
        <f t="shared" si="7"/>
        <v>16128</v>
      </c>
      <c r="P18" s="85">
        <f t="shared" si="8"/>
        <v>1.0388847448587146E-2</v>
      </c>
      <c r="Q18" s="222">
        <f t="shared" si="12"/>
        <v>31.335401161788521</v>
      </c>
      <c r="R18" s="234">
        <f t="shared" si="13"/>
        <v>28.508793278275707</v>
      </c>
      <c r="S18" s="235">
        <f t="shared" si="9"/>
        <v>2.8266078835128141</v>
      </c>
      <c r="T18" s="221">
        <f t="shared" si="10"/>
        <v>9.9148633052341451E-2</v>
      </c>
      <c r="U18" s="37">
        <f t="shared" si="14"/>
        <v>1</v>
      </c>
      <c r="V18" s="37">
        <f t="shared" si="15"/>
        <v>1</v>
      </c>
    </row>
    <row r="20" spans="1:22" x14ac:dyDescent="0.25">
      <c r="C20" s="1" t="e">
        <f>#REF!-C18</f>
        <v>#REF!</v>
      </c>
      <c r="D20" s="1">
        <f>char1data!O39-D18</f>
        <v>13198327.25000006</v>
      </c>
      <c r="E20" s="1" t="e">
        <f>C20-D20</f>
        <v>#REF!</v>
      </c>
      <c r="F20" s="87" t="e">
        <f>+C20/D20-1</f>
        <v>#REF!</v>
      </c>
      <c r="G20" s="87" t="e">
        <f>+C20/#REF!</f>
        <v>#REF!</v>
      </c>
      <c r="H20" s="87">
        <f>+D20/char1data!O39</f>
        <v>2.4248500809572013E-2</v>
      </c>
      <c r="I20" s="1" t="e">
        <f>#REF!-I18</f>
        <v>#REF!</v>
      </c>
      <c r="J20" s="1">
        <f>char1data!U39-J18</f>
        <v>-44258019.984166667</v>
      </c>
      <c r="K20" s="1" t="e">
        <f>I20-J20</f>
        <v>#REF!</v>
      </c>
      <c r="L20" s="87" t="e">
        <f>+I20/J20-1</f>
        <v>#REF!</v>
      </c>
      <c r="M20" s="1">
        <f>SUM(M3:M18)</f>
        <v>4256087</v>
      </c>
      <c r="N20" s="1">
        <f>SUM(N3:N18)</f>
        <v>4166444</v>
      </c>
      <c r="O20" s="1">
        <f>M20-N20</f>
        <v>89643</v>
      </c>
      <c r="P20" s="87">
        <f>+M20/N20-1</f>
        <v>2.1515469786705488E-2</v>
      </c>
      <c r="Q20" s="1">
        <f>SUM(Q3:Q18)</f>
        <v>1701.9196792450273</v>
      </c>
      <c r="R20" s="1">
        <f>SUM(R3:R18)</f>
        <v>1538.1452818026164</v>
      </c>
      <c r="S20" s="1">
        <f>Q20-R20</f>
        <v>163.77439744241087</v>
      </c>
      <c r="T20" s="87">
        <f>+Q20/R20-1</f>
        <v>0.10647524611620351</v>
      </c>
    </row>
    <row r="23" spans="1:22" x14ac:dyDescent="0.25">
      <c r="C23">
        <v>13198000</v>
      </c>
      <c r="I23">
        <v>13198000</v>
      </c>
      <c r="M23">
        <v>13198000</v>
      </c>
      <c r="Q23">
        <v>13198000</v>
      </c>
    </row>
    <row r="24" spans="1:22" x14ac:dyDescent="0.25">
      <c r="C24" s="1">
        <f>+C18+C23</f>
        <v>621274777.09000003</v>
      </c>
      <c r="D24" s="1">
        <f>+D18+C23</f>
        <v>544294239.80999994</v>
      </c>
      <c r="I24" s="1">
        <f>+I18+I23</f>
        <v>61844142.167199999</v>
      </c>
      <c r="J24" s="1">
        <f>+J18+I23</f>
        <v>57456019.984166667</v>
      </c>
      <c r="M24" s="1">
        <f>+M18+M23</f>
        <v>14766562</v>
      </c>
      <c r="N24" s="1">
        <f>+N18+M23</f>
        <v>14750434</v>
      </c>
      <c r="Q24" s="1">
        <f>+Q18+Q23</f>
        <v>13198031.335401163</v>
      </c>
      <c r="R24" s="1">
        <f>+R18+Q23</f>
        <v>13198028.508793278</v>
      </c>
    </row>
    <row r="25" spans="1:22" x14ac:dyDescent="0.25">
      <c r="D25" s="3">
        <v>616450882.70999992</v>
      </c>
      <c r="J25" s="3">
        <v>616450882.70999992</v>
      </c>
      <c r="N25" s="3">
        <v>616450882.70999992</v>
      </c>
      <c r="R25" s="3">
        <v>616450882.70999992</v>
      </c>
    </row>
    <row r="26" spans="1:22" x14ac:dyDescent="0.25">
      <c r="D26" s="3">
        <v>544294567.06000006</v>
      </c>
      <c r="J26" s="3">
        <v>544294567.06000006</v>
      </c>
      <c r="N26" s="3">
        <v>544294567.06000006</v>
      </c>
      <c r="R26" s="3">
        <v>544294567.06000006</v>
      </c>
    </row>
    <row r="31" spans="1:22" ht="23.25" customHeight="1" thickBot="1" x14ac:dyDescent="0.3"/>
    <row r="32" spans="1:22" ht="64.5" thickBot="1" x14ac:dyDescent="0.3">
      <c r="A32" s="58" t="s">
        <v>57</v>
      </c>
      <c r="B32" s="28" t="s">
        <v>58</v>
      </c>
      <c r="C32" s="59" t="s">
        <v>79</v>
      </c>
      <c r="D32" s="60" t="s">
        <v>80</v>
      </c>
      <c r="G32" s="68" t="s">
        <v>81</v>
      </c>
      <c r="I32" s="59" t="s">
        <v>79</v>
      </c>
      <c r="J32" s="60" t="s">
        <v>80</v>
      </c>
      <c r="M32" s="59" t="s">
        <v>79</v>
      </c>
      <c r="N32" s="60" t="s">
        <v>80</v>
      </c>
      <c r="Q32" s="59" t="s">
        <v>79</v>
      </c>
      <c r="R32" s="60" t="s">
        <v>80</v>
      </c>
    </row>
    <row r="33" spans="1:20" ht="51.75" x14ac:dyDescent="0.25">
      <c r="A33" s="54" t="s">
        <v>43</v>
      </c>
      <c r="B33" s="56" t="s">
        <v>59</v>
      </c>
      <c r="C33" s="47">
        <f t="shared" ref="C33:C48" si="16">+G33/G$48</f>
        <v>0.21635197869430764</v>
      </c>
      <c r="D33" s="57">
        <v>93999243.039999992</v>
      </c>
      <c r="E33" s="53">
        <f t="shared" ref="E33:E48" si="17">+G33-D33</f>
        <v>20904479.320000023</v>
      </c>
      <c r="F33" s="47">
        <f t="shared" ref="F33:F48" si="18">+E33/D33</f>
        <v>0.22238986872590485</v>
      </c>
      <c r="G33" s="53">
        <v>114903722.36000001</v>
      </c>
      <c r="H33" s="47">
        <f t="shared" ref="H33:H48" si="19">+D33/D$48</f>
        <v>0.20211029372750847</v>
      </c>
      <c r="I33" s="47" t="e">
        <f>+#REF!/#REF!</f>
        <v>#REF!</v>
      </c>
      <c r="J33" s="57">
        <v>93999243.039999992</v>
      </c>
      <c r="K33" s="53" t="e">
        <f>+#REF!-J33</f>
        <v>#REF!</v>
      </c>
      <c r="L33" s="47" t="e">
        <f t="shared" ref="L33:L48" si="20">+K33/J33</f>
        <v>#REF!</v>
      </c>
      <c r="M33" s="47" t="e">
        <f>+#REF!/#REF!</f>
        <v>#REF!</v>
      </c>
      <c r="N33" s="57">
        <v>93999243.039999992</v>
      </c>
      <c r="O33" s="53" t="e">
        <f>+#REF!-N33</f>
        <v>#REF!</v>
      </c>
      <c r="P33" s="47" t="e">
        <f t="shared" ref="P33:P48" si="21">+O33/N33</f>
        <v>#REF!</v>
      </c>
      <c r="Q33" s="47" t="e">
        <f>+#REF!/#REF!</f>
        <v>#REF!</v>
      </c>
      <c r="R33" s="57">
        <v>93999243.039999992</v>
      </c>
      <c r="S33" s="53" t="e">
        <f>+#REF!-R33</f>
        <v>#REF!</v>
      </c>
      <c r="T33" s="47" t="e">
        <f t="shared" ref="T33:T48" si="22">+S33/R33</f>
        <v>#REF!</v>
      </c>
    </row>
    <row r="34" spans="1:20" ht="39" x14ac:dyDescent="0.25">
      <c r="A34" s="42" t="s">
        <v>44</v>
      </c>
      <c r="B34" s="55" t="s">
        <v>60</v>
      </c>
      <c r="C34" s="47">
        <f t="shared" si="16"/>
        <v>7.8889205137262788E-2</v>
      </c>
      <c r="D34" s="53">
        <v>28031891.950000003</v>
      </c>
      <c r="E34" s="53">
        <f t="shared" si="17"/>
        <v>13865868.259999998</v>
      </c>
      <c r="F34" s="47">
        <f t="shared" si="18"/>
        <v>0.49464617959901908</v>
      </c>
      <c r="G34" s="46">
        <v>41897760.210000001</v>
      </c>
      <c r="H34" s="47">
        <f t="shared" si="19"/>
        <v>6.0272122758918349E-2</v>
      </c>
      <c r="I34" s="47" t="e">
        <f>+#REF!/#REF!</f>
        <v>#REF!</v>
      </c>
      <c r="J34" s="53">
        <v>28031891.950000003</v>
      </c>
      <c r="K34" s="53" t="e">
        <f>+#REF!-J34</f>
        <v>#REF!</v>
      </c>
      <c r="L34" s="47" t="e">
        <f t="shared" si="20"/>
        <v>#REF!</v>
      </c>
      <c r="M34" s="47" t="e">
        <f>+#REF!/#REF!</f>
        <v>#REF!</v>
      </c>
      <c r="N34" s="53">
        <v>28031891.950000003</v>
      </c>
      <c r="O34" s="53" t="e">
        <f>+#REF!-N34</f>
        <v>#REF!</v>
      </c>
      <c r="P34" s="47" t="e">
        <f t="shared" si="21"/>
        <v>#REF!</v>
      </c>
      <c r="Q34" s="47" t="e">
        <f>+#REF!/#REF!</f>
        <v>#REF!</v>
      </c>
      <c r="R34" s="53">
        <v>28031891.950000003</v>
      </c>
      <c r="S34" s="53" t="e">
        <f>+#REF!-R34</f>
        <v>#REF!</v>
      </c>
      <c r="T34" s="47" t="e">
        <f t="shared" si="22"/>
        <v>#REF!</v>
      </c>
    </row>
    <row r="35" spans="1:20" ht="26.25" x14ac:dyDescent="0.25">
      <c r="A35" s="42" t="s">
        <v>45</v>
      </c>
      <c r="B35" s="55" t="s">
        <v>61</v>
      </c>
      <c r="C35" s="47">
        <f t="shared" si="16"/>
        <v>0.16187596182333439</v>
      </c>
      <c r="D35" s="53">
        <v>85696288.340000018</v>
      </c>
      <c r="E35" s="53">
        <f t="shared" si="17"/>
        <v>275426.29999998212</v>
      </c>
      <c r="F35" s="47">
        <f t="shared" si="18"/>
        <v>3.2139816710290681E-3</v>
      </c>
      <c r="G35" s="53">
        <v>85971714.640000001</v>
      </c>
      <c r="H35" s="47">
        <f t="shared" si="19"/>
        <v>0.18425788812346444</v>
      </c>
      <c r="I35" s="47" t="e">
        <f>+#REF!/#REF!</f>
        <v>#REF!</v>
      </c>
      <c r="J35" s="53">
        <v>85696288.340000018</v>
      </c>
      <c r="K35" s="53" t="e">
        <f>+#REF!-J35</f>
        <v>#REF!</v>
      </c>
      <c r="L35" s="47" t="e">
        <f t="shared" si="20"/>
        <v>#REF!</v>
      </c>
      <c r="M35" s="47" t="e">
        <f>+#REF!/#REF!</f>
        <v>#REF!</v>
      </c>
      <c r="N35" s="53">
        <v>85696288.340000018</v>
      </c>
      <c r="O35" s="53" t="e">
        <f>+#REF!-N35</f>
        <v>#REF!</v>
      </c>
      <c r="P35" s="47" t="e">
        <f t="shared" si="21"/>
        <v>#REF!</v>
      </c>
      <c r="Q35" s="47" t="e">
        <f>+#REF!/#REF!</f>
        <v>#REF!</v>
      </c>
      <c r="R35" s="53">
        <v>85696288.340000018</v>
      </c>
      <c r="S35" s="53" t="e">
        <f>+#REF!-R35</f>
        <v>#REF!</v>
      </c>
      <c r="T35" s="47" t="e">
        <f t="shared" si="22"/>
        <v>#REF!</v>
      </c>
    </row>
    <row r="36" spans="1:20" ht="39" x14ac:dyDescent="0.25">
      <c r="A36" s="42" t="s">
        <v>46</v>
      </c>
      <c r="B36" s="55" t="s">
        <v>62</v>
      </c>
      <c r="C36" s="47">
        <f t="shared" si="16"/>
        <v>1.7656482417112818E-2</v>
      </c>
      <c r="D36" s="53">
        <v>8708504.0000000019</v>
      </c>
      <c r="E36" s="53">
        <f t="shared" si="17"/>
        <v>668787.4199999962</v>
      </c>
      <c r="F36" s="47">
        <f t="shared" si="18"/>
        <v>7.6797050331491618E-2</v>
      </c>
      <c r="G36" s="46">
        <v>9377291.4199999981</v>
      </c>
      <c r="H36" s="47">
        <f t="shared" si="19"/>
        <v>1.8724388031701567E-2</v>
      </c>
      <c r="I36" s="47" t="e">
        <f>+#REF!/#REF!</f>
        <v>#REF!</v>
      </c>
      <c r="J36" s="53">
        <v>8708504.0000000019</v>
      </c>
      <c r="K36" s="53" t="e">
        <f>+#REF!-J36</f>
        <v>#REF!</v>
      </c>
      <c r="L36" s="47" t="e">
        <f t="shared" si="20"/>
        <v>#REF!</v>
      </c>
      <c r="M36" s="47" t="e">
        <f>+#REF!/#REF!</f>
        <v>#REF!</v>
      </c>
      <c r="N36" s="53">
        <v>8708504.0000000019</v>
      </c>
      <c r="O36" s="53" t="e">
        <f>+#REF!-N36</f>
        <v>#REF!</v>
      </c>
      <c r="P36" s="47" t="e">
        <f t="shared" si="21"/>
        <v>#REF!</v>
      </c>
      <c r="Q36" s="47" t="e">
        <f>+#REF!/#REF!</f>
        <v>#REF!</v>
      </c>
      <c r="R36" s="53">
        <v>8708504.0000000019</v>
      </c>
      <c r="S36" s="53" t="e">
        <f>+#REF!-R36</f>
        <v>#REF!</v>
      </c>
      <c r="T36" s="47" t="e">
        <f t="shared" si="22"/>
        <v>#REF!</v>
      </c>
    </row>
    <row r="37" spans="1:20" ht="77.25" x14ac:dyDescent="0.25">
      <c r="A37" s="42" t="s">
        <v>47</v>
      </c>
      <c r="B37" s="55" t="s">
        <v>63</v>
      </c>
      <c r="C37" s="47">
        <f t="shared" si="16"/>
        <v>1.2676356308620277E-2</v>
      </c>
      <c r="D37" s="53">
        <v>5416899.4400000013</v>
      </c>
      <c r="E37" s="53">
        <f t="shared" si="17"/>
        <v>1315465.7299999995</v>
      </c>
      <c r="F37" s="47">
        <f t="shared" si="18"/>
        <v>0.24284477579299482</v>
      </c>
      <c r="G37" s="46">
        <v>6732365.1700000009</v>
      </c>
      <c r="H37" s="47">
        <f t="shared" si="19"/>
        <v>1.1647020779144951E-2</v>
      </c>
      <c r="I37" s="47" t="e">
        <f>+#REF!/#REF!</f>
        <v>#REF!</v>
      </c>
      <c r="J37" s="53">
        <v>5416899.4400000013</v>
      </c>
      <c r="K37" s="53" t="e">
        <f>+#REF!-J37</f>
        <v>#REF!</v>
      </c>
      <c r="L37" s="47" t="e">
        <f t="shared" si="20"/>
        <v>#REF!</v>
      </c>
      <c r="M37" s="47" t="e">
        <f>+#REF!/#REF!</f>
        <v>#REF!</v>
      </c>
      <c r="N37" s="53">
        <v>5416899.4400000013</v>
      </c>
      <c r="O37" s="53" t="e">
        <f>+#REF!-N37</f>
        <v>#REF!</v>
      </c>
      <c r="P37" s="47" t="e">
        <f t="shared" si="21"/>
        <v>#REF!</v>
      </c>
      <c r="Q37" s="47" t="e">
        <f>+#REF!/#REF!</f>
        <v>#REF!</v>
      </c>
      <c r="R37" s="53">
        <v>5416899.4400000013</v>
      </c>
      <c r="S37" s="53" t="e">
        <f>+#REF!-R37</f>
        <v>#REF!</v>
      </c>
      <c r="T37" s="47" t="e">
        <f t="shared" si="22"/>
        <v>#REF!</v>
      </c>
    </row>
    <row r="38" spans="1:20" ht="64.5" x14ac:dyDescent="0.25">
      <c r="A38" s="42" t="s">
        <v>48</v>
      </c>
      <c r="B38" s="55" t="s">
        <v>64</v>
      </c>
      <c r="C38" s="47">
        <f t="shared" si="16"/>
        <v>2.7213251378263411E-2</v>
      </c>
      <c r="D38" s="53">
        <v>11902051.290000005</v>
      </c>
      <c r="E38" s="53">
        <f t="shared" si="17"/>
        <v>2550804.189999992</v>
      </c>
      <c r="F38" s="47">
        <f t="shared" si="18"/>
        <v>0.21431635000120983</v>
      </c>
      <c r="G38" s="46">
        <v>14452855.479999997</v>
      </c>
      <c r="H38" s="47">
        <f t="shared" si="19"/>
        <v>2.5590919717918742E-2</v>
      </c>
      <c r="I38" s="47" t="e">
        <f>+#REF!/#REF!</f>
        <v>#REF!</v>
      </c>
      <c r="J38" s="53">
        <v>11902051.290000005</v>
      </c>
      <c r="K38" s="53" t="e">
        <f>+#REF!-J38</f>
        <v>#REF!</v>
      </c>
      <c r="L38" s="47" t="e">
        <f t="shared" si="20"/>
        <v>#REF!</v>
      </c>
      <c r="M38" s="47" t="e">
        <f>+#REF!/#REF!</f>
        <v>#REF!</v>
      </c>
      <c r="N38" s="53">
        <v>11902051.290000005</v>
      </c>
      <c r="O38" s="53" t="e">
        <f>+#REF!-N38</f>
        <v>#REF!</v>
      </c>
      <c r="P38" s="47" t="e">
        <f t="shared" si="21"/>
        <v>#REF!</v>
      </c>
      <c r="Q38" s="47" t="e">
        <f>+#REF!/#REF!</f>
        <v>#REF!</v>
      </c>
      <c r="R38" s="53">
        <v>11902051.290000005</v>
      </c>
      <c r="S38" s="53" t="e">
        <f>+#REF!-R38</f>
        <v>#REF!</v>
      </c>
      <c r="T38" s="47" t="e">
        <f t="shared" si="22"/>
        <v>#REF!</v>
      </c>
    </row>
    <row r="39" spans="1:20" ht="51.75" x14ac:dyDescent="0.25">
      <c r="A39" s="42" t="s">
        <v>49</v>
      </c>
      <c r="B39" s="55" t="s">
        <v>65</v>
      </c>
      <c r="C39" s="49">
        <f t="shared" si="16"/>
        <v>0.15860398917554897</v>
      </c>
      <c r="D39" s="53">
        <v>65496921.119999997</v>
      </c>
      <c r="E39" s="53">
        <f t="shared" si="17"/>
        <v>18737061.149999999</v>
      </c>
      <c r="F39" s="47">
        <f t="shared" si="18"/>
        <v>0.28607544949587699</v>
      </c>
      <c r="G39" s="46">
        <v>84233982.269999996</v>
      </c>
      <c r="H39" s="49">
        <f t="shared" si="19"/>
        <v>0.14082668687212285</v>
      </c>
      <c r="I39" s="49" t="e">
        <f>+#REF!/#REF!</f>
        <v>#REF!</v>
      </c>
      <c r="J39" s="53">
        <v>65496921.119999997</v>
      </c>
      <c r="K39" s="53" t="e">
        <f>+#REF!-J39</f>
        <v>#REF!</v>
      </c>
      <c r="L39" s="47" t="e">
        <f t="shared" si="20"/>
        <v>#REF!</v>
      </c>
      <c r="M39" s="49" t="e">
        <f>+#REF!/#REF!</f>
        <v>#REF!</v>
      </c>
      <c r="N39" s="53">
        <v>65496921.119999997</v>
      </c>
      <c r="O39" s="53" t="e">
        <f>+#REF!-N39</f>
        <v>#REF!</v>
      </c>
      <c r="P39" s="47" t="e">
        <f t="shared" si="21"/>
        <v>#REF!</v>
      </c>
      <c r="Q39" s="49" t="e">
        <f>+#REF!/#REF!</f>
        <v>#REF!</v>
      </c>
      <c r="R39" s="53">
        <v>65496921.119999997</v>
      </c>
      <c r="S39" s="53" t="e">
        <f>+#REF!-R39</f>
        <v>#REF!</v>
      </c>
      <c r="T39" s="47" t="e">
        <f t="shared" si="22"/>
        <v>#REF!</v>
      </c>
    </row>
    <row r="40" spans="1:20" ht="26.25" x14ac:dyDescent="0.25">
      <c r="A40" s="42" t="s">
        <v>50</v>
      </c>
      <c r="B40" s="55" t="s">
        <v>66</v>
      </c>
      <c r="C40" s="47">
        <f t="shared" si="16"/>
        <v>3.085435175715483E-3</v>
      </c>
      <c r="D40" s="26">
        <v>1425426.6400000004</v>
      </c>
      <c r="E40" s="53">
        <f t="shared" si="17"/>
        <v>213236.37999999942</v>
      </c>
      <c r="F40" s="47">
        <f t="shared" si="18"/>
        <v>0.14959477676101196</v>
      </c>
      <c r="G40" s="46">
        <v>1638663.0199999998</v>
      </c>
      <c r="H40" s="47">
        <f t="shared" si="19"/>
        <v>3.0648480517531575E-3</v>
      </c>
      <c r="I40" s="47" t="e">
        <f>+#REF!/#REF!</f>
        <v>#REF!</v>
      </c>
      <c r="J40" s="26">
        <v>1425426.6400000004</v>
      </c>
      <c r="K40" s="53" t="e">
        <f>+#REF!-J40</f>
        <v>#REF!</v>
      </c>
      <c r="L40" s="47" t="e">
        <f t="shared" si="20"/>
        <v>#REF!</v>
      </c>
      <c r="M40" s="47" t="e">
        <f>+#REF!/#REF!</f>
        <v>#REF!</v>
      </c>
      <c r="N40" s="26">
        <v>1425426.6400000004</v>
      </c>
      <c r="O40" s="53" t="e">
        <f>+#REF!-N40</f>
        <v>#REF!</v>
      </c>
      <c r="P40" s="47" t="e">
        <f t="shared" si="21"/>
        <v>#REF!</v>
      </c>
      <c r="Q40" s="47" t="e">
        <f>+#REF!/#REF!</f>
        <v>#REF!</v>
      </c>
      <c r="R40" s="26">
        <v>1425426.6400000004</v>
      </c>
      <c r="S40" s="53" t="e">
        <f>+#REF!-R40</f>
        <v>#REF!</v>
      </c>
      <c r="T40" s="47" t="e">
        <f t="shared" si="22"/>
        <v>#REF!</v>
      </c>
    </row>
    <row r="41" spans="1:20" x14ac:dyDescent="0.25">
      <c r="A41" s="42" t="s">
        <v>0</v>
      </c>
      <c r="B41" s="55" t="s">
        <v>67</v>
      </c>
      <c r="C41" s="47">
        <f t="shared" si="16"/>
        <v>0.11459459011002029</v>
      </c>
      <c r="D41" s="53">
        <v>65740090.199999996</v>
      </c>
      <c r="E41" s="53">
        <f t="shared" si="17"/>
        <v>-4879334.2899999991</v>
      </c>
      <c r="F41" s="47">
        <f t="shared" si="18"/>
        <v>-7.4221594085978296E-2</v>
      </c>
      <c r="G41" s="46">
        <v>60860755.909999996</v>
      </c>
      <c r="H41" s="47">
        <f t="shared" si="19"/>
        <v>0.14134953123336239</v>
      </c>
      <c r="I41" s="47" t="e">
        <f>+#REF!/#REF!</f>
        <v>#REF!</v>
      </c>
      <c r="J41" s="53">
        <v>65740090.199999996</v>
      </c>
      <c r="K41" s="53" t="e">
        <f>+#REF!-J41</f>
        <v>#REF!</v>
      </c>
      <c r="L41" s="47" t="e">
        <f t="shared" si="20"/>
        <v>#REF!</v>
      </c>
      <c r="M41" s="47" t="e">
        <f>+#REF!/#REF!</f>
        <v>#REF!</v>
      </c>
      <c r="N41" s="53">
        <v>65740090.199999996</v>
      </c>
      <c r="O41" s="53" t="e">
        <f>+#REF!-N41</f>
        <v>#REF!</v>
      </c>
      <c r="P41" s="47" t="e">
        <f t="shared" si="21"/>
        <v>#REF!</v>
      </c>
      <c r="Q41" s="47" t="e">
        <f>+#REF!/#REF!</f>
        <v>#REF!</v>
      </c>
      <c r="R41" s="53">
        <v>65740090.199999996</v>
      </c>
      <c r="S41" s="53" t="e">
        <f>+#REF!-R41</f>
        <v>#REF!</v>
      </c>
      <c r="T41" s="47" t="e">
        <f t="shared" si="22"/>
        <v>#REF!</v>
      </c>
    </row>
    <row r="42" spans="1:20" ht="39" x14ac:dyDescent="0.25">
      <c r="A42" s="42" t="s">
        <v>51</v>
      </c>
      <c r="B42" s="55" t="s">
        <v>68</v>
      </c>
      <c r="C42" s="47">
        <f t="shared" si="16"/>
        <v>2.8710175024878606E-4</v>
      </c>
      <c r="D42" s="26">
        <v>150760.95000000001</v>
      </c>
      <c r="E42" s="53">
        <f t="shared" si="17"/>
        <v>1717.7099999999919</v>
      </c>
      <c r="F42" s="47">
        <f t="shared" si="18"/>
        <v>1.139360026585128E-2</v>
      </c>
      <c r="G42" s="46">
        <v>152478.66</v>
      </c>
      <c r="H42" s="47">
        <f t="shared" si="19"/>
        <v>3.2415516233648834E-4</v>
      </c>
      <c r="I42" s="47" t="e">
        <f>+#REF!/#REF!</f>
        <v>#REF!</v>
      </c>
      <c r="J42" s="26">
        <v>150760.95000000001</v>
      </c>
      <c r="K42" s="53" t="e">
        <f>+#REF!-J42</f>
        <v>#REF!</v>
      </c>
      <c r="L42" s="47" t="e">
        <f t="shared" si="20"/>
        <v>#REF!</v>
      </c>
      <c r="M42" s="47" t="e">
        <f>+#REF!/#REF!</f>
        <v>#REF!</v>
      </c>
      <c r="N42" s="26">
        <v>150760.95000000001</v>
      </c>
      <c r="O42" s="53" t="e">
        <f>+#REF!-N42</f>
        <v>#REF!</v>
      </c>
      <c r="P42" s="47" t="e">
        <f t="shared" si="21"/>
        <v>#REF!</v>
      </c>
      <c r="Q42" s="47" t="e">
        <f>+#REF!/#REF!</f>
        <v>#REF!</v>
      </c>
      <c r="R42" s="26">
        <v>150760.95000000001</v>
      </c>
      <c r="S42" s="53" t="e">
        <f>+#REF!-R42</f>
        <v>#REF!</v>
      </c>
      <c r="T42" s="47" t="e">
        <f t="shared" si="22"/>
        <v>#REF!</v>
      </c>
    </row>
    <row r="43" spans="1:20" ht="26.25" x14ac:dyDescent="0.25">
      <c r="A43" s="42" t="s">
        <v>52</v>
      </c>
      <c r="B43" s="55" t="s">
        <v>69</v>
      </c>
      <c r="C43" s="47">
        <f t="shared" si="16"/>
        <v>0.1547363155111019</v>
      </c>
      <c r="D43" s="53">
        <v>71658736.689999998</v>
      </c>
      <c r="E43" s="53">
        <f t="shared" si="17"/>
        <v>10521138.640000001</v>
      </c>
      <c r="F43" s="47">
        <f t="shared" si="18"/>
        <v>0.1468228317436725</v>
      </c>
      <c r="G43" s="46">
        <v>82179875.329999998</v>
      </c>
      <c r="H43" s="47">
        <f t="shared" si="19"/>
        <v>0.15407537180267583</v>
      </c>
      <c r="I43" s="47" t="e">
        <f>+#REF!/#REF!</f>
        <v>#REF!</v>
      </c>
      <c r="J43" s="53">
        <v>71658736.689999998</v>
      </c>
      <c r="K43" s="53" t="e">
        <f>+#REF!-J43</f>
        <v>#REF!</v>
      </c>
      <c r="L43" s="47" t="e">
        <f t="shared" si="20"/>
        <v>#REF!</v>
      </c>
      <c r="M43" s="47" t="e">
        <f>+#REF!/#REF!</f>
        <v>#REF!</v>
      </c>
      <c r="N43" s="53">
        <v>71658736.689999998</v>
      </c>
      <c r="O43" s="53" t="e">
        <f>+#REF!-N43</f>
        <v>#REF!</v>
      </c>
      <c r="P43" s="47" t="e">
        <f t="shared" si="21"/>
        <v>#REF!</v>
      </c>
      <c r="Q43" s="47" t="e">
        <f>+#REF!/#REF!</f>
        <v>#REF!</v>
      </c>
      <c r="R43" s="53">
        <v>71658736.689999998</v>
      </c>
      <c r="S43" s="53" t="e">
        <f>+#REF!-R43</f>
        <v>#REF!</v>
      </c>
      <c r="T43" s="47" t="e">
        <f t="shared" si="22"/>
        <v>#REF!</v>
      </c>
    </row>
    <row r="44" spans="1:20" x14ac:dyDescent="0.25">
      <c r="A44" s="42" t="s">
        <v>53</v>
      </c>
      <c r="B44" s="55" t="s">
        <v>70</v>
      </c>
      <c r="C44" s="47">
        <f t="shared" si="16"/>
        <v>1.4827274267310162E-2</v>
      </c>
      <c r="D44" s="53">
        <v>8864406.4000000004</v>
      </c>
      <c r="E44" s="53">
        <f t="shared" si="17"/>
        <v>-989696.79000000097</v>
      </c>
      <c r="F44" s="47">
        <f t="shared" si="18"/>
        <v>-0.111648399829683</v>
      </c>
      <c r="G44" s="46">
        <v>7874709.6099999994</v>
      </c>
      <c r="H44" s="47">
        <f t="shared" si="19"/>
        <v>1.9059597963588092E-2</v>
      </c>
      <c r="I44" s="47" t="e">
        <f>+#REF!/#REF!</f>
        <v>#REF!</v>
      </c>
      <c r="J44" s="53">
        <v>8864406.4000000004</v>
      </c>
      <c r="K44" s="53" t="e">
        <f>+#REF!-J44</f>
        <v>#REF!</v>
      </c>
      <c r="L44" s="47" t="e">
        <f t="shared" si="20"/>
        <v>#REF!</v>
      </c>
      <c r="M44" s="47" t="e">
        <f>+#REF!/#REF!</f>
        <v>#REF!</v>
      </c>
      <c r="N44" s="53">
        <v>8864406.4000000004</v>
      </c>
      <c r="O44" s="53" t="e">
        <f>+#REF!-N44</f>
        <v>#REF!</v>
      </c>
      <c r="P44" s="47" t="e">
        <f t="shared" si="21"/>
        <v>#REF!</v>
      </c>
      <c r="Q44" s="47" t="e">
        <f>+#REF!/#REF!</f>
        <v>#REF!</v>
      </c>
      <c r="R44" s="53">
        <v>8864406.4000000004</v>
      </c>
      <c r="S44" s="53" t="e">
        <f>+#REF!-R44</f>
        <v>#REF!</v>
      </c>
      <c r="T44" s="47" t="e">
        <f t="shared" si="22"/>
        <v>#REF!</v>
      </c>
    </row>
    <row r="45" spans="1:20" ht="39" x14ac:dyDescent="0.25">
      <c r="A45" s="42" t="s">
        <v>54</v>
      </c>
      <c r="B45" s="55" t="s">
        <v>71</v>
      </c>
      <c r="C45" s="48">
        <f t="shared" si="16"/>
        <v>1.5403374919255013E-2</v>
      </c>
      <c r="D45" s="53">
        <v>7157382.0900000008</v>
      </c>
      <c r="E45" s="53">
        <f t="shared" si="17"/>
        <v>1023292.4099999992</v>
      </c>
      <c r="F45" s="47">
        <f t="shared" si="18"/>
        <v>0.14297020853891554</v>
      </c>
      <c r="G45" s="46">
        <v>8180674.5</v>
      </c>
      <c r="H45" s="48">
        <f t="shared" si="19"/>
        <v>1.5389279208496792E-2</v>
      </c>
      <c r="I45" s="48" t="e">
        <f>+#REF!/#REF!</f>
        <v>#REF!</v>
      </c>
      <c r="J45" s="53">
        <v>7157382.0900000008</v>
      </c>
      <c r="K45" s="53" t="e">
        <f>+#REF!-J45</f>
        <v>#REF!</v>
      </c>
      <c r="L45" s="47" t="e">
        <f t="shared" si="20"/>
        <v>#REF!</v>
      </c>
      <c r="M45" s="48" t="e">
        <f>+#REF!/#REF!</f>
        <v>#REF!</v>
      </c>
      <c r="N45" s="53">
        <v>7157382.0900000008</v>
      </c>
      <c r="O45" s="53" t="e">
        <f>+#REF!-N45</f>
        <v>#REF!</v>
      </c>
      <c r="P45" s="47" t="e">
        <f t="shared" si="21"/>
        <v>#REF!</v>
      </c>
      <c r="Q45" s="48" t="e">
        <f>+#REF!/#REF!</f>
        <v>#REF!</v>
      </c>
      <c r="R45" s="53">
        <v>7157382.0900000008</v>
      </c>
      <c r="S45" s="53" t="e">
        <f>+#REF!-R45</f>
        <v>#REF!</v>
      </c>
      <c r="T45" s="47" t="e">
        <f t="shared" si="22"/>
        <v>#REF!</v>
      </c>
    </row>
    <row r="46" spans="1:20" x14ac:dyDescent="0.25">
      <c r="A46" s="43" t="s">
        <v>55</v>
      </c>
      <c r="B46" s="45" t="s">
        <v>74</v>
      </c>
      <c r="C46" s="48">
        <f t="shared" si="16"/>
        <v>2.7884189888631103E-3</v>
      </c>
      <c r="D46" s="26">
        <v>1188469.1100000001</v>
      </c>
      <c r="E46" s="53">
        <f t="shared" si="17"/>
        <v>292449.73</v>
      </c>
      <c r="F46" s="47">
        <f t="shared" si="18"/>
        <v>0.24607263877476795</v>
      </c>
      <c r="G46" s="53">
        <v>1480918.84</v>
      </c>
      <c r="H46" s="48">
        <f t="shared" si="19"/>
        <v>2.5553593107761115E-3</v>
      </c>
      <c r="I46" s="48" t="e">
        <f>+#REF!/#REF!</f>
        <v>#REF!</v>
      </c>
      <c r="J46" s="26">
        <v>1188469.1100000001</v>
      </c>
      <c r="K46" s="53" t="e">
        <f>+#REF!-J46</f>
        <v>#REF!</v>
      </c>
      <c r="L46" s="47" t="e">
        <f t="shared" si="20"/>
        <v>#REF!</v>
      </c>
      <c r="M46" s="48" t="e">
        <f>+#REF!/#REF!</f>
        <v>#REF!</v>
      </c>
      <c r="N46" s="26">
        <v>1188469.1100000001</v>
      </c>
      <c r="O46" s="53" t="e">
        <f>+#REF!-N46</f>
        <v>#REF!</v>
      </c>
      <c r="P46" s="47" t="e">
        <f t="shared" si="21"/>
        <v>#REF!</v>
      </c>
      <c r="Q46" s="48" t="e">
        <f>+#REF!/#REF!</f>
        <v>#REF!</v>
      </c>
      <c r="R46" s="26">
        <v>1188469.1100000001</v>
      </c>
      <c r="S46" s="53" t="e">
        <f>+#REF!-R46</f>
        <v>#REF!</v>
      </c>
      <c r="T46" s="47" t="e">
        <f t="shared" si="22"/>
        <v>#REF!</v>
      </c>
    </row>
    <row r="47" spans="1:20" ht="15.75" thickBot="1" x14ac:dyDescent="0.3">
      <c r="A47" s="44" t="s">
        <v>56</v>
      </c>
      <c r="B47" s="45" t="s">
        <v>75</v>
      </c>
      <c r="C47" s="49">
        <f t="shared" si="16"/>
        <v>2.1010264343034983E-2</v>
      </c>
      <c r="D47" s="71">
        <v>9651773.5800000001</v>
      </c>
      <c r="E47" s="53">
        <f t="shared" si="17"/>
        <v>1506698.8099999987</v>
      </c>
      <c r="F47" s="47">
        <f t="shared" si="18"/>
        <v>0.15610590090116874</v>
      </c>
      <c r="G47" s="46">
        <v>11158472.389999999</v>
      </c>
      <c r="H47" s="49">
        <f t="shared" si="19"/>
        <v>2.0752537256231995E-2</v>
      </c>
      <c r="I47" s="49" t="e">
        <f>+#REF!/#REF!</f>
        <v>#REF!</v>
      </c>
      <c r="J47" s="71">
        <v>9651773.5800000001</v>
      </c>
      <c r="K47" s="53" t="e">
        <f>+#REF!-J47</f>
        <v>#REF!</v>
      </c>
      <c r="L47" s="47" t="e">
        <f t="shared" si="20"/>
        <v>#REF!</v>
      </c>
      <c r="M47" s="49" t="e">
        <f>+#REF!/#REF!</f>
        <v>#REF!</v>
      </c>
      <c r="N47" s="71">
        <v>9651773.5800000001</v>
      </c>
      <c r="O47" s="53" t="e">
        <f>+#REF!-N47</f>
        <v>#REF!</v>
      </c>
      <c r="P47" s="47" t="e">
        <f t="shared" si="21"/>
        <v>#REF!</v>
      </c>
      <c r="Q47" s="49" t="e">
        <f>+#REF!/#REF!</f>
        <v>#REF!</v>
      </c>
      <c r="R47" s="71">
        <v>9651773.5800000001</v>
      </c>
      <c r="S47" s="53" t="e">
        <f>+#REF!-R47</f>
        <v>#REF!</v>
      </c>
      <c r="T47" s="47" t="e">
        <f t="shared" si="22"/>
        <v>#REF!</v>
      </c>
    </row>
    <row r="48" spans="1:20" ht="15.75" thickBot="1" x14ac:dyDescent="0.3">
      <c r="A48" s="61"/>
      <c r="B48" s="58" t="s">
        <v>82</v>
      </c>
      <c r="C48" s="30">
        <f t="shared" si="16"/>
        <v>1</v>
      </c>
      <c r="D48" s="67">
        <f>SUM(D33:D47)</f>
        <v>465088844.83999991</v>
      </c>
      <c r="E48" s="53">
        <f t="shared" si="17"/>
        <v>66007394.970000088</v>
      </c>
      <c r="F48" s="47">
        <f t="shared" si="18"/>
        <v>0.14192427038904359</v>
      </c>
      <c r="G48" s="69">
        <f>SUM(G33:G47)</f>
        <v>531096239.81</v>
      </c>
      <c r="H48" s="30">
        <f t="shared" si="19"/>
        <v>1</v>
      </c>
      <c r="I48" s="30" t="e">
        <f>+#REF!/#REF!</f>
        <v>#REF!</v>
      </c>
      <c r="J48" s="67">
        <f>SUM(J33:J47)</f>
        <v>465088844.83999991</v>
      </c>
      <c r="K48" s="53" t="e">
        <f>+#REF!-J48</f>
        <v>#REF!</v>
      </c>
      <c r="L48" s="47" t="e">
        <f t="shared" si="20"/>
        <v>#REF!</v>
      </c>
      <c r="M48" s="30" t="e">
        <f>+#REF!/#REF!</f>
        <v>#REF!</v>
      </c>
      <c r="N48" s="67">
        <f>SUM(N33:N47)</f>
        <v>465088844.83999991</v>
      </c>
      <c r="O48" s="53" t="e">
        <f>+#REF!-N48</f>
        <v>#REF!</v>
      </c>
      <c r="P48" s="47" t="e">
        <f t="shared" si="21"/>
        <v>#REF!</v>
      </c>
      <c r="Q48" s="30" t="e">
        <f>+#REF!/#REF!</f>
        <v>#REF!</v>
      </c>
      <c r="R48" s="67">
        <f>SUM(R33:R47)</f>
        <v>465088844.83999991</v>
      </c>
      <c r="S48" s="53" t="e">
        <f>+#REF!-R48</f>
        <v>#REF!</v>
      </c>
      <c r="T48" s="47" t="e">
        <f t="shared" si="22"/>
        <v>#REF!</v>
      </c>
    </row>
    <row r="49" spans="1:19" ht="15.75" thickTop="1" x14ac:dyDescent="0.25">
      <c r="D49" s="25"/>
      <c r="E49" s="53"/>
      <c r="J49" s="25"/>
      <c r="K49" s="53"/>
      <c r="N49" s="25"/>
      <c r="O49" s="53"/>
      <c r="R49" s="25"/>
      <c r="S49" s="53"/>
    </row>
    <row r="50" spans="1:19" x14ac:dyDescent="0.25">
      <c r="C50" s="46">
        <v>544294566</v>
      </c>
      <c r="D50" s="25">
        <v>474644492</v>
      </c>
      <c r="I50" s="46">
        <v>544294566</v>
      </c>
      <c r="J50" s="25">
        <v>474644492</v>
      </c>
      <c r="M50" s="46">
        <v>544294566</v>
      </c>
      <c r="N50" s="25">
        <v>474644492</v>
      </c>
      <c r="Q50" s="46">
        <v>544294566</v>
      </c>
      <c r="R50" s="25">
        <v>474644492</v>
      </c>
    </row>
    <row r="51" spans="1:19" x14ac:dyDescent="0.25">
      <c r="C51" s="46">
        <f>+C50-G48</f>
        <v>13198326.189999998</v>
      </c>
      <c r="I51" s="46" t="e">
        <f>+I50-#REF!</f>
        <v>#REF!</v>
      </c>
      <c r="M51" s="46" t="e">
        <f>+M50-#REF!</f>
        <v>#REF!</v>
      </c>
      <c r="Q51" s="46" t="e">
        <f>+Q50-#REF!</f>
        <v>#REF!</v>
      </c>
    </row>
    <row r="52" spans="1:19" x14ac:dyDescent="0.25">
      <c r="C52" s="46"/>
      <c r="I52" s="46"/>
      <c r="M52" s="46"/>
      <c r="Q52" s="46"/>
    </row>
    <row r="53" spans="1:19" x14ac:dyDescent="0.25">
      <c r="C53" s="46">
        <v>13458782</v>
      </c>
      <c r="D53" s="46">
        <v>12820271</v>
      </c>
      <c r="G53" s="46"/>
      <c r="I53" s="46">
        <v>13458782</v>
      </c>
      <c r="J53" s="46">
        <v>12820271</v>
      </c>
      <c r="M53" s="46">
        <v>13458782</v>
      </c>
      <c r="N53" s="46">
        <v>12820271</v>
      </c>
      <c r="Q53" s="46">
        <v>13458782</v>
      </c>
      <c r="R53" s="46">
        <v>12820271</v>
      </c>
    </row>
    <row r="54" spans="1:19" x14ac:dyDescent="0.25">
      <c r="C54" s="46">
        <f>+C50-C53</f>
        <v>530835784</v>
      </c>
      <c r="D54" s="46">
        <f>+D50-D53</f>
        <v>461824221</v>
      </c>
      <c r="H54" s="51">
        <f>+C54-D54</f>
        <v>69011563</v>
      </c>
      <c r="I54" s="46">
        <f>+I50-I53</f>
        <v>530835784</v>
      </c>
      <c r="J54" s="46">
        <f>+J50-J53</f>
        <v>461824221</v>
      </c>
      <c r="M54" s="46">
        <f>+M50-M53</f>
        <v>530835784</v>
      </c>
      <c r="N54" s="46">
        <f>+N50-N53</f>
        <v>461824221</v>
      </c>
      <c r="Q54" s="46">
        <f>+Q50-Q53</f>
        <v>530835784</v>
      </c>
      <c r="R54" s="46">
        <f>+R50-R53</f>
        <v>461824221</v>
      </c>
    </row>
    <row r="55" spans="1:19" x14ac:dyDescent="0.25">
      <c r="H55" s="37">
        <f>+H54/D54</f>
        <v>0.14943253268650022</v>
      </c>
    </row>
    <row r="58" spans="1:19" ht="51.75" x14ac:dyDescent="0.25">
      <c r="A58" s="54" t="s">
        <v>43</v>
      </c>
      <c r="B58" s="56" t="s">
        <v>59</v>
      </c>
      <c r="C58" s="46">
        <f>+C$54*C33</f>
        <v>114847372.2301441</v>
      </c>
      <c r="D58" s="46">
        <f t="shared" ref="D58:D72" si="23">+D$54*H33</f>
        <v>93339428.95678778</v>
      </c>
      <c r="E58" s="70">
        <f t="shared" ref="E58:E73" si="24">+G58/G$73</f>
        <v>0.31165709539655473</v>
      </c>
      <c r="G58" s="51">
        <f t="shared" ref="G58:G72" si="25">+C58-D58</f>
        <v>21507943.273356318</v>
      </c>
      <c r="H58" s="70">
        <f t="shared" ref="H58:H72" si="26">+G58/D58</f>
        <v>0.23042720009904485</v>
      </c>
      <c r="I58" s="46" t="e">
        <f>+I$54*I33</f>
        <v>#REF!</v>
      </c>
      <c r="J58" s="46" t="e">
        <f>+J$54*#REF!</f>
        <v>#REF!</v>
      </c>
      <c r="K58" s="70" t="e">
        <f>+#REF!/#REF!</f>
        <v>#REF!</v>
      </c>
      <c r="M58" s="46" t="e">
        <f>+M$54*M33</f>
        <v>#REF!</v>
      </c>
      <c r="N58" s="46" t="e">
        <f>+N$54*#REF!</f>
        <v>#REF!</v>
      </c>
      <c r="O58" s="70" t="e">
        <f>+#REF!/#REF!</f>
        <v>#REF!</v>
      </c>
      <c r="Q58" s="46" t="e">
        <f>+Q$54*Q33</f>
        <v>#REF!</v>
      </c>
      <c r="R58" s="46" t="e">
        <f>+R$54*#REF!</f>
        <v>#REF!</v>
      </c>
      <c r="S58" s="70" t="e">
        <f>+#REF!/#REF!</f>
        <v>#REF!</v>
      </c>
    </row>
    <row r="59" spans="1:19" ht="39" x14ac:dyDescent="0.25">
      <c r="A59" s="42" t="s">
        <v>44</v>
      </c>
      <c r="B59" s="55" t="s">
        <v>60</v>
      </c>
      <c r="C59" s="46">
        <f t="shared" ref="C59:C72" si="27">+C$54*C34</f>
        <v>41877213.05817572</v>
      </c>
      <c r="D59" s="46">
        <f t="shared" si="23"/>
        <v>27835126.141153838</v>
      </c>
      <c r="E59" s="70">
        <f t="shared" si="24"/>
        <v>0.20347440786150431</v>
      </c>
      <c r="G59" s="51">
        <f t="shared" si="25"/>
        <v>14042086.917021882</v>
      </c>
      <c r="H59" s="70">
        <f t="shared" si="26"/>
        <v>0.50447362249459526</v>
      </c>
      <c r="I59" s="46" t="e">
        <f t="shared" ref="I59:I72" si="28">+I$54*I34</f>
        <v>#REF!</v>
      </c>
      <c r="J59" s="46" t="e">
        <f>+J$54*#REF!</f>
        <v>#REF!</v>
      </c>
      <c r="K59" s="70" t="e">
        <f>+#REF!/#REF!</f>
        <v>#REF!</v>
      </c>
      <c r="M59" s="46" t="e">
        <f t="shared" ref="M59:M72" si="29">+M$54*M34</f>
        <v>#REF!</v>
      </c>
      <c r="N59" s="46" t="e">
        <f>+N$54*#REF!</f>
        <v>#REF!</v>
      </c>
      <c r="O59" s="70" t="e">
        <f>+#REF!/#REF!</f>
        <v>#REF!</v>
      </c>
      <c r="Q59" s="46" t="e">
        <f t="shared" ref="Q59:Q72" si="30">+Q$54*Q34</f>
        <v>#REF!</v>
      </c>
      <c r="R59" s="46" t="e">
        <f>+R$54*#REF!</f>
        <v>#REF!</v>
      </c>
      <c r="S59" s="70" t="e">
        <f>+#REF!/#REF!</f>
        <v>#REF!</v>
      </c>
    </row>
    <row r="60" spans="1:19" ht="26.25" x14ac:dyDescent="0.25">
      <c r="A60" s="42" t="s">
        <v>45</v>
      </c>
      <c r="B60" s="55" t="s">
        <v>61</v>
      </c>
      <c r="C60" s="46">
        <f t="shared" si="27"/>
        <v>85929553.105243772</v>
      </c>
      <c r="D60" s="46">
        <f t="shared" si="23"/>
        <v>85094755.645724118</v>
      </c>
      <c r="E60" s="70">
        <f t="shared" si="24"/>
        <v>1.2096486780333544E-2</v>
      </c>
      <c r="G60" s="51">
        <f t="shared" si="25"/>
        <v>834797.45951965451</v>
      </c>
      <c r="H60" s="70">
        <f t="shared" si="26"/>
        <v>9.8102104317118605E-3</v>
      </c>
      <c r="I60" s="46" t="e">
        <f t="shared" si="28"/>
        <v>#REF!</v>
      </c>
      <c r="J60" s="46" t="e">
        <f>+J$54*#REF!</f>
        <v>#REF!</v>
      </c>
      <c r="K60" s="70" t="e">
        <f>+#REF!/#REF!</f>
        <v>#REF!</v>
      </c>
      <c r="M60" s="46" t="e">
        <f t="shared" si="29"/>
        <v>#REF!</v>
      </c>
      <c r="N60" s="46" t="e">
        <f>+N$54*#REF!</f>
        <v>#REF!</v>
      </c>
      <c r="O60" s="70" t="e">
        <f>+#REF!/#REF!</f>
        <v>#REF!</v>
      </c>
      <c r="Q60" s="46" t="e">
        <f t="shared" si="30"/>
        <v>#REF!</v>
      </c>
      <c r="R60" s="46" t="e">
        <f>+R$54*#REF!</f>
        <v>#REF!</v>
      </c>
      <c r="S60" s="70" t="e">
        <f>+#REF!/#REF!</f>
        <v>#REF!</v>
      </c>
    </row>
    <row r="61" spans="1:19" ht="39" x14ac:dyDescent="0.25">
      <c r="A61" s="42" t="s">
        <v>46</v>
      </c>
      <c r="B61" s="55" t="s">
        <v>62</v>
      </c>
      <c r="C61" s="46">
        <f t="shared" si="27"/>
        <v>9372692.6865702979</v>
      </c>
      <c r="D61" s="46">
        <f t="shared" si="23"/>
        <v>8647375.9164422993</v>
      </c>
      <c r="E61" s="70">
        <f t="shared" si="24"/>
        <v>1.0510075972746764E-2</v>
      </c>
      <c r="G61" s="51">
        <f t="shared" si="25"/>
        <v>725316.77012799866</v>
      </c>
      <c r="H61" s="70">
        <f t="shared" si="26"/>
        <v>8.3877094870926844E-2</v>
      </c>
      <c r="I61" s="46" t="e">
        <f t="shared" si="28"/>
        <v>#REF!</v>
      </c>
      <c r="J61" s="46" t="e">
        <f>+J$54*#REF!</f>
        <v>#REF!</v>
      </c>
      <c r="K61" s="70" t="e">
        <f>+#REF!/#REF!</f>
        <v>#REF!</v>
      </c>
      <c r="M61" s="46" t="e">
        <f t="shared" si="29"/>
        <v>#REF!</v>
      </c>
      <c r="N61" s="46" t="e">
        <f>+N$54*#REF!</f>
        <v>#REF!</v>
      </c>
      <c r="O61" s="70" t="e">
        <f>+#REF!/#REF!</f>
        <v>#REF!</v>
      </c>
      <c r="Q61" s="46" t="e">
        <f t="shared" si="30"/>
        <v>#REF!</v>
      </c>
      <c r="R61" s="46" t="e">
        <f>+R$54*#REF!</f>
        <v>#REF!</v>
      </c>
      <c r="S61" s="70" t="e">
        <f>+#REF!/#REF!</f>
        <v>#REF!</v>
      </c>
    </row>
    <row r="62" spans="1:19" ht="77.25" x14ac:dyDescent="0.25">
      <c r="A62" s="42" t="s">
        <v>47</v>
      </c>
      <c r="B62" s="55" t="s">
        <v>63</v>
      </c>
      <c r="C62" s="46">
        <f t="shared" si="27"/>
        <v>6729063.5393497907</v>
      </c>
      <c r="D62" s="46">
        <f t="shared" si="23"/>
        <v>5378876.2982994299</v>
      </c>
      <c r="E62" s="70">
        <f t="shared" si="24"/>
        <v>1.9564652390938637E-2</v>
      </c>
      <c r="G62" s="51">
        <f t="shared" si="25"/>
        <v>1350187.2410503607</v>
      </c>
      <c r="H62" s="70">
        <f t="shared" si="26"/>
        <v>0.25101660015442856</v>
      </c>
      <c r="I62" s="46" t="e">
        <f t="shared" si="28"/>
        <v>#REF!</v>
      </c>
      <c r="J62" s="46" t="e">
        <f>+J$54*#REF!</f>
        <v>#REF!</v>
      </c>
      <c r="K62" s="70" t="e">
        <f>+#REF!/#REF!</f>
        <v>#REF!</v>
      </c>
      <c r="M62" s="46" t="e">
        <f t="shared" si="29"/>
        <v>#REF!</v>
      </c>
      <c r="N62" s="46" t="e">
        <f>+N$54*#REF!</f>
        <v>#REF!</v>
      </c>
      <c r="O62" s="70" t="e">
        <f>+#REF!/#REF!</f>
        <v>#REF!</v>
      </c>
      <c r="Q62" s="46" t="e">
        <f t="shared" si="30"/>
        <v>#REF!</v>
      </c>
      <c r="R62" s="46" t="e">
        <f>+R$54*#REF!</f>
        <v>#REF!</v>
      </c>
      <c r="S62" s="70" t="e">
        <f>+#REF!/#REF!</f>
        <v>#REF!</v>
      </c>
    </row>
    <row r="63" spans="1:19" ht="64.5" x14ac:dyDescent="0.25">
      <c r="A63" s="42" t="s">
        <v>48</v>
      </c>
      <c r="B63" s="55" t="s">
        <v>64</v>
      </c>
      <c r="C63" s="46">
        <f t="shared" si="27"/>
        <v>14445767.630569538</v>
      </c>
      <c r="D63" s="46">
        <f t="shared" si="23"/>
        <v>11818506.563401362</v>
      </c>
      <c r="E63" s="70">
        <f t="shared" si="24"/>
        <v>3.8069867612883647E-2</v>
      </c>
      <c r="G63" s="51">
        <f t="shared" si="25"/>
        <v>2627261.0671681762</v>
      </c>
      <c r="H63" s="70">
        <f t="shared" si="26"/>
        <v>0.22230059720947107</v>
      </c>
      <c r="I63" s="46" t="e">
        <f t="shared" si="28"/>
        <v>#REF!</v>
      </c>
      <c r="J63" s="46" t="e">
        <f>+J$54*#REF!</f>
        <v>#REF!</v>
      </c>
      <c r="K63" s="70" t="e">
        <f>+#REF!/#REF!</f>
        <v>#REF!</v>
      </c>
      <c r="M63" s="46" t="e">
        <f t="shared" si="29"/>
        <v>#REF!</v>
      </c>
      <c r="N63" s="46" t="e">
        <f>+N$54*#REF!</f>
        <v>#REF!</v>
      </c>
      <c r="O63" s="70" t="e">
        <f>+#REF!/#REF!</f>
        <v>#REF!</v>
      </c>
      <c r="Q63" s="46" t="e">
        <f t="shared" si="30"/>
        <v>#REF!</v>
      </c>
      <c r="R63" s="46" t="e">
        <f>+R$54*#REF!</f>
        <v>#REF!</v>
      </c>
      <c r="S63" s="70" t="e">
        <f>+#REF!/#REF!</f>
        <v>#REF!</v>
      </c>
    </row>
    <row r="64" spans="1:19" ht="51.75" x14ac:dyDescent="0.25">
      <c r="A64" s="42" t="s">
        <v>49</v>
      </c>
      <c r="B64" s="55" t="s">
        <v>65</v>
      </c>
      <c r="C64" s="46">
        <f t="shared" si="27"/>
        <v>84192672.939530045</v>
      </c>
      <c r="D64" s="46">
        <f t="shared" si="23"/>
        <v>65037174.960729063</v>
      </c>
      <c r="E64" s="70">
        <f t="shared" si="24"/>
        <v>0.2775693977370286</v>
      </c>
      <c r="G64" s="51">
        <f t="shared" si="25"/>
        <v>19155497.978800982</v>
      </c>
      <c r="H64" s="70">
        <f t="shared" si="26"/>
        <v>0.29453151970957397</v>
      </c>
      <c r="I64" s="46" t="e">
        <f t="shared" si="28"/>
        <v>#REF!</v>
      </c>
      <c r="J64" s="46" t="e">
        <f>+J$54*#REF!</f>
        <v>#REF!</v>
      </c>
      <c r="K64" s="70" t="e">
        <f>+#REF!/#REF!</f>
        <v>#REF!</v>
      </c>
      <c r="M64" s="46" t="e">
        <f t="shared" si="29"/>
        <v>#REF!</v>
      </c>
      <c r="N64" s="46" t="e">
        <f>+N$54*#REF!</f>
        <v>#REF!</v>
      </c>
      <c r="O64" s="70" t="e">
        <f>+#REF!/#REF!</f>
        <v>#REF!</v>
      </c>
      <c r="Q64" s="46" t="e">
        <f t="shared" si="30"/>
        <v>#REF!</v>
      </c>
      <c r="R64" s="46" t="e">
        <f>+R$54*#REF!</f>
        <v>#REF!</v>
      </c>
      <c r="S64" s="70" t="e">
        <f>+#REF!/#REF!</f>
        <v>#REF!</v>
      </c>
    </row>
    <row r="65" spans="1:19" ht="26.25" x14ac:dyDescent="0.25">
      <c r="A65" s="42" t="s">
        <v>50</v>
      </c>
      <c r="B65" s="55" t="s">
        <v>66</v>
      </c>
      <c r="C65" s="46">
        <f t="shared" si="27"/>
        <v>1637859.4004821063</v>
      </c>
      <c r="D65" s="46">
        <f t="shared" si="23"/>
        <v>1415421.0639842697</v>
      </c>
      <c r="E65" s="70">
        <f t="shared" si="24"/>
        <v>3.2232038636458185E-3</v>
      </c>
      <c r="G65" s="51">
        <f t="shared" si="25"/>
        <v>222438.33649783651</v>
      </c>
      <c r="H65" s="70">
        <f t="shared" si="26"/>
        <v>0.15715347337822902</v>
      </c>
      <c r="I65" s="46" t="e">
        <f t="shared" si="28"/>
        <v>#REF!</v>
      </c>
      <c r="J65" s="46" t="e">
        <f>+J$54*#REF!</f>
        <v>#REF!</v>
      </c>
      <c r="K65" s="70" t="e">
        <f>+#REF!/#REF!</f>
        <v>#REF!</v>
      </c>
      <c r="M65" s="46" t="e">
        <f t="shared" si="29"/>
        <v>#REF!</v>
      </c>
      <c r="N65" s="46" t="e">
        <f>+N$54*#REF!</f>
        <v>#REF!</v>
      </c>
      <c r="O65" s="70" t="e">
        <f>+#REF!/#REF!</f>
        <v>#REF!</v>
      </c>
      <c r="Q65" s="46" t="e">
        <f t="shared" si="30"/>
        <v>#REF!</v>
      </c>
      <c r="R65" s="46" t="e">
        <f>+R$54*#REF!</f>
        <v>#REF!</v>
      </c>
      <c r="S65" s="70" t="e">
        <f>+#REF!/#REF!</f>
        <v>#REF!</v>
      </c>
    </row>
    <row r="66" spans="1:19" x14ac:dyDescent="0.25">
      <c r="A66" s="42" t="s">
        <v>0</v>
      </c>
      <c r="B66" s="55" t="s">
        <v>67</v>
      </c>
      <c r="C66" s="46">
        <f t="shared" si="27"/>
        <v>60830909.083211273</v>
      </c>
      <c r="D66" s="46">
        <f t="shared" si="23"/>
        <v>65278637.150562756</v>
      </c>
      <c r="E66" s="70">
        <f t="shared" si="24"/>
        <v>-6.4449026713849222E-2</v>
      </c>
      <c r="G66" s="51">
        <f t="shared" si="25"/>
        <v>-4447728.0673514828</v>
      </c>
      <c r="H66" s="70">
        <f t="shared" si="26"/>
        <v>-6.8134511710055509E-2</v>
      </c>
      <c r="I66" s="46" t="e">
        <f t="shared" si="28"/>
        <v>#REF!</v>
      </c>
      <c r="J66" s="46" t="e">
        <f>+J$54*#REF!</f>
        <v>#REF!</v>
      </c>
      <c r="K66" s="70" t="e">
        <f>+#REF!/#REF!</f>
        <v>#REF!</v>
      </c>
      <c r="M66" s="46" t="e">
        <f t="shared" si="29"/>
        <v>#REF!</v>
      </c>
      <c r="N66" s="46" t="e">
        <f>+N$54*#REF!</f>
        <v>#REF!</v>
      </c>
      <c r="O66" s="70" t="e">
        <f>+#REF!/#REF!</f>
        <v>#REF!</v>
      </c>
      <c r="Q66" s="46" t="e">
        <f t="shared" si="30"/>
        <v>#REF!</v>
      </c>
      <c r="R66" s="46" t="e">
        <f>+R$54*#REF!</f>
        <v>#REF!</v>
      </c>
      <c r="S66" s="70" t="e">
        <f>+#REF!/#REF!</f>
        <v>#REF!</v>
      </c>
    </row>
    <row r="67" spans="1:19" ht="39" x14ac:dyDescent="0.25">
      <c r="A67" s="42" t="s">
        <v>51</v>
      </c>
      <c r="B67" s="55" t="s">
        <v>68</v>
      </c>
      <c r="C67" s="46">
        <f t="shared" si="27"/>
        <v>152403.88268108654</v>
      </c>
      <c r="D67" s="46">
        <f t="shared" si="23"/>
        <v>149702.70532917726</v>
      </c>
      <c r="E67" s="70">
        <f t="shared" si="24"/>
        <v>3.9140938626607917E-5</v>
      </c>
      <c r="G67" s="51">
        <f t="shared" si="25"/>
        <v>2701.1773519092822</v>
      </c>
      <c r="H67" s="70">
        <f t="shared" si="26"/>
        <v>1.8043610808299929E-2</v>
      </c>
      <c r="I67" s="46" t="e">
        <f t="shared" si="28"/>
        <v>#REF!</v>
      </c>
      <c r="J67" s="46" t="e">
        <f>+J$54*#REF!</f>
        <v>#REF!</v>
      </c>
      <c r="K67" s="70" t="e">
        <f>+#REF!/#REF!</f>
        <v>#REF!</v>
      </c>
      <c r="M67" s="46" t="e">
        <f t="shared" si="29"/>
        <v>#REF!</v>
      </c>
      <c r="N67" s="46" t="e">
        <f>+N$54*#REF!</f>
        <v>#REF!</v>
      </c>
      <c r="O67" s="70" t="e">
        <f>+#REF!/#REF!</f>
        <v>#REF!</v>
      </c>
      <c r="Q67" s="46" t="e">
        <f t="shared" si="30"/>
        <v>#REF!</v>
      </c>
      <c r="R67" s="46" t="e">
        <f>+R$54*#REF!</f>
        <v>#REF!</v>
      </c>
      <c r="S67" s="70" t="e">
        <f>+#REF!/#REF!</f>
        <v>#REF!</v>
      </c>
    </row>
    <row r="68" spans="1:19" ht="26.25" x14ac:dyDescent="0.25">
      <c r="A68" s="42" t="s">
        <v>52</v>
      </c>
      <c r="B68" s="55" t="s">
        <v>69</v>
      </c>
      <c r="C68" s="46">
        <f t="shared" si="27"/>
        <v>82139573.357607141</v>
      </c>
      <c r="D68" s="46">
        <f t="shared" si="23"/>
        <v>71155738.558056131</v>
      </c>
      <c r="E68" s="70">
        <f t="shared" si="24"/>
        <v>0.15915933971168025</v>
      </c>
      <c r="G68" s="51">
        <f t="shared" si="25"/>
        <v>10983834.79955101</v>
      </c>
      <c r="H68" s="70">
        <f t="shared" si="26"/>
        <v>0.15436330255484979</v>
      </c>
      <c r="I68" s="46" t="e">
        <f t="shared" si="28"/>
        <v>#REF!</v>
      </c>
      <c r="J68" s="46" t="e">
        <f>+J$54*#REF!</f>
        <v>#REF!</v>
      </c>
      <c r="K68" s="70" t="e">
        <f>+#REF!/#REF!</f>
        <v>#REF!</v>
      </c>
      <c r="M68" s="46" t="e">
        <f t="shared" si="29"/>
        <v>#REF!</v>
      </c>
      <c r="N68" s="46" t="e">
        <f>+N$54*#REF!</f>
        <v>#REF!</v>
      </c>
      <c r="O68" s="70" t="e">
        <f>+#REF!/#REF!</f>
        <v>#REF!</v>
      </c>
      <c r="Q68" s="46" t="e">
        <f t="shared" si="30"/>
        <v>#REF!</v>
      </c>
      <c r="R68" s="46" t="e">
        <f>+R$54*#REF!</f>
        <v>#REF!</v>
      </c>
      <c r="S68" s="70" t="e">
        <f>+#REF!/#REF!</f>
        <v>#REF!</v>
      </c>
    </row>
    <row r="69" spans="1:19" x14ac:dyDescent="0.25">
      <c r="A69" s="42" t="s">
        <v>53</v>
      </c>
      <c r="B69" s="55" t="s">
        <v>70</v>
      </c>
      <c r="C69" s="46">
        <f t="shared" si="27"/>
        <v>7870847.7602706151</v>
      </c>
      <c r="D69" s="46">
        <f t="shared" si="23"/>
        <v>8802183.9821072575</v>
      </c>
      <c r="E69" s="70">
        <f t="shared" si="24"/>
        <v>-1.3495364854099067E-2</v>
      </c>
      <c r="G69" s="51">
        <f t="shared" si="25"/>
        <v>-931336.22183664236</v>
      </c>
      <c r="H69" s="70">
        <f t="shared" si="26"/>
        <v>-0.10580740231399695</v>
      </c>
      <c r="I69" s="46" t="e">
        <f t="shared" si="28"/>
        <v>#REF!</v>
      </c>
      <c r="J69" s="46" t="e">
        <f>+J$54*#REF!</f>
        <v>#REF!</v>
      </c>
      <c r="K69" s="70" t="e">
        <f>+#REF!/#REF!</f>
        <v>#REF!</v>
      </c>
      <c r="M69" s="46" t="e">
        <f t="shared" si="29"/>
        <v>#REF!</v>
      </c>
      <c r="N69" s="46" t="e">
        <f>+N$54*#REF!</f>
        <v>#REF!</v>
      </c>
      <c r="O69" s="70" t="e">
        <f>+#REF!/#REF!</f>
        <v>#REF!</v>
      </c>
      <c r="Q69" s="46" t="e">
        <f t="shared" si="30"/>
        <v>#REF!</v>
      </c>
      <c r="R69" s="46" t="e">
        <f>+R$54*#REF!</f>
        <v>#REF!</v>
      </c>
      <c r="S69" s="70" t="e">
        <f>+#REF!/#REF!</f>
        <v>#REF!</v>
      </c>
    </row>
    <row r="70" spans="1:19" ht="39" x14ac:dyDescent="0.25">
      <c r="A70" s="42" t="s">
        <v>54</v>
      </c>
      <c r="B70" s="55" t="s">
        <v>71</v>
      </c>
      <c r="C70" s="46">
        <f t="shared" si="27"/>
        <v>8176662.6015086714</v>
      </c>
      <c r="D70" s="46">
        <f t="shared" si="23"/>
        <v>7107141.8822155269</v>
      </c>
      <c r="E70" s="70">
        <f t="shared" si="24"/>
        <v>1.549770317900416E-2</v>
      </c>
      <c r="G70" s="51">
        <f t="shared" si="25"/>
        <v>1069520.7192931445</v>
      </c>
      <c r="H70" s="70">
        <f t="shared" si="26"/>
        <v>0.15048534798066254</v>
      </c>
      <c r="I70" s="46" t="e">
        <f t="shared" si="28"/>
        <v>#REF!</v>
      </c>
      <c r="J70" s="46" t="e">
        <f>+J$54*#REF!</f>
        <v>#REF!</v>
      </c>
      <c r="K70" s="70" t="e">
        <f>+#REF!/#REF!</f>
        <v>#REF!</v>
      </c>
      <c r="M70" s="46" t="e">
        <f t="shared" si="29"/>
        <v>#REF!</v>
      </c>
      <c r="N70" s="46" t="e">
        <f>+N$54*#REF!</f>
        <v>#REF!</v>
      </c>
      <c r="O70" s="70" t="e">
        <f>+#REF!/#REF!</f>
        <v>#REF!</v>
      </c>
      <c r="Q70" s="46" t="e">
        <f t="shared" si="30"/>
        <v>#REF!</v>
      </c>
      <c r="R70" s="46" t="e">
        <f>+R$54*#REF!</f>
        <v>#REF!</v>
      </c>
      <c r="S70" s="70" t="e">
        <f>+#REF!/#REF!</f>
        <v>#REF!</v>
      </c>
    </row>
    <row r="71" spans="1:19" x14ac:dyDescent="0.25">
      <c r="A71" s="43" t="s">
        <v>55</v>
      </c>
      <c r="B71" s="45" t="s">
        <v>74</v>
      </c>
      <c r="C71" s="46">
        <f t="shared" si="27"/>
        <v>1480192.5800736365</v>
      </c>
      <c r="D71" s="46">
        <f t="shared" si="23"/>
        <v>1180126.8230742747</v>
      </c>
      <c r="E71" s="70">
        <f t="shared" si="24"/>
        <v>4.3480504419145267E-3</v>
      </c>
      <c r="G71" s="51">
        <f t="shared" si="25"/>
        <v>300065.75699936179</v>
      </c>
      <c r="H71" s="70">
        <f t="shared" si="26"/>
        <v>0.25426568664686328</v>
      </c>
      <c r="I71" s="46" t="e">
        <f t="shared" si="28"/>
        <v>#REF!</v>
      </c>
      <c r="J71" s="46" t="e">
        <f>+J$54*#REF!</f>
        <v>#REF!</v>
      </c>
      <c r="K71" s="70" t="e">
        <f>+#REF!/#REF!</f>
        <v>#REF!</v>
      </c>
      <c r="M71" s="46" t="e">
        <f t="shared" si="29"/>
        <v>#REF!</v>
      </c>
      <c r="N71" s="46" t="e">
        <f>+N$54*#REF!</f>
        <v>#REF!</v>
      </c>
      <c r="O71" s="70" t="e">
        <f>+#REF!/#REF!</f>
        <v>#REF!</v>
      </c>
      <c r="Q71" s="46" t="e">
        <f t="shared" si="30"/>
        <v>#REF!</v>
      </c>
      <c r="R71" s="46" t="e">
        <f>+R$54*#REF!</f>
        <v>#REF!</v>
      </c>
      <c r="S71" s="70" t="e">
        <f>+#REF!/#REF!</f>
        <v>#REF!</v>
      </c>
    </row>
    <row r="72" spans="1:19" ht="15.75" thickBot="1" x14ac:dyDescent="0.3">
      <c r="A72" s="44" t="s">
        <v>56</v>
      </c>
      <c r="B72" s="45" t="s">
        <v>75</v>
      </c>
      <c r="C72" s="46">
        <f t="shared" si="27"/>
        <v>11153000.144582219</v>
      </c>
      <c r="D72" s="46">
        <f t="shared" si="23"/>
        <v>9584024.3521328196</v>
      </c>
      <c r="E72" s="70">
        <f t="shared" si="24"/>
        <v>2.273496968108666E-2</v>
      </c>
      <c r="G72" s="51">
        <f t="shared" si="25"/>
        <v>1568975.7924493998</v>
      </c>
      <c r="H72" s="70">
        <f t="shared" si="26"/>
        <v>0.16370740878806736</v>
      </c>
      <c r="I72" s="46" t="e">
        <f t="shared" si="28"/>
        <v>#REF!</v>
      </c>
      <c r="J72" s="46" t="e">
        <f>+J$54*#REF!</f>
        <v>#REF!</v>
      </c>
      <c r="K72" s="70" t="e">
        <f>+#REF!/#REF!</f>
        <v>#REF!</v>
      </c>
      <c r="M72" s="46" t="e">
        <f t="shared" si="29"/>
        <v>#REF!</v>
      </c>
      <c r="N72" s="46" t="e">
        <f>+N$54*#REF!</f>
        <v>#REF!</v>
      </c>
      <c r="O72" s="70" t="e">
        <f>+#REF!/#REF!</f>
        <v>#REF!</v>
      </c>
      <c r="Q72" s="46" t="e">
        <f t="shared" si="30"/>
        <v>#REF!</v>
      </c>
      <c r="R72" s="46" t="e">
        <f>+R$54*#REF!</f>
        <v>#REF!</v>
      </c>
      <c r="S72" s="70" t="e">
        <f>+#REF!/#REF!</f>
        <v>#REF!</v>
      </c>
    </row>
    <row r="73" spans="1:19" x14ac:dyDescent="0.25">
      <c r="C73" s="46">
        <f>SUM(C58:C72)</f>
        <v>530835784</v>
      </c>
      <c r="D73" s="46">
        <f t="shared" ref="D73" si="31">SUM(D58:D72)</f>
        <v>461824221.00000012</v>
      </c>
      <c r="E73" s="70">
        <f t="shared" si="24"/>
        <v>1</v>
      </c>
      <c r="G73" s="46">
        <f>SUM(G58:G72)</f>
        <v>69011562.999999911</v>
      </c>
      <c r="I73" s="46" t="e">
        <f>SUM(I58:I72)</f>
        <v>#REF!</v>
      </c>
      <c r="J73" s="46" t="e">
        <f t="shared" ref="J73" si="32">SUM(J58:J72)</f>
        <v>#REF!</v>
      </c>
      <c r="K73" s="70" t="e">
        <f>+#REF!/#REF!</f>
        <v>#REF!</v>
      </c>
      <c r="M73" s="46" t="e">
        <f>SUM(M58:M72)</f>
        <v>#REF!</v>
      </c>
      <c r="N73" s="46" t="e">
        <f t="shared" ref="N73" si="33">SUM(N58:N72)</f>
        <v>#REF!</v>
      </c>
      <c r="O73" s="70" t="e">
        <f>+#REF!/#REF!</f>
        <v>#REF!</v>
      </c>
      <c r="Q73" s="46" t="e">
        <f>SUM(Q58:Q72)</f>
        <v>#REF!</v>
      </c>
      <c r="R73" s="46" t="e">
        <f t="shared" ref="R73" si="34">SUM(R58:R72)</f>
        <v>#REF!</v>
      </c>
      <c r="S73" s="70" t="e">
        <f>+#REF!/#REF!</f>
        <v>#REF!</v>
      </c>
    </row>
  </sheetData>
  <sortState ref="A33:F46">
    <sortCondition ref="A32"/>
  </sortState>
  <mergeCells count="2">
    <mergeCell ref="A1:T1"/>
    <mergeCell ref="A2:B2"/>
  </mergeCells>
  <printOptions horizontalCentered="1"/>
  <pageMargins left="0.39370078740157483" right="0.39370078740157483" top="0.74803149606299213" bottom="0.35433070866141736" header="0.31496062992125984" footer="0.31496062992125984"/>
  <pageSetup paperSize="9" scale="67" orientation="landscape" r:id="rId1"/>
  <headerFooter>
    <oddFooter>&amp;RПриложение "Лекарства"
&amp;A</oddFooter>
  </headerFooter>
  <colBreaks count="1" manualBreakCount="1">
    <brk id="20" max="1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95"/>
  <sheetViews>
    <sheetView tabSelected="1" view="pageBreakPreview" topLeftCell="A5" zoomScaleNormal="100" zoomScaleSheetLayoutView="100" workbookViewId="0">
      <selection activeCell="A32" sqref="A32:XFD195"/>
    </sheetView>
  </sheetViews>
  <sheetFormatPr defaultRowHeight="12.75" x14ac:dyDescent="0.2"/>
  <cols>
    <col min="1" max="1" width="2.85546875" style="142" customWidth="1"/>
    <col min="2" max="2" width="12.5703125" style="142" customWidth="1"/>
    <col min="3" max="3" width="11.7109375" style="142" customWidth="1"/>
    <col min="4" max="4" width="12" style="142" customWidth="1"/>
    <col min="5" max="5" width="10.28515625" style="142" bestFit="1" customWidth="1"/>
    <col min="6" max="6" width="9.7109375" style="142" customWidth="1"/>
    <col min="7" max="8" width="9.42578125" style="142" bestFit="1" customWidth="1"/>
    <col min="9" max="9" width="10.85546875" style="142" customWidth="1"/>
    <col min="10" max="10" width="11" style="142" customWidth="1"/>
    <col min="11" max="11" width="9.5703125" style="142" bestFit="1" customWidth="1"/>
    <col min="12" max="12" width="10.140625" style="142" customWidth="1"/>
    <col min="13" max="13" width="9.42578125" style="179" hidden="1" customWidth="1"/>
    <col min="14" max="14" width="11" style="182" hidden="1" customWidth="1"/>
    <col min="15" max="16" width="9.42578125" style="142" bestFit="1" customWidth="1"/>
    <col min="17" max="17" width="9.85546875" style="142" customWidth="1"/>
    <col min="18" max="18" width="9.42578125" style="142" bestFit="1" customWidth="1"/>
    <col min="19" max="60" width="0" style="142" hidden="1" customWidth="1"/>
    <col min="61" max="16384" width="9.140625" style="142"/>
  </cols>
  <sheetData>
    <row r="1" spans="1:49" ht="62.25" customHeight="1" x14ac:dyDescent="0.2">
      <c r="A1" s="242" t="s">
        <v>145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AO1" s="142">
        <v>2013</v>
      </c>
      <c r="AP1" s="142" t="s">
        <v>149</v>
      </c>
      <c r="AQ1" s="142" t="s">
        <v>150</v>
      </c>
      <c r="AR1" s="142" t="s">
        <v>151</v>
      </c>
      <c r="AS1" s="142">
        <v>2014</v>
      </c>
      <c r="AT1" s="142" t="s">
        <v>149</v>
      </c>
      <c r="AU1" s="142" t="s">
        <v>150</v>
      </c>
      <c r="AV1" s="142" t="s">
        <v>151</v>
      </c>
    </row>
    <row r="2" spans="1:49" ht="126.75" customHeight="1" x14ac:dyDescent="0.2">
      <c r="A2" s="145"/>
      <c r="B2" s="146"/>
      <c r="C2" s="76" t="s">
        <v>88</v>
      </c>
      <c r="D2" s="76" t="s">
        <v>133</v>
      </c>
      <c r="E2" s="76" t="s">
        <v>134</v>
      </c>
      <c r="F2" s="76" t="s">
        <v>135</v>
      </c>
      <c r="G2" s="76" t="s">
        <v>105</v>
      </c>
      <c r="H2" s="76" t="s">
        <v>136</v>
      </c>
      <c r="I2" s="76" t="s">
        <v>106</v>
      </c>
      <c r="J2" s="76" t="s">
        <v>137</v>
      </c>
      <c r="K2" s="76" t="s">
        <v>138</v>
      </c>
      <c r="L2" s="76" t="s">
        <v>139</v>
      </c>
      <c r="M2" s="177" t="s">
        <v>99</v>
      </c>
      <c r="N2" s="180" t="s">
        <v>140</v>
      </c>
      <c r="O2" s="76" t="s">
        <v>141</v>
      </c>
      <c r="P2" s="76" t="s">
        <v>142</v>
      </c>
      <c r="Q2" s="76" t="s">
        <v>143</v>
      </c>
      <c r="R2" s="76" t="s">
        <v>144</v>
      </c>
      <c r="AC2" s="142">
        <v>2014</v>
      </c>
      <c r="AD2" s="142" t="s">
        <v>149</v>
      </c>
      <c r="AE2" s="142" t="s">
        <v>150</v>
      </c>
      <c r="AF2" s="142" t="s">
        <v>151</v>
      </c>
      <c r="AG2" s="142">
        <v>2013</v>
      </c>
      <c r="AH2" s="142" t="s">
        <v>149</v>
      </c>
      <c r="AI2" s="142" t="s">
        <v>150</v>
      </c>
      <c r="AJ2" s="142" t="s">
        <v>151</v>
      </c>
      <c r="AK2" s="142">
        <v>2014</v>
      </c>
      <c r="AL2" s="142" t="s">
        <v>149</v>
      </c>
      <c r="AM2" s="142" t="s">
        <v>150</v>
      </c>
      <c r="AN2" s="142" t="s">
        <v>151</v>
      </c>
      <c r="AO2" s="151"/>
      <c r="AP2" s="217" t="s">
        <v>147</v>
      </c>
      <c r="AQ2" s="217" t="s">
        <v>147</v>
      </c>
      <c r="AR2" s="217" t="s">
        <v>147</v>
      </c>
      <c r="AS2" s="217"/>
      <c r="AT2" s="217" t="s">
        <v>148</v>
      </c>
      <c r="AU2" s="217" t="s">
        <v>148</v>
      </c>
      <c r="AV2" s="217" t="s">
        <v>148</v>
      </c>
    </row>
    <row r="3" spans="1:49" s="151" customFormat="1" ht="15" customHeight="1" x14ac:dyDescent="0.2">
      <c r="A3" s="148"/>
      <c r="B3" s="147" t="s">
        <v>87</v>
      </c>
      <c r="C3" s="143">
        <v>544294567.39000022</v>
      </c>
      <c r="D3" s="143">
        <f>SUM(D4:D31)</f>
        <v>616450882.71000004</v>
      </c>
      <c r="E3" s="149">
        <f>+D3-C3</f>
        <v>72156315.319999814</v>
      </c>
      <c r="F3" s="150">
        <f>+E3/C3</f>
        <v>0.13256850176918644</v>
      </c>
      <c r="G3" s="150">
        <f t="shared" ref="G3:G31" si="0">+C3/C$3</f>
        <v>1</v>
      </c>
      <c r="H3" s="150">
        <f t="shared" ref="H3:H31" si="1">+D3/D$3</f>
        <v>1</v>
      </c>
      <c r="I3" s="149">
        <f>+C3/12</f>
        <v>45357880.61583335</v>
      </c>
      <c r="J3" s="149">
        <f>+D3/12.5</f>
        <v>49316070.616800003</v>
      </c>
      <c r="K3" s="149">
        <f>+J3-I3</f>
        <v>3958190.0009666532</v>
      </c>
      <c r="L3" s="150">
        <f>+K3/I3</f>
        <v>8.7265761698419042E-2</v>
      </c>
      <c r="M3" s="178">
        <f>SUM(M4:M31)</f>
        <v>6116105.083333334</v>
      </c>
      <c r="N3" s="181">
        <f>SUM(N4:N31)</f>
        <v>6097043.333333334</v>
      </c>
      <c r="O3" s="149">
        <f t="shared" ref="O3:O31" si="2">C3/M3*100</f>
        <v>8899.3658541483819</v>
      </c>
      <c r="P3" s="149">
        <f t="shared" ref="P3:P31" si="3">D3/N3*100</f>
        <v>10110.652803462663</v>
      </c>
      <c r="Q3" s="149">
        <f>+P3-O3</f>
        <v>1211.2869493142807</v>
      </c>
      <c r="R3" s="150">
        <f>+Q3/O3</f>
        <v>0.13610935533677909</v>
      </c>
      <c r="U3" s="199" t="s">
        <v>92</v>
      </c>
      <c r="V3" s="142"/>
      <c r="Z3" s="216">
        <f>+N3/M3-1</f>
        <v>-3.1166485435222269E-3</v>
      </c>
      <c r="AC3" s="200">
        <f>+AS3/AO3-1</f>
        <v>-2.1857410322723148E-3</v>
      </c>
      <c r="AD3" s="200">
        <f t="shared" ref="AD3:AF3" si="4">+AT3/AP3-1</f>
        <v>-3.0341379558529447E-4</v>
      </c>
      <c r="AE3" s="200">
        <f t="shared" si="4"/>
        <v>-9.5287654662120636E-3</v>
      </c>
      <c r="AF3" s="200">
        <f t="shared" si="4"/>
        <v>1.4499834445021786E-2</v>
      </c>
      <c r="AG3" s="200">
        <f>+AO3/$AO3</f>
        <v>1</v>
      </c>
      <c r="AH3" s="200">
        <f t="shared" ref="AH3:AJ3" si="5">+AP3/$AO3</f>
        <v>0.20087422276796463</v>
      </c>
      <c r="AI3" s="200">
        <f t="shared" si="5"/>
        <v>0.57065266154396976</v>
      </c>
      <c r="AJ3" s="200">
        <f t="shared" si="5"/>
        <v>0.22847311568806555</v>
      </c>
      <c r="AK3" s="200">
        <f>+AS3/$AS3</f>
        <v>1</v>
      </c>
      <c r="AL3" s="219">
        <f t="shared" ref="AL3:AN3" si="6">+AT3/$AS3</f>
        <v>0.20125316205177046</v>
      </c>
      <c r="AM3" s="219">
        <f t="shared" si="6"/>
        <v>0.56645316609744734</v>
      </c>
      <c r="AN3" s="219">
        <f t="shared" si="6"/>
        <v>0.23229367185078229</v>
      </c>
      <c r="AO3" s="151">
        <f>SUM(AP3:AR3)</f>
        <v>6110399.083333334</v>
      </c>
      <c r="AP3" s="151">
        <v>1227421.666666667</v>
      </c>
      <c r="AQ3" s="151">
        <v>3486915.5</v>
      </c>
      <c r="AR3" s="151">
        <v>1396061.9166666665</v>
      </c>
      <c r="AS3" s="151">
        <f>SUM(AT3:AV3)</f>
        <v>6097043.333333333</v>
      </c>
      <c r="AT3" s="151">
        <v>1227049.25</v>
      </c>
      <c r="AU3" s="151">
        <v>3453689.5000000005</v>
      </c>
      <c r="AV3" s="151">
        <v>1416304.583333333</v>
      </c>
      <c r="AW3" s="217"/>
    </row>
    <row r="4" spans="1:49" s="151" customFormat="1" ht="15" customHeight="1" x14ac:dyDescent="0.25">
      <c r="A4" s="152">
        <v>1</v>
      </c>
      <c r="B4" s="243" t="s">
        <v>2</v>
      </c>
      <c r="C4" s="144">
        <v>21136355.66</v>
      </c>
      <c r="D4" s="144">
        <v>27781906</v>
      </c>
      <c r="E4" s="153">
        <f>+D4-C4</f>
        <v>6645550.3399999999</v>
      </c>
      <c r="F4" s="154">
        <f>+E4/C4</f>
        <v>0.31441325301771533</v>
      </c>
      <c r="G4" s="154">
        <f t="shared" si="0"/>
        <v>3.8832567742413809E-2</v>
      </c>
      <c r="H4" s="154">
        <f t="shared" si="1"/>
        <v>4.5067509479209518E-2</v>
      </c>
      <c r="I4" s="153">
        <f>+C4/12</f>
        <v>1761362.9716666667</v>
      </c>
      <c r="J4" s="153">
        <f>+D4/12.5</f>
        <v>2222552.48</v>
      </c>
      <c r="K4" s="153">
        <f>+J4-I4</f>
        <v>461189.5083333333</v>
      </c>
      <c r="L4" s="154">
        <f>+K4/I4</f>
        <v>0.26183672289700671</v>
      </c>
      <c r="M4" s="149">
        <v>265583.41666666669</v>
      </c>
      <c r="N4" s="149">
        <v>265763.83333333331</v>
      </c>
      <c r="O4" s="153">
        <f t="shared" si="2"/>
        <v>7958.4621379158652</v>
      </c>
      <c r="P4" s="153">
        <f t="shared" si="3"/>
        <v>10453.606742326991</v>
      </c>
      <c r="Q4" s="153">
        <f>+P4-O4</f>
        <v>2495.1446044111253</v>
      </c>
      <c r="R4" s="154">
        <f>+Q4/O4</f>
        <v>0.31352094929543073</v>
      </c>
      <c r="S4" s="201">
        <f>+P4/$P$3</f>
        <v>1.033920058925065</v>
      </c>
      <c r="T4" s="205">
        <f>+O4/$O$3</f>
        <v>0.89427294802203006</v>
      </c>
      <c r="U4" s="200">
        <v>0.31441325301771533</v>
      </c>
      <c r="V4" s="201">
        <f t="shared" ref="V4:V31" si="7">+F4-U4</f>
        <v>0</v>
      </c>
      <c r="W4" s="151">
        <v>0.26183672289700671</v>
      </c>
      <c r="X4" s="201">
        <f>+L4-W4</f>
        <v>0</v>
      </c>
      <c r="Z4" s="215">
        <f>+N4/M4-1</f>
        <v>6.793220334726513E-4</v>
      </c>
      <c r="AB4" s="151" t="s">
        <v>2</v>
      </c>
      <c r="AC4" s="200">
        <f t="shared" ref="AC4:AC31" si="8">+AS4/AO4-1</f>
        <v>1.7263095735424727E-3</v>
      </c>
      <c r="AD4" s="200">
        <f t="shared" ref="AD4:AD31" si="9">+AT4/AP4-1</f>
        <v>-1.5845512125485239E-3</v>
      </c>
      <c r="AE4" s="200">
        <f t="shared" ref="AE4:AE31" si="10">+AU4/AQ4-1</f>
        <v>-2.601882475382622E-3</v>
      </c>
      <c r="AF4" s="206">
        <f t="shared" ref="AF4:AF31" si="11">+AV4/AR4-1</f>
        <v>1.7907575220906136E-2</v>
      </c>
      <c r="AG4" s="200">
        <f t="shared" ref="AG4:AG31" si="12">+AO4/$AO4</f>
        <v>1</v>
      </c>
      <c r="AH4" s="200">
        <f t="shared" ref="AH4:AH31" si="13">+AP4/$AO4</f>
        <v>0.21408657304306036</v>
      </c>
      <c r="AI4" s="200">
        <f t="shared" ref="AI4:AI31" si="14">+AQ4/$AO4</f>
        <v>0.5854988111204994</v>
      </c>
      <c r="AJ4" s="200">
        <f t="shared" ref="AJ4:AJ31" si="15">+AR4/$AO4</f>
        <v>0.20041461583644035</v>
      </c>
      <c r="AK4" s="200">
        <f t="shared" ref="AK4:AK31" si="16">+AS4/$AS4</f>
        <v>1</v>
      </c>
      <c r="AL4" s="200">
        <f t="shared" ref="AL4:AL30" si="17">+AT4/$AS4</f>
        <v>0.213378983721763</v>
      </c>
      <c r="AM4" s="200">
        <f t="shared" ref="AM4:AM30" si="18">+AU4/$AS4</f>
        <v>0.58296902701207787</v>
      </c>
      <c r="AN4" s="205">
        <f t="shared" ref="AN4:AN30" si="19">+AV4/$AS4</f>
        <v>0.20365198926615927</v>
      </c>
      <c r="AO4" s="151">
        <f t="shared" ref="AO4:AO31" si="20">SUM(AP4:AR4)</f>
        <v>265305.83333333331</v>
      </c>
      <c r="AP4" s="151">
        <v>56798.416666666664</v>
      </c>
      <c r="AQ4" s="151">
        <v>155336.25</v>
      </c>
      <c r="AR4" s="151">
        <v>53171.166666666664</v>
      </c>
      <c r="AS4" s="151">
        <f t="shared" ref="AS4:AS31" si="21">SUM(AT4:AV4)</f>
        <v>265763.83333333331</v>
      </c>
      <c r="AT4" s="151">
        <v>56708.416666666664</v>
      </c>
      <c r="AU4" s="151">
        <v>154932.08333333334</v>
      </c>
      <c r="AV4" s="151">
        <v>54123.333333333336</v>
      </c>
    </row>
    <row r="5" spans="1:49" s="151" customFormat="1" ht="15" customHeight="1" x14ac:dyDescent="0.25">
      <c r="A5" s="152">
        <v>2</v>
      </c>
      <c r="B5" s="243" t="s">
        <v>3</v>
      </c>
      <c r="C5" s="144">
        <v>27174458.120000001</v>
      </c>
      <c r="D5" s="144">
        <v>31668894.669999998</v>
      </c>
      <c r="E5" s="153">
        <f t="shared" ref="E5:E31" si="22">+D5-C5</f>
        <v>4494436.549999997</v>
      </c>
      <c r="F5" s="154">
        <f t="shared" ref="F5:F31" si="23">+E5/C5</f>
        <v>0.16539194747335764</v>
      </c>
      <c r="G5" s="154">
        <f t="shared" si="0"/>
        <v>4.9926013868385431E-2</v>
      </c>
      <c r="H5" s="154">
        <f t="shared" si="1"/>
        <v>5.1372940745545416E-2</v>
      </c>
      <c r="I5" s="153">
        <f t="shared" ref="I5:I31" si="24">+C5/12</f>
        <v>2264538.1766666668</v>
      </c>
      <c r="J5" s="153">
        <f t="shared" ref="J5:J31" si="25">+D5/12.5</f>
        <v>2533511.5735999998</v>
      </c>
      <c r="K5" s="153">
        <f t="shared" ref="K5:K31" si="26">+J5-I5</f>
        <v>268973.39693333302</v>
      </c>
      <c r="L5" s="154">
        <f t="shared" ref="L5:L31" si="27">+K5/I5</f>
        <v>0.11877626957442329</v>
      </c>
      <c r="M5" s="149">
        <v>335078</v>
      </c>
      <c r="N5" s="149">
        <v>336155.33333333337</v>
      </c>
      <c r="O5" s="153">
        <f t="shared" si="2"/>
        <v>8109.8902703251188</v>
      </c>
      <c r="P5" s="153">
        <f t="shared" si="3"/>
        <v>9420.9109687386572</v>
      </c>
      <c r="Q5" s="153">
        <f t="shared" ref="Q5:Q31" si="28">+P5-O5</f>
        <v>1311.0206984135384</v>
      </c>
      <c r="R5" s="154">
        <f t="shared" ref="R5:R31" si="29">+Q5/O5</f>
        <v>0.16165702059011713</v>
      </c>
      <c r="S5" s="201">
        <f t="shared" ref="S5:S31" si="30">+P5/$P$3</f>
        <v>0.93178068240185397</v>
      </c>
      <c r="T5" s="200">
        <f t="shared" ref="T5:T31" si="31">+O5/$O$3</f>
        <v>0.91128855732397451</v>
      </c>
      <c r="U5" s="200">
        <v>0.16539194747335764</v>
      </c>
      <c r="V5" s="201">
        <f t="shared" si="7"/>
        <v>0</v>
      </c>
      <c r="W5" s="151">
        <v>0.11877626957442329</v>
      </c>
      <c r="X5" s="201">
        <f t="shared" ref="X5:X31" si="32">+L5-W5</f>
        <v>0</v>
      </c>
      <c r="Z5" s="213">
        <f t="shared" ref="Z5:Z31" si="33">+N5/M5-1</f>
        <v>3.2151717908468491E-3</v>
      </c>
      <c r="AB5" s="151" t="s">
        <v>3</v>
      </c>
      <c r="AC5" s="200">
        <f t="shared" si="8"/>
        <v>3.7995866714612969E-3</v>
      </c>
      <c r="AD5" s="200">
        <f t="shared" si="9"/>
        <v>5.2030003968954741E-3</v>
      </c>
      <c r="AE5" s="200">
        <f t="shared" si="10"/>
        <v>-4.2031842727766611E-3</v>
      </c>
      <c r="AF5" s="200">
        <f t="shared" si="11"/>
        <v>2.4526579553182826E-2</v>
      </c>
      <c r="AG5" s="200">
        <f t="shared" si="12"/>
        <v>1</v>
      </c>
      <c r="AH5" s="200">
        <f t="shared" si="13"/>
        <v>0.22382972158179665</v>
      </c>
      <c r="AI5" s="200">
        <f t="shared" si="14"/>
        <v>0.57089928196297468</v>
      </c>
      <c r="AJ5" s="200">
        <f t="shared" si="15"/>
        <v>0.20527099645522878</v>
      </c>
      <c r="AK5" s="200">
        <f t="shared" si="16"/>
        <v>1</v>
      </c>
      <c r="AL5" s="205">
        <f t="shared" si="17"/>
        <v>0.22414265825521135</v>
      </c>
      <c r="AM5" s="219">
        <f t="shared" si="18"/>
        <v>0.5663477995291859</v>
      </c>
      <c r="AN5" s="205">
        <f t="shared" si="19"/>
        <v>0.2095095422156027</v>
      </c>
      <c r="AO5" s="151">
        <f t="shared" si="20"/>
        <v>334882.91666666663</v>
      </c>
      <c r="AP5" s="151">
        <v>74956.75</v>
      </c>
      <c r="AQ5" s="151">
        <v>191184.41666666666</v>
      </c>
      <c r="AR5" s="151">
        <v>68741.75</v>
      </c>
      <c r="AS5" s="151">
        <f t="shared" si="21"/>
        <v>336155.33333333337</v>
      </c>
      <c r="AT5" s="151">
        <v>75346.75</v>
      </c>
      <c r="AU5" s="151">
        <v>190380.83333333334</v>
      </c>
      <c r="AV5" s="151">
        <v>70427.75</v>
      </c>
    </row>
    <row r="6" spans="1:49" s="151" customFormat="1" ht="15" customHeight="1" x14ac:dyDescent="0.25">
      <c r="A6" s="152">
        <v>3</v>
      </c>
      <c r="B6" s="243" t="s">
        <v>4</v>
      </c>
      <c r="C6" s="144">
        <v>36351796.890000001</v>
      </c>
      <c r="D6" s="144">
        <v>40513359.700000003</v>
      </c>
      <c r="E6" s="153">
        <f t="shared" si="22"/>
        <v>4161562.8100000024</v>
      </c>
      <c r="F6" s="154">
        <f t="shared" si="23"/>
        <v>0.11448025038742458</v>
      </c>
      <c r="G6" s="154">
        <f t="shared" si="0"/>
        <v>6.678699194870534E-2</v>
      </c>
      <c r="H6" s="154">
        <f t="shared" si="1"/>
        <v>6.5720336909727325E-2</v>
      </c>
      <c r="I6" s="153">
        <f t="shared" si="24"/>
        <v>3029316.4075000002</v>
      </c>
      <c r="J6" s="153">
        <f t="shared" si="25"/>
        <v>3241068.7760000001</v>
      </c>
      <c r="K6" s="153">
        <f t="shared" si="26"/>
        <v>211752.36849999987</v>
      </c>
      <c r="L6" s="154">
        <f t="shared" si="27"/>
        <v>6.9901040371927486E-2</v>
      </c>
      <c r="M6" s="149">
        <v>393934.58333333331</v>
      </c>
      <c r="N6" s="149">
        <v>394660.16666666663</v>
      </c>
      <c r="O6" s="153">
        <f>C6/M6*100</f>
        <v>9227.8765124920283</v>
      </c>
      <c r="P6" s="153">
        <f>D6/N6*100</f>
        <v>10265.378450067381</v>
      </c>
      <c r="Q6" s="153">
        <f t="shared" si="28"/>
        <v>1037.5019375753527</v>
      </c>
      <c r="R6" s="154">
        <f t="shared" si="29"/>
        <v>0.11243127670497736</v>
      </c>
      <c r="S6" s="201">
        <f t="shared" si="30"/>
        <v>1.0153032301288922</v>
      </c>
      <c r="T6" s="200">
        <f t="shared" si="31"/>
        <v>1.0369139401309717</v>
      </c>
      <c r="U6" s="200">
        <v>0.11448025038742458</v>
      </c>
      <c r="V6" s="201">
        <f t="shared" si="7"/>
        <v>0</v>
      </c>
      <c r="W6" s="151">
        <v>6.9901040371927486E-2</v>
      </c>
      <c r="X6" s="201">
        <f t="shared" si="32"/>
        <v>0</v>
      </c>
      <c r="Z6" s="214">
        <f t="shared" si="33"/>
        <v>1.8418878768999836E-3</v>
      </c>
      <c r="AB6" s="151" t="s">
        <v>4</v>
      </c>
      <c r="AC6" s="200">
        <f t="shared" si="8"/>
        <v>3.0413663952733039E-3</v>
      </c>
      <c r="AD6" s="200">
        <f t="shared" si="9"/>
        <v>6.0507092891632919E-3</v>
      </c>
      <c r="AE6" s="200">
        <f t="shared" si="10"/>
        <v>-4.5324924894379892E-3</v>
      </c>
      <c r="AF6" s="200">
        <f t="shared" si="11"/>
        <v>2.1584298770492172E-2</v>
      </c>
      <c r="AG6" s="200">
        <f t="shared" si="12"/>
        <v>1</v>
      </c>
      <c r="AH6" s="200">
        <f t="shared" si="13"/>
        <v>0.21348464766532771</v>
      </c>
      <c r="AI6" s="200">
        <f t="shared" si="14"/>
        <v>0.58302527849893737</v>
      </c>
      <c r="AJ6" s="200">
        <f t="shared" si="15"/>
        <v>0.20349007383573489</v>
      </c>
      <c r="AK6" s="200">
        <f t="shared" si="16"/>
        <v>1</v>
      </c>
      <c r="AL6" s="200">
        <f t="shared" si="17"/>
        <v>0.21412514817600461</v>
      </c>
      <c r="AM6" s="200">
        <f t="shared" si="18"/>
        <v>0.57862291650918241</v>
      </c>
      <c r="AN6" s="205">
        <f t="shared" si="19"/>
        <v>0.20725193531481303</v>
      </c>
      <c r="AO6" s="151">
        <f t="shared" si="20"/>
        <v>393463.5</v>
      </c>
      <c r="AP6" s="151">
        <v>83998.416666666672</v>
      </c>
      <c r="AQ6" s="151">
        <v>229399.16666666666</v>
      </c>
      <c r="AR6" s="151">
        <v>80065.916666666672</v>
      </c>
      <c r="AS6" s="151">
        <f t="shared" si="21"/>
        <v>394660.16666666663</v>
      </c>
      <c r="AT6" s="151">
        <v>84506.666666666672</v>
      </c>
      <c r="AU6" s="151">
        <v>228359.41666666666</v>
      </c>
      <c r="AV6" s="151">
        <v>81794.083333333328</v>
      </c>
    </row>
    <row r="7" spans="1:49" s="151" customFormat="1" ht="15" customHeight="1" x14ac:dyDescent="0.25">
      <c r="A7" s="152">
        <v>4</v>
      </c>
      <c r="B7" s="243" t="s">
        <v>102</v>
      </c>
      <c r="C7" s="144">
        <v>16907115.09</v>
      </c>
      <c r="D7" s="144">
        <v>19193502.23</v>
      </c>
      <c r="E7" s="153">
        <f t="shared" si="22"/>
        <v>2286387.1400000006</v>
      </c>
      <c r="F7" s="154">
        <f t="shared" si="23"/>
        <v>0.13523224558590266</v>
      </c>
      <c r="G7" s="154">
        <f t="shared" si="0"/>
        <v>3.106243586275893E-2</v>
      </c>
      <c r="H7" s="154">
        <f t="shared" si="1"/>
        <v>3.1135493140382591E-2</v>
      </c>
      <c r="I7" s="153">
        <f t="shared" si="24"/>
        <v>1408926.2575000001</v>
      </c>
      <c r="J7" s="153">
        <f t="shared" si="25"/>
        <v>1535480.1784000001</v>
      </c>
      <c r="K7" s="153">
        <f t="shared" si="26"/>
        <v>126553.92090000003</v>
      </c>
      <c r="L7" s="154">
        <f t="shared" si="27"/>
        <v>8.982295576246653E-2</v>
      </c>
      <c r="M7" s="149">
        <v>204312.83333333334</v>
      </c>
      <c r="N7" s="149">
        <v>202761.16666666666</v>
      </c>
      <c r="O7" s="153">
        <f t="shared" si="2"/>
        <v>8275.1116580211547</v>
      </c>
      <c r="P7" s="153">
        <f t="shared" si="3"/>
        <v>9466.0642101914655</v>
      </c>
      <c r="Q7" s="153">
        <f t="shared" si="28"/>
        <v>1190.9525521703108</v>
      </c>
      <c r="R7" s="154">
        <f t="shared" si="29"/>
        <v>0.14391981660040898</v>
      </c>
      <c r="S7" s="201">
        <f t="shared" si="30"/>
        <v>0.93624659002725907</v>
      </c>
      <c r="T7" s="200">
        <f t="shared" si="31"/>
        <v>0.92985408102575817</v>
      </c>
      <c r="U7" s="200">
        <v>0.13523224558590266</v>
      </c>
      <c r="V7" s="201">
        <f t="shared" si="7"/>
        <v>0</v>
      </c>
      <c r="W7" s="151">
        <v>8.982295576246653E-2</v>
      </c>
      <c r="X7" s="201">
        <f t="shared" si="32"/>
        <v>0</v>
      </c>
      <c r="Z7" s="210">
        <f t="shared" si="33"/>
        <v>-7.594562912918712E-3</v>
      </c>
      <c r="AB7" s="151" t="s">
        <v>102</v>
      </c>
      <c r="AC7" s="200">
        <f t="shared" si="8"/>
        <v>-6.2825783933704304E-3</v>
      </c>
      <c r="AD7" s="200">
        <f t="shared" si="9"/>
        <v>-6.8189948621605323E-3</v>
      </c>
      <c r="AE7" s="200">
        <f t="shared" si="10"/>
        <v>-1.5291141610349057E-2</v>
      </c>
      <c r="AF7" s="200">
        <f t="shared" si="11"/>
        <v>1.3802089578486942E-2</v>
      </c>
      <c r="AG7" s="200">
        <f t="shared" si="12"/>
        <v>1</v>
      </c>
      <c r="AH7" s="200">
        <f t="shared" si="13"/>
        <v>0.18608774209041634</v>
      </c>
      <c r="AI7" s="200">
        <f t="shared" si="14"/>
        <v>0.55845762965909573</v>
      </c>
      <c r="AJ7" s="200">
        <f t="shared" si="15"/>
        <v>0.25545462825048793</v>
      </c>
      <c r="AK7" s="200">
        <f t="shared" si="16"/>
        <v>1</v>
      </c>
      <c r="AL7" s="200">
        <f t="shared" si="17"/>
        <v>0.18598729046571214</v>
      </c>
      <c r="AM7" s="200">
        <f t="shared" si="18"/>
        <v>0.55339492194018092</v>
      </c>
      <c r="AN7" s="200">
        <f t="shared" si="19"/>
        <v>0.26061778759410703</v>
      </c>
      <c r="AO7" s="151">
        <f t="shared" si="20"/>
        <v>204043.08333333334</v>
      </c>
      <c r="AP7" s="151">
        <v>37969.916666666664</v>
      </c>
      <c r="AQ7" s="151">
        <v>113949.41666666667</v>
      </c>
      <c r="AR7" s="151">
        <v>52123.75</v>
      </c>
      <c r="AS7" s="151">
        <f t="shared" si="21"/>
        <v>202761.16666666666</v>
      </c>
      <c r="AT7" s="151">
        <v>37711</v>
      </c>
      <c r="AU7" s="151">
        <v>112207</v>
      </c>
      <c r="AV7" s="151">
        <v>52843.166666666664</v>
      </c>
    </row>
    <row r="8" spans="1:49" s="151" customFormat="1" ht="15" customHeight="1" x14ac:dyDescent="0.25">
      <c r="A8" s="152">
        <v>5</v>
      </c>
      <c r="B8" s="243" t="s">
        <v>5</v>
      </c>
      <c r="C8" s="144">
        <v>8269555.5100000007</v>
      </c>
      <c r="D8" s="144">
        <v>9083964.3300000001</v>
      </c>
      <c r="E8" s="153">
        <f t="shared" si="22"/>
        <v>814408.81999999937</v>
      </c>
      <c r="F8" s="154">
        <f t="shared" si="23"/>
        <v>9.8482780485017782E-2</v>
      </c>
      <c r="G8" s="154">
        <f t="shared" si="0"/>
        <v>1.5193161948417288E-2</v>
      </c>
      <c r="H8" s="154">
        <f t="shared" si="1"/>
        <v>1.4735909355933899E-2</v>
      </c>
      <c r="I8" s="153">
        <f t="shared" si="24"/>
        <v>689129.62583333335</v>
      </c>
      <c r="J8" s="153">
        <f t="shared" si="25"/>
        <v>726717.14639999997</v>
      </c>
      <c r="K8" s="153">
        <f t="shared" si="26"/>
        <v>37587.520566666615</v>
      </c>
      <c r="L8" s="154">
        <f t="shared" si="27"/>
        <v>5.4543469265617081E-2</v>
      </c>
      <c r="M8" s="149">
        <v>82951.5</v>
      </c>
      <c r="N8" s="149">
        <v>81739.75</v>
      </c>
      <c r="O8" s="153">
        <f t="shared" si="2"/>
        <v>9969.1452354689191</v>
      </c>
      <c r="P8" s="153">
        <f t="shared" si="3"/>
        <v>11113.276380218926</v>
      </c>
      <c r="Q8" s="153">
        <f t="shared" si="28"/>
        <v>1144.1311447500066</v>
      </c>
      <c r="R8" s="154">
        <f t="shared" si="29"/>
        <v>0.11476722604856203</v>
      </c>
      <c r="S8" s="208">
        <f t="shared" si="30"/>
        <v>1.0991650683932979</v>
      </c>
      <c r="T8" s="207">
        <f t="shared" si="31"/>
        <v>1.1202084956224005</v>
      </c>
      <c r="U8" s="200">
        <v>9.8482780485017782E-2</v>
      </c>
      <c r="V8" s="201">
        <f t="shared" si="7"/>
        <v>0</v>
      </c>
      <c r="W8" s="151">
        <v>5.4543469265617081E-2</v>
      </c>
      <c r="X8" s="201">
        <f t="shared" si="32"/>
        <v>0</v>
      </c>
      <c r="Z8" s="211">
        <f t="shared" si="33"/>
        <v>-1.4607933551533114E-2</v>
      </c>
      <c r="AB8" s="151" t="s">
        <v>5</v>
      </c>
      <c r="AC8" s="200">
        <f t="shared" si="8"/>
        <v>-1.3506894751822207E-2</v>
      </c>
      <c r="AD8" s="200">
        <f t="shared" si="9"/>
        <v>-2.1344315470753994E-2</v>
      </c>
      <c r="AE8" s="200">
        <f t="shared" si="10"/>
        <v>-2.208035197043956E-2</v>
      </c>
      <c r="AF8" s="200">
        <f t="shared" si="11"/>
        <v>5.6425876616299497E-3</v>
      </c>
      <c r="AG8" s="200">
        <f t="shared" si="12"/>
        <v>1</v>
      </c>
      <c r="AH8" s="200">
        <f t="shared" si="13"/>
        <v>0.18169136896350924</v>
      </c>
      <c r="AI8" s="200">
        <f t="shared" si="14"/>
        <v>0.51387750463388071</v>
      </c>
      <c r="AJ8" s="200">
        <f t="shared" si="15"/>
        <v>0.30443112640261005</v>
      </c>
      <c r="AK8" s="200">
        <f t="shared" si="16"/>
        <v>1</v>
      </c>
      <c r="AL8" s="200">
        <f t="shared" si="17"/>
        <v>0.18024788021331931</v>
      </c>
      <c r="AM8" s="207">
        <f t="shared" si="18"/>
        <v>0.5094114756488326</v>
      </c>
      <c r="AN8" s="207">
        <f t="shared" si="19"/>
        <v>0.31034064413784807</v>
      </c>
      <c r="AO8" s="151">
        <f t="shared" si="20"/>
        <v>82858.916666666672</v>
      </c>
      <c r="AP8" s="151">
        <v>15054.75</v>
      </c>
      <c r="AQ8" s="151">
        <v>42579.333333333336</v>
      </c>
      <c r="AR8" s="151">
        <v>25224.833333333332</v>
      </c>
      <c r="AS8" s="151">
        <f t="shared" si="21"/>
        <v>81739.75</v>
      </c>
      <c r="AT8" s="151">
        <v>14733.416666666666</v>
      </c>
      <c r="AU8" s="151">
        <v>41639.166666666664</v>
      </c>
      <c r="AV8" s="151">
        <v>25367.166666666668</v>
      </c>
    </row>
    <row r="9" spans="1:49" s="151" customFormat="1" ht="15" customHeight="1" x14ac:dyDescent="0.25">
      <c r="A9" s="152">
        <v>6</v>
      </c>
      <c r="B9" s="243" t="s">
        <v>6</v>
      </c>
      <c r="C9" s="144">
        <v>15063774.850000001</v>
      </c>
      <c r="D9" s="144">
        <v>16261548.08</v>
      </c>
      <c r="E9" s="153">
        <f t="shared" si="22"/>
        <v>1197773.2299999986</v>
      </c>
      <c r="F9" s="154">
        <f t="shared" si="23"/>
        <v>7.9513484629651007E-2</v>
      </c>
      <c r="G9" s="154">
        <f t="shared" si="0"/>
        <v>2.7675776596914742E-2</v>
      </c>
      <c r="H9" s="154">
        <f t="shared" si="1"/>
        <v>2.6379308613383879E-2</v>
      </c>
      <c r="I9" s="153">
        <f t="shared" si="24"/>
        <v>1255314.5708333335</v>
      </c>
      <c r="J9" s="153">
        <f t="shared" si="25"/>
        <v>1300923.8463999999</v>
      </c>
      <c r="K9" s="153">
        <f t="shared" si="26"/>
        <v>45609.275566666387</v>
      </c>
      <c r="L9" s="154">
        <f t="shared" si="27"/>
        <v>3.6332945244464843E-2</v>
      </c>
      <c r="M9" s="149">
        <v>154381.33333333334</v>
      </c>
      <c r="N9" s="149">
        <v>152663.41666666666</v>
      </c>
      <c r="O9" s="153">
        <f t="shared" si="2"/>
        <v>9757.5105258839576</v>
      </c>
      <c r="P9" s="153">
        <f t="shared" si="3"/>
        <v>10651.895807825604</v>
      </c>
      <c r="Q9" s="153">
        <f t="shared" si="28"/>
        <v>894.3852819416461</v>
      </c>
      <c r="R9" s="154">
        <f t="shared" si="29"/>
        <v>9.1661216205618332E-2</v>
      </c>
      <c r="S9" s="201">
        <f t="shared" si="30"/>
        <v>1.0535319543538848</v>
      </c>
      <c r="T9" s="206">
        <f t="shared" si="31"/>
        <v>1.0964276203270773</v>
      </c>
      <c r="U9" s="200">
        <v>7.9513484629651007E-2</v>
      </c>
      <c r="V9" s="201">
        <f t="shared" si="7"/>
        <v>0</v>
      </c>
      <c r="W9" s="151">
        <v>3.6332945244464843E-2</v>
      </c>
      <c r="X9" s="201">
        <f t="shared" si="32"/>
        <v>0</v>
      </c>
      <c r="Z9" s="212">
        <f t="shared" si="33"/>
        <v>-1.1127748605185506E-2</v>
      </c>
      <c r="AB9" s="151" t="s">
        <v>6</v>
      </c>
      <c r="AC9" s="200">
        <f t="shared" si="8"/>
        <v>-1.0439224172157036E-2</v>
      </c>
      <c r="AD9" s="200">
        <f t="shared" si="9"/>
        <v>-1.8598401810338672E-2</v>
      </c>
      <c r="AE9" s="200">
        <f t="shared" si="10"/>
        <v>-1.3714804544093906E-2</v>
      </c>
      <c r="AF9" s="200">
        <f t="shared" si="11"/>
        <v>3.0738076979766049E-3</v>
      </c>
      <c r="AG9" s="200">
        <f t="shared" si="12"/>
        <v>1</v>
      </c>
      <c r="AH9" s="200">
        <f t="shared" si="13"/>
        <v>0.19860021703820099</v>
      </c>
      <c r="AI9" s="200">
        <f t="shared" si="14"/>
        <v>0.5485221902384666</v>
      </c>
      <c r="AJ9" s="200">
        <f t="shared" si="15"/>
        <v>0.25287759272333249</v>
      </c>
      <c r="AK9" s="200">
        <f t="shared" si="16"/>
        <v>1</v>
      </c>
      <c r="AL9" s="219">
        <f t="shared" si="17"/>
        <v>0.19696270826726117</v>
      </c>
      <c r="AM9" s="200">
        <f t="shared" si="18"/>
        <v>0.54670650739835625</v>
      </c>
      <c r="AN9" s="200">
        <f t="shared" si="19"/>
        <v>0.25633078433438272</v>
      </c>
      <c r="AO9" s="151">
        <f t="shared" si="20"/>
        <v>154273.91666666666</v>
      </c>
      <c r="AP9" s="151">
        <v>30638.833333333332</v>
      </c>
      <c r="AQ9" s="151">
        <v>84622.666666666672</v>
      </c>
      <c r="AR9" s="151">
        <v>39012.416666666664</v>
      </c>
      <c r="AS9" s="151">
        <f t="shared" si="21"/>
        <v>152663.41666666666</v>
      </c>
      <c r="AT9" s="151">
        <v>30069</v>
      </c>
      <c r="AU9" s="151">
        <v>83462.083333333328</v>
      </c>
      <c r="AV9" s="151">
        <v>39132.333333333336</v>
      </c>
    </row>
    <row r="10" spans="1:49" s="151" customFormat="1" ht="15" customHeight="1" x14ac:dyDescent="0.25">
      <c r="A10" s="152">
        <v>7</v>
      </c>
      <c r="B10" s="243" t="s">
        <v>7</v>
      </c>
      <c r="C10" s="144">
        <v>9920792.1799999997</v>
      </c>
      <c r="D10" s="144">
        <v>11072666.180000002</v>
      </c>
      <c r="E10" s="153">
        <f t="shared" si="22"/>
        <v>1151874.0000000019</v>
      </c>
      <c r="F10" s="154">
        <f t="shared" si="23"/>
        <v>0.11610705870062908</v>
      </c>
      <c r="G10" s="154">
        <f t="shared" si="0"/>
        <v>1.8226880763429543E-2</v>
      </c>
      <c r="H10" s="154">
        <f t="shared" si="1"/>
        <v>1.7961960134314496E-2</v>
      </c>
      <c r="I10" s="153">
        <f t="shared" si="24"/>
        <v>826732.68166666664</v>
      </c>
      <c r="J10" s="153">
        <f t="shared" si="25"/>
        <v>885813.29440000013</v>
      </c>
      <c r="K10" s="153">
        <f t="shared" si="26"/>
        <v>59080.612733333488</v>
      </c>
      <c r="L10" s="154">
        <f t="shared" si="27"/>
        <v>7.1462776352603924E-2</v>
      </c>
      <c r="M10" s="149">
        <v>109431.58333333333</v>
      </c>
      <c r="N10" s="149">
        <v>108380.33333333333</v>
      </c>
      <c r="O10" s="153">
        <f t="shared" si="2"/>
        <v>9065.7485506545563</v>
      </c>
      <c r="P10" s="153">
        <f t="shared" si="3"/>
        <v>10216.49024269471</v>
      </c>
      <c r="Q10" s="153">
        <f t="shared" si="28"/>
        <v>1150.7416920401538</v>
      </c>
      <c r="R10" s="154">
        <f t="shared" si="29"/>
        <v>0.12693289314284689</v>
      </c>
      <c r="S10" s="201">
        <f t="shared" si="30"/>
        <v>1.0104679135254058</v>
      </c>
      <c r="T10" s="200">
        <f t="shared" si="31"/>
        <v>1.0186960171357171</v>
      </c>
      <c r="U10" s="200">
        <v>0.11610705870062908</v>
      </c>
      <c r="V10" s="201">
        <f t="shared" si="7"/>
        <v>0</v>
      </c>
      <c r="W10" s="151">
        <v>7.1462776352603924E-2</v>
      </c>
      <c r="X10" s="201">
        <f t="shared" si="32"/>
        <v>0</v>
      </c>
      <c r="Z10" s="210">
        <f t="shared" si="33"/>
        <v>-9.6064588300605047E-3</v>
      </c>
      <c r="AB10" s="151" t="s">
        <v>7</v>
      </c>
      <c r="AC10" s="200">
        <f t="shared" si="8"/>
        <v>-8.6885072216212889E-3</v>
      </c>
      <c r="AD10" s="200">
        <f t="shared" si="9"/>
        <v>-1.0247122465028569E-2</v>
      </c>
      <c r="AE10" s="200">
        <f t="shared" si="10"/>
        <v>-1.8551237948825294E-2</v>
      </c>
      <c r="AF10" s="200">
        <f t="shared" si="11"/>
        <v>1.2058205238252739E-2</v>
      </c>
      <c r="AG10" s="200">
        <f t="shared" si="12"/>
        <v>1</v>
      </c>
      <c r="AH10" s="200">
        <f t="shared" si="13"/>
        <v>0.15992447957754904</v>
      </c>
      <c r="AI10" s="200">
        <f t="shared" si="14"/>
        <v>0.56124982183186567</v>
      </c>
      <c r="AJ10" s="200">
        <f t="shared" si="15"/>
        <v>0.27882569859058526</v>
      </c>
      <c r="AK10" s="200">
        <f t="shared" si="16"/>
        <v>1</v>
      </c>
      <c r="AL10" s="207">
        <f t="shared" si="17"/>
        <v>0.15967303416056419</v>
      </c>
      <c r="AM10" s="200">
        <f t="shared" si="18"/>
        <v>0.55566584958525678</v>
      </c>
      <c r="AN10" s="206">
        <f t="shared" si="19"/>
        <v>0.28466111625417895</v>
      </c>
      <c r="AO10" s="151">
        <f t="shared" si="20"/>
        <v>109330.25</v>
      </c>
      <c r="AP10" s="151">
        <v>17484.583333333332</v>
      </c>
      <c r="AQ10" s="151">
        <v>61361.583333333336</v>
      </c>
      <c r="AR10" s="151">
        <v>30484.083333333332</v>
      </c>
      <c r="AS10" s="151">
        <f t="shared" si="21"/>
        <v>108380.33333333334</v>
      </c>
      <c r="AT10" s="151">
        <v>17305.416666666668</v>
      </c>
      <c r="AU10" s="151">
        <v>60223.25</v>
      </c>
      <c r="AV10" s="151">
        <v>30851.666666666668</v>
      </c>
    </row>
    <row r="11" spans="1:49" s="151" customFormat="1" ht="15" customHeight="1" x14ac:dyDescent="0.25">
      <c r="A11" s="152">
        <v>8</v>
      </c>
      <c r="B11" s="243" t="s">
        <v>8</v>
      </c>
      <c r="C11" s="144">
        <v>13572886.299999999</v>
      </c>
      <c r="D11" s="144">
        <v>14861862.680000002</v>
      </c>
      <c r="E11" s="153">
        <f t="shared" si="22"/>
        <v>1288976.3800000027</v>
      </c>
      <c r="F11" s="154">
        <f t="shared" si="23"/>
        <v>9.4967006391264236E-2</v>
      </c>
      <c r="G11" s="154">
        <f t="shared" si="0"/>
        <v>2.4936655835248667E-2</v>
      </c>
      <c r="H11" s="154">
        <f t="shared" si="1"/>
        <v>2.4108753992962549E-2</v>
      </c>
      <c r="I11" s="153">
        <f t="shared" si="24"/>
        <v>1131073.8583333332</v>
      </c>
      <c r="J11" s="153">
        <f t="shared" si="25"/>
        <v>1188949.0144000002</v>
      </c>
      <c r="K11" s="153">
        <f t="shared" si="26"/>
        <v>57875.156066667056</v>
      </c>
      <c r="L11" s="154">
        <f t="shared" si="27"/>
        <v>5.1168326135613819E-2</v>
      </c>
      <c r="M11" s="149">
        <v>149473.66666666666</v>
      </c>
      <c r="N11" s="149">
        <v>147340.91666666666</v>
      </c>
      <c r="O11" s="153">
        <f t="shared" si="2"/>
        <v>9080.4531678935655</v>
      </c>
      <c r="P11" s="153">
        <f t="shared" si="3"/>
        <v>10086.717943816242</v>
      </c>
      <c r="Q11" s="153">
        <f t="shared" si="28"/>
        <v>1006.2647759226766</v>
      </c>
      <c r="R11" s="154">
        <f t="shared" si="29"/>
        <v>0.11081658121211416</v>
      </c>
      <c r="S11" s="201">
        <f t="shared" si="30"/>
        <v>0.99763270877640819</v>
      </c>
      <c r="T11" s="200">
        <f t="shared" si="31"/>
        <v>1.0203483390516832</v>
      </c>
      <c r="U11" s="200">
        <v>9.4967006391264236E-2</v>
      </c>
      <c r="V11" s="201">
        <f t="shared" si="7"/>
        <v>0</v>
      </c>
      <c r="W11" s="151">
        <v>5.1168326135613819E-2</v>
      </c>
      <c r="X11" s="201">
        <f t="shared" si="32"/>
        <v>0</v>
      </c>
      <c r="Z11" s="211">
        <f t="shared" si="33"/>
        <v>-1.4268399562018752E-2</v>
      </c>
      <c r="AB11" s="151" t="s">
        <v>8</v>
      </c>
      <c r="AC11" s="200">
        <f t="shared" si="8"/>
        <v>-1.2873300881166005E-2</v>
      </c>
      <c r="AD11" s="200">
        <f t="shared" si="9"/>
        <v>-8.7726513301631392E-3</v>
      </c>
      <c r="AE11" s="200">
        <f t="shared" si="10"/>
        <v>-2.6015064511339059E-2</v>
      </c>
      <c r="AF11" s="200">
        <f t="shared" si="11"/>
        <v>1.4166990958814463E-2</v>
      </c>
      <c r="AG11" s="200">
        <f t="shared" si="12"/>
        <v>1</v>
      </c>
      <c r="AH11" s="200">
        <f t="shared" si="13"/>
        <v>0.21720694369926791</v>
      </c>
      <c r="AI11" s="200">
        <f t="shared" si="14"/>
        <v>0.54894260611484591</v>
      </c>
      <c r="AJ11" s="200">
        <f t="shared" si="15"/>
        <v>0.23385045018588629</v>
      </c>
      <c r="AK11" s="200">
        <f t="shared" si="16"/>
        <v>1</v>
      </c>
      <c r="AL11" s="200">
        <f t="shared" si="17"/>
        <v>0.21810924890178163</v>
      </c>
      <c r="AM11" s="200">
        <f t="shared" si="18"/>
        <v>0.5416344520728853</v>
      </c>
      <c r="AN11" s="200">
        <f t="shared" si="19"/>
        <v>0.24025629902533296</v>
      </c>
      <c r="AO11" s="151">
        <f t="shared" si="20"/>
        <v>149262.41666666666</v>
      </c>
      <c r="AP11" s="151">
        <v>32420.833333333332</v>
      </c>
      <c r="AQ11" s="151">
        <v>81936.5</v>
      </c>
      <c r="AR11" s="151">
        <v>34905.083333333336</v>
      </c>
      <c r="AS11" s="151">
        <f t="shared" si="21"/>
        <v>147340.91666666669</v>
      </c>
      <c r="AT11" s="151">
        <v>32136.416666666668</v>
      </c>
      <c r="AU11" s="151">
        <v>79804.916666666672</v>
      </c>
      <c r="AV11" s="151">
        <v>35399.583333333336</v>
      </c>
    </row>
    <row r="12" spans="1:49" s="151" customFormat="1" ht="15" customHeight="1" x14ac:dyDescent="0.25">
      <c r="A12" s="152">
        <v>9</v>
      </c>
      <c r="B12" s="243" t="s">
        <v>9</v>
      </c>
      <c r="C12" s="144">
        <v>7991047.25</v>
      </c>
      <c r="D12" s="144">
        <v>9095913.0299999993</v>
      </c>
      <c r="E12" s="153">
        <f t="shared" si="22"/>
        <v>1104865.7799999993</v>
      </c>
      <c r="F12" s="154">
        <f t="shared" si="23"/>
        <v>0.13826295170510966</v>
      </c>
      <c r="G12" s="154">
        <f t="shared" si="0"/>
        <v>1.4681475305400617E-2</v>
      </c>
      <c r="H12" s="154">
        <f t="shared" si="1"/>
        <v>1.4755292408720637E-2</v>
      </c>
      <c r="I12" s="153">
        <f t="shared" si="24"/>
        <v>665920.60416666663</v>
      </c>
      <c r="J12" s="153">
        <f t="shared" si="25"/>
        <v>727673.04239999992</v>
      </c>
      <c r="K12" s="153">
        <f t="shared" si="26"/>
        <v>61752.438233333291</v>
      </c>
      <c r="L12" s="154">
        <f t="shared" si="27"/>
        <v>9.2732433636905295E-2</v>
      </c>
      <c r="M12" s="149">
        <v>119875.83333333333</v>
      </c>
      <c r="N12" s="149">
        <v>120055.58333333333</v>
      </c>
      <c r="O12" s="153">
        <f t="shared" si="2"/>
        <v>6666.1036072046772</v>
      </c>
      <c r="P12" s="153">
        <f t="shared" si="3"/>
        <v>7576.4181701947773</v>
      </c>
      <c r="Q12" s="153">
        <f t="shared" si="28"/>
        <v>910.31456299010006</v>
      </c>
      <c r="R12" s="154">
        <f t="shared" si="29"/>
        <v>0.13655871805026232</v>
      </c>
      <c r="S12" s="202">
        <f t="shared" si="30"/>
        <v>0.74935004865363697</v>
      </c>
      <c r="T12" s="204">
        <f t="shared" si="31"/>
        <v>0.74905377714045951</v>
      </c>
      <c r="U12" s="200">
        <v>0.13826295170510966</v>
      </c>
      <c r="V12" s="201">
        <f t="shared" si="7"/>
        <v>0</v>
      </c>
      <c r="W12" s="151">
        <v>9.2732433636905295E-2</v>
      </c>
      <c r="X12" s="201">
        <f t="shared" si="32"/>
        <v>0</v>
      </c>
      <c r="Z12" s="214">
        <f t="shared" si="33"/>
        <v>1.499468199734455E-3</v>
      </c>
      <c r="AB12" s="151" t="s">
        <v>9</v>
      </c>
      <c r="AC12" s="200">
        <f t="shared" si="8"/>
        <v>1.8853149887756437E-3</v>
      </c>
      <c r="AD12" s="200">
        <f t="shared" si="9"/>
        <v>-8.3936800526662747E-3</v>
      </c>
      <c r="AE12" s="200">
        <f t="shared" si="10"/>
        <v>-4.5519483974105768E-3</v>
      </c>
      <c r="AF12" s="200">
        <f t="shared" si="11"/>
        <v>2.6453965736321194E-2</v>
      </c>
      <c r="AG12" s="200">
        <f t="shared" si="12"/>
        <v>1</v>
      </c>
      <c r="AH12" s="200">
        <f t="shared" si="13"/>
        <v>0.22817388014654133</v>
      </c>
      <c r="AI12" s="200">
        <f t="shared" si="14"/>
        <v>0.53594059901693791</v>
      </c>
      <c r="AJ12" s="200">
        <f t="shared" si="15"/>
        <v>0.2358855208365207</v>
      </c>
      <c r="AK12" s="200">
        <f t="shared" si="16"/>
        <v>1</v>
      </c>
      <c r="AL12" s="205">
        <f t="shared" si="17"/>
        <v>0.2258328954574513</v>
      </c>
      <c r="AM12" s="200">
        <f t="shared" si="18"/>
        <v>0.53249710030145758</v>
      </c>
      <c r="AN12" s="200">
        <f t="shared" si="19"/>
        <v>0.24167000424109111</v>
      </c>
      <c r="AO12" s="151">
        <f t="shared" si="20"/>
        <v>119829.66666666667</v>
      </c>
      <c r="AP12" s="151">
        <v>27342</v>
      </c>
      <c r="AQ12" s="151">
        <v>64221.583333333336</v>
      </c>
      <c r="AR12" s="151">
        <v>28266.083333333332</v>
      </c>
      <c r="AS12" s="151">
        <f t="shared" si="21"/>
        <v>120055.58333333333</v>
      </c>
      <c r="AT12" s="151">
        <v>27112.5</v>
      </c>
      <c r="AU12" s="151">
        <v>63929.25</v>
      </c>
      <c r="AV12" s="151">
        <v>29013.833333333332</v>
      </c>
    </row>
    <row r="13" spans="1:49" s="151" customFormat="1" ht="15" customHeight="1" x14ac:dyDescent="0.25">
      <c r="A13" s="152">
        <v>10</v>
      </c>
      <c r="B13" s="243" t="s">
        <v>10</v>
      </c>
      <c r="C13" s="144">
        <v>11219043.609999999</v>
      </c>
      <c r="D13" s="144">
        <v>14484391.25</v>
      </c>
      <c r="E13" s="153">
        <f t="shared" si="22"/>
        <v>3265347.6400000006</v>
      </c>
      <c r="F13" s="154">
        <f t="shared" si="23"/>
        <v>0.29105401079727156</v>
      </c>
      <c r="G13" s="154">
        <f t="shared" si="0"/>
        <v>2.061208081461758E-2</v>
      </c>
      <c r="H13" s="154">
        <f t="shared" si="1"/>
        <v>2.3496423894024922E-2</v>
      </c>
      <c r="I13" s="153">
        <f t="shared" si="24"/>
        <v>934920.30083333328</v>
      </c>
      <c r="J13" s="153">
        <f t="shared" si="25"/>
        <v>1158751.3</v>
      </c>
      <c r="K13" s="153">
        <f t="shared" si="26"/>
        <v>223830.99916666676</v>
      </c>
      <c r="L13" s="154">
        <f t="shared" si="27"/>
        <v>0.23941185036538076</v>
      </c>
      <c r="M13" s="149">
        <v>117387.91666666667</v>
      </c>
      <c r="N13" s="149">
        <v>115706.16666666666</v>
      </c>
      <c r="O13" s="153">
        <f t="shared" si="2"/>
        <v>9557.2388782207126</v>
      </c>
      <c r="P13" s="153">
        <f t="shared" si="3"/>
        <v>12518.253492683336</v>
      </c>
      <c r="Q13" s="153">
        <f t="shared" si="28"/>
        <v>2961.0146144626233</v>
      </c>
      <c r="R13" s="154">
        <f t="shared" si="29"/>
        <v>0.3098190442022184</v>
      </c>
      <c r="S13" s="209">
        <f t="shared" si="30"/>
        <v>1.2381251474084964</v>
      </c>
      <c r="T13" s="200">
        <f t="shared" si="31"/>
        <v>1.0739235845400903</v>
      </c>
      <c r="U13" s="200">
        <v>0.29105401079727156</v>
      </c>
      <c r="V13" s="201">
        <f t="shared" si="7"/>
        <v>0</v>
      </c>
      <c r="W13" s="151">
        <v>0.23941185036538076</v>
      </c>
      <c r="X13" s="201">
        <f t="shared" si="32"/>
        <v>0</v>
      </c>
      <c r="Z13" s="211">
        <f t="shared" si="33"/>
        <v>-1.4326431951045659E-2</v>
      </c>
      <c r="AB13" s="151" t="s">
        <v>10</v>
      </c>
      <c r="AC13" s="200">
        <f t="shared" si="8"/>
        <v>-1.2973404875441186E-2</v>
      </c>
      <c r="AD13" s="200">
        <f t="shared" si="9"/>
        <v>-1.4851739554961663E-2</v>
      </c>
      <c r="AE13" s="200">
        <f t="shared" si="10"/>
        <v>-1.9379098294008967E-2</v>
      </c>
      <c r="AF13" s="200">
        <f t="shared" si="11"/>
        <v>1.8994216127428132E-3</v>
      </c>
      <c r="AG13" s="200">
        <f t="shared" si="12"/>
        <v>1</v>
      </c>
      <c r="AH13" s="200">
        <f t="shared" si="13"/>
        <v>0.16599418222764381</v>
      </c>
      <c r="AI13" s="200">
        <f t="shared" si="14"/>
        <v>0.56828347280632163</v>
      </c>
      <c r="AJ13" s="200">
        <f t="shared" si="15"/>
        <v>0.26572234496603453</v>
      </c>
      <c r="AK13" s="200">
        <f t="shared" si="16"/>
        <v>1</v>
      </c>
      <c r="AL13" s="207">
        <f t="shared" si="17"/>
        <v>0.16567829141921275</v>
      </c>
      <c r="AM13" s="219">
        <f t="shared" si="18"/>
        <v>0.56459537593069808</v>
      </c>
      <c r="AN13" s="218">
        <f t="shared" si="19"/>
        <v>0.26972633265008927</v>
      </c>
      <c r="AO13" s="151">
        <f t="shared" si="20"/>
        <v>117227</v>
      </c>
      <c r="AP13" s="151">
        <v>19459</v>
      </c>
      <c r="AQ13" s="151">
        <v>66618.166666666672</v>
      </c>
      <c r="AR13" s="151">
        <v>31149.833333333332</v>
      </c>
      <c r="AS13" s="151">
        <f t="shared" si="21"/>
        <v>115706.16666666666</v>
      </c>
      <c r="AT13" s="151">
        <v>19170</v>
      </c>
      <c r="AU13" s="151">
        <v>65327.166666666664</v>
      </c>
      <c r="AV13" s="151">
        <v>31209</v>
      </c>
    </row>
    <row r="14" spans="1:49" s="151" customFormat="1" ht="15" customHeight="1" x14ac:dyDescent="0.25">
      <c r="A14" s="152">
        <v>11</v>
      </c>
      <c r="B14" s="243" t="s">
        <v>11</v>
      </c>
      <c r="C14" s="144">
        <v>11255270.780000001</v>
      </c>
      <c r="D14" s="144">
        <v>12521928.23</v>
      </c>
      <c r="E14" s="153">
        <f t="shared" si="22"/>
        <v>1266657.4499999993</v>
      </c>
      <c r="F14" s="154">
        <f t="shared" si="23"/>
        <v>0.11253904723916372</v>
      </c>
      <c r="G14" s="154">
        <f t="shared" si="0"/>
        <v>2.0678638837001891E-2</v>
      </c>
      <c r="H14" s="154">
        <f t="shared" si="1"/>
        <v>2.0312937463812103E-2</v>
      </c>
      <c r="I14" s="153">
        <f t="shared" si="24"/>
        <v>937939.2316666668</v>
      </c>
      <c r="J14" s="153">
        <f t="shared" si="25"/>
        <v>1001754.2584</v>
      </c>
      <c r="K14" s="153">
        <f t="shared" si="26"/>
        <v>63815.026733333245</v>
      </c>
      <c r="L14" s="154">
        <f t="shared" si="27"/>
        <v>6.8037485349597138E-2</v>
      </c>
      <c r="M14" s="149">
        <v>118227.16666666667</v>
      </c>
      <c r="N14" s="149">
        <v>117245.66666666667</v>
      </c>
      <c r="O14" s="153">
        <f t="shared" si="2"/>
        <v>9520.0376506809625</v>
      </c>
      <c r="P14" s="153">
        <f t="shared" si="3"/>
        <v>10680.077640396092</v>
      </c>
      <c r="Q14" s="153">
        <f t="shared" si="28"/>
        <v>1160.0399897151292</v>
      </c>
      <c r="R14" s="154">
        <f t="shared" si="29"/>
        <v>0.12185245818141825</v>
      </c>
      <c r="S14" s="201">
        <f t="shared" si="30"/>
        <v>1.0563192949063007</v>
      </c>
      <c r="T14" s="200">
        <f t="shared" si="31"/>
        <v>1.0697433734835453</v>
      </c>
      <c r="U14" s="200">
        <v>0.11253904723916372</v>
      </c>
      <c r="V14" s="201">
        <f t="shared" si="7"/>
        <v>0</v>
      </c>
      <c r="W14" s="151">
        <v>6.8037485349597138E-2</v>
      </c>
      <c r="X14" s="201">
        <f t="shared" si="32"/>
        <v>0</v>
      </c>
      <c r="Z14" s="210">
        <f t="shared" si="33"/>
        <v>-8.3018144447906117E-3</v>
      </c>
      <c r="AB14" s="151" t="s">
        <v>11</v>
      </c>
      <c r="AC14" s="200">
        <f t="shared" si="8"/>
        <v>-7.4756004218561323E-3</v>
      </c>
      <c r="AD14" s="200">
        <f t="shared" si="9"/>
        <v>-1.5274174143704022E-2</v>
      </c>
      <c r="AE14" s="200">
        <f t="shared" si="10"/>
        <v>-1.2769661473804539E-2</v>
      </c>
      <c r="AF14" s="200">
        <f t="shared" si="11"/>
        <v>8.1085625197430122E-3</v>
      </c>
      <c r="AG14" s="200">
        <f t="shared" si="12"/>
        <v>1</v>
      </c>
      <c r="AH14" s="200">
        <f t="shared" si="13"/>
        <v>0.19467177408830053</v>
      </c>
      <c r="AI14" s="200">
        <f t="shared" si="14"/>
        <v>0.52840721105855548</v>
      </c>
      <c r="AJ14" s="200">
        <f t="shared" si="15"/>
        <v>0.27692101485314397</v>
      </c>
      <c r="AK14" s="200">
        <f t="shared" si="16"/>
        <v>1</v>
      </c>
      <c r="AL14" s="200">
        <f t="shared" si="17"/>
        <v>0.19314217725175345</v>
      </c>
      <c r="AM14" s="200">
        <f t="shared" si="18"/>
        <v>0.52558872111833566</v>
      </c>
      <c r="AN14" s="206">
        <f t="shared" si="19"/>
        <v>0.28126910162991103</v>
      </c>
      <c r="AO14" s="151">
        <f t="shared" si="20"/>
        <v>118128.75</v>
      </c>
      <c r="AP14" s="151">
        <v>22996.333333333332</v>
      </c>
      <c r="AQ14" s="151">
        <v>62420.083333333336</v>
      </c>
      <c r="AR14" s="151">
        <v>32712.333333333332</v>
      </c>
      <c r="AS14" s="151">
        <f t="shared" si="21"/>
        <v>117245.66666666666</v>
      </c>
      <c r="AT14" s="151">
        <v>22645.083333333332</v>
      </c>
      <c r="AU14" s="151">
        <v>61623</v>
      </c>
      <c r="AV14" s="151">
        <v>32977.583333333336</v>
      </c>
    </row>
    <row r="15" spans="1:49" s="151" customFormat="1" ht="15" customHeight="1" x14ac:dyDescent="0.25">
      <c r="A15" s="152">
        <v>12</v>
      </c>
      <c r="B15" s="243" t="s">
        <v>12</v>
      </c>
      <c r="C15" s="144">
        <v>10068482.870000001</v>
      </c>
      <c r="D15" s="144">
        <v>11849329.02</v>
      </c>
      <c r="E15" s="153">
        <f t="shared" si="22"/>
        <v>1780846.1499999985</v>
      </c>
      <c r="F15" s="154">
        <f t="shared" si="23"/>
        <v>0.17687333563492455</v>
      </c>
      <c r="G15" s="154">
        <f t="shared" si="0"/>
        <v>1.8498224074291907E-2</v>
      </c>
      <c r="H15" s="154">
        <f t="shared" si="1"/>
        <v>1.9221854250429125E-2</v>
      </c>
      <c r="I15" s="153">
        <f t="shared" si="24"/>
        <v>839040.23916666675</v>
      </c>
      <c r="J15" s="153">
        <f t="shared" si="25"/>
        <v>947946.32159999991</v>
      </c>
      <c r="K15" s="153">
        <f t="shared" si="26"/>
        <v>108906.08243333315</v>
      </c>
      <c r="L15" s="154">
        <f t="shared" si="27"/>
        <v>0.12979840220952749</v>
      </c>
      <c r="M15" s="149">
        <v>120351.33333333333</v>
      </c>
      <c r="N15" s="149">
        <v>119399.33333333333</v>
      </c>
      <c r="O15" s="153">
        <f t="shared" si="2"/>
        <v>8365.9088695873761</v>
      </c>
      <c r="P15" s="153">
        <f t="shared" si="3"/>
        <v>9924.1165668150024</v>
      </c>
      <c r="Q15" s="153">
        <f t="shared" si="28"/>
        <v>1558.2076972276263</v>
      </c>
      <c r="R15" s="154">
        <f t="shared" si="29"/>
        <v>0.18625683371859159</v>
      </c>
      <c r="S15" s="201">
        <f t="shared" si="30"/>
        <v>0.9815505249489157</v>
      </c>
      <c r="T15" s="200">
        <f t="shared" si="31"/>
        <v>0.94005674187309218</v>
      </c>
      <c r="U15" s="200">
        <v>0.17687333563492455</v>
      </c>
      <c r="V15" s="201">
        <f t="shared" si="7"/>
        <v>0</v>
      </c>
      <c r="W15" s="151">
        <v>0.12979840220952749</v>
      </c>
      <c r="X15" s="201">
        <f t="shared" si="32"/>
        <v>0</v>
      </c>
      <c r="Z15" s="210">
        <f t="shared" si="33"/>
        <v>-7.9101741013809512E-3</v>
      </c>
      <c r="AB15" s="151" t="s">
        <v>12</v>
      </c>
      <c r="AC15" s="200">
        <f t="shared" si="8"/>
        <v>-6.7795576234669364E-3</v>
      </c>
      <c r="AD15" s="200">
        <f t="shared" si="9"/>
        <v>-6.1120075702739696E-3</v>
      </c>
      <c r="AE15" s="200">
        <f t="shared" si="10"/>
        <v>-1.326939193593446E-2</v>
      </c>
      <c r="AF15" s="200">
        <f t="shared" si="11"/>
        <v>4.7248846377465625E-3</v>
      </c>
      <c r="AG15" s="200">
        <f t="shared" si="12"/>
        <v>1</v>
      </c>
      <c r="AH15" s="200">
        <f t="shared" si="13"/>
        <v>0.19632503611604826</v>
      </c>
      <c r="AI15" s="200">
        <f t="shared" si="14"/>
        <v>0.52110397262666952</v>
      </c>
      <c r="AJ15" s="200">
        <f t="shared" si="15"/>
        <v>0.28257099125728213</v>
      </c>
      <c r="AK15" s="200">
        <f t="shared" si="16"/>
        <v>1</v>
      </c>
      <c r="AL15" s="219">
        <f t="shared" si="17"/>
        <v>0.1964569874762003</v>
      </c>
      <c r="AM15" s="207">
        <f t="shared" si="18"/>
        <v>0.51769901004472385</v>
      </c>
      <c r="AN15" s="206">
        <f t="shared" si="19"/>
        <v>0.28584400247907582</v>
      </c>
      <c r="AO15" s="151">
        <f t="shared" si="20"/>
        <v>120214.33333333334</v>
      </c>
      <c r="AP15" s="151">
        <v>23601.083333333332</v>
      </c>
      <c r="AQ15" s="151">
        <v>62644.166666666664</v>
      </c>
      <c r="AR15" s="151">
        <v>33969.083333333336</v>
      </c>
      <c r="AS15" s="151">
        <f t="shared" si="21"/>
        <v>119399.33333333334</v>
      </c>
      <c r="AT15" s="151">
        <v>23456.833333333332</v>
      </c>
      <c r="AU15" s="151">
        <v>61812.916666666664</v>
      </c>
      <c r="AV15" s="151">
        <v>34129.583333333336</v>
      </c>
    </row>
    <row r="16" spans="1:49" s="151" customFormat="1" ht="15" customHeight="1" x14ac:dyDescent="0.25">
      <c r="A16" s="152">
        <v>13</v>
      </c>
      <c r="B16" s="243" t="s">
        <v>13</v>
      </c>
      <c r="C16" s="144">
        <v>18935084.120000001</v>
      </c>
      <c r="D16" s="144">
        <v>21607411.920000002</v>
      </c>
      <c r="E16" s="153">
        <f t="shared" si="22"/>
        <v>2672327.8000000007</v>
      </c>
      <c r="F16" s="154">
        <f t="shared" si="23"/>
        <v>0.14113102339890743</v>
      </c>
      <c r="G16" s="154">
        <f t="shared" si="0"/>
        <v>3.4788302611208237E-2</v>
      </c>
      <c r="H16" s="154">
        <f t="shared" si="1"/>
        <v>3.5051311509216997E-2</v>
      </c>
      <c r="I16" s="153">
        <f t="shared" si="24"/>
        <v>1577923.6766666668</v>
      </c>
      <c r="J16" s="153">
        <f t="shared" si="25"/>
        <v>1728592.9536000001</v>
      </c>
      <c r="K16" s="153">
        <f t="shared" si="26"/>
        <v>150669.27693333337</v>
      </c>
      <c r="L16" s="154">
        <f t="shared" si="27"/>
        <v>9.5485782462951127E-2</v>
      </c>
      <c r="M16" s="149">
        <v>220378.75</v>
      </c>
      <c r="N16" s="149">
        <v>219659</v>
      </c>
      <c r="O16" s="153">
        <f t="shared" si="2"/>
        <v>8592.0643982235142</v>
      </c>
      <c r="P16" s="153">
        <f t="shared" si="3"/>
        <v>9836.7979094869788</v>
      </c>
      <c r="Q16" s="153">
        <f t="shared" si="28"/>
        <v>1244.7335112634646</v>
      </c>
      <c r="R16" s="154">
        <f t="shared" si="29"/>
        <v>0.14487013290086889</v>
      </c>
      <c r="S16" s="201">
        <f t="shared" si="30"/>
        <v>0.97291422232579339</v>
      </c>
      <c r="T16" s="200">
        <f t="shared" si="31"/>
        <v>0.96546928613103133</v>
      </c>
      <c r="U16" s="200">
        <v>0.14113102339890743</v>
      </c>
      <c r="V16" s="201">
        <f t="shared" si="7"/>
        <v>0</v>
      </c>
      <c r="W16" s="151">
        <v>9.5485782462951127E-2</v>
      </c>
      <c r="X16" s="201">
        <f t="shared" si="32"/>
        <v>0</v>
      </c>
      <c r="Z16" s="216">
        <f t="shared" si="33"/>
        <v>-3.265968247846085E-3</v>
      </c>
      <c r="AB16" s="151" t="s">
        <v>13</v>
      </c>
      <c r="AC16" s="200">
        <f t="shared" si="8"/>
        <v>-2.1517327429821931E-3</v>
      </c>
      <c r="AD16" s="200">
        <f t="shared" si="9"/>
        <v>-4.239614670151659E-3</v>
      </c>
      <c r="AE16" s="200">
        <f t="shared" si="10"/>
        <v>-7.7266020623214526E-3</v>
      </c>
      <c r="AF16" s="200">
        <f t="shared" si="11"/>
        <v>1.362593059990358E-2</v>
      </c>
      <c r="AG16" s="200">
        <f t="shared" si="12"/>
        <v>1</v>
      </c>
      <c r="AH16" s="200">
        <f t="shared" si="13"/>
        <v>0.23028158776979943</v>
      </c>
      <c r="AI16" s="200">
        <f t="shared" si="14"/>
        <v>0.54623764760038651</v>
      </c>
      <c r="AJ16" s="200">
        <f t="shared" si="15"/>
        <v>0.22348076462981414</v>
      </c>
      <c r="AK16" s="200">
        <f t="shared" si="16"/>
        <v>1</v>
      </c>
      <c r="AL16" s="205">
        <f t="shared" si="17"/>
        <v>0.22979975021889992</v>
      </c>
      <c r="AM16" s="200">
        <f t="shared" si="18"/>
        <v>0.54318587750407077</v>
      </c>
      <c r="AN16" s="200">
        <f t="shared" si="19"/>
        <v>0.22701437227702939</v>
      </c>
      <c r="AO16" s="151">
        <f t="shared" si="20"/>
        <v>220132.66666666666</v>
      </c>
      <c r="AP16" s="151">
        <v>50692.5</v>
      </c>
      <c r="AQ16" s="151">
        <v>120244.75</v>
      </c>
      <c r="AR16" s="151">
        <v>49195.416666666664</v>
      </c>
      <c r="AS16" s="151">
        <f t="shared" si="21"/>
        <v>219659</v>
      </c>
      <c r="AT16" s="151">
        <v>50477.583333333336</v>
      </c>
      <c r="AU16" s="151">
        <v>119315.66666666667</v>
      </c>
      <c r="AV16" s="151">
        <v>49865.75</v>
      </c>
    </row>
    <row r="17" spans="1:49" s="151" customFormat="1" ht="15" customHeight="1" x14ac:dyDescent="0.25">
      <c r="A17" s="152">
        <v>14</v>
      </c>
      <c r="B17" s="243" t="s">
        <v>14</v>
      </c>
      <c r="C17" s="144">
        <v>9837196.5300000012</v>
      </c>
      <c r="D17" s="144">
        <v>11023807.83</v>
      </c>
      <c r="E17" s="153">
        <f t="shared" si="22"/>
        <v>1186611.2999999989</v>
      </c>
      <c r="F17" s="154">
        <f t="shared" si="23"/>
        <v>0.12062494597736767</v>
      </c>
      <c r="G17" s="154">
        <f t="shared" si="0"/>
        <v>1.8073295453179514E-2</v>
      </c>
      <c r="H17" s="154">
        <f t="shared" si="1"/>
        <v>1.7882702643782219E-2</v>
      </c>
      <c r="I17" s="153">
        <f t="shared" si="24"/>
        <v>819766.37750000006</v>
      </c>
      <c r="J17" s="153">
        <f t="shared" si="25"/>
        <v>881904.62639999995</v>
      </c>
      <c r="K17" s="153">
        <f t="shared" si="26"/>
        <v>62138.24889999989</v>
      </c>
      <c r="L17" s="154">
        <f t="shared" si="27"/>
        <v>7.5799948138272955E-2</v>
      </c>
      <c r="M17" s="149">
        <v>113126.16666666667</v>
      </c>
      <c r="N17" s="149">
        <v>112252.25</v>
      </c>
      <c r="O17" s="153">
        <f t="shared" si="2"/>
        <v>8695.7746557309911</v>
      </c>
      <c r="P17" s="153">
        <f t="shared" si="3"/>
        <v>9820.5673650194094</v>
      </c>
      <c r="Q17" s="153">
        <f t="shared" si="28"/>
        <v>1124.7927092884183</v>
      </c>
      <c r="R17" s="154">
        <f t="shared" si="29"/>
        <v>0.12934933962980727</v>
      </c>
      <c r="S17" s="201">
        <f t="shared" si="30"/>
        <v>0.97130893087893333</v>
      </c>
      <c r="T17" s="200">
        <f t="shared" si="31"/>
        <v>0.97712295440438734</v>
      </c>
      <c r="U17" s="200">
        <v>0.12062494597736767</v>
      </c>
      <c r="V17" s="201">
        <f t="shared" si="7"/>
        <v>0</v>
      </c>
      <c r="W17" s="151">
        <v>7.5799948138272955E-2</v>
      </c>
      <c r="X17" s="201">
        <f t="shared" si="32"/>
        <v>0</v>
      </c>
      <c r="Z17" s="210">
        <f t="shared" si="33"/>
        <v>-7.725150532517544E-3</v>
      </c>
      <c r="AB17" s="151" t="s">
        <v>14</v>
      </c>
      <c r="AC17" s="200">
        <f t="shared" si="8"/>
        <v>-3.9397939150591643E-3</v>
      </c>
      <c r="AD17" s="200">
        <f t="shared" si="9"/>
        <v>-9.6070708041073871E-5</v>
      </c>
      <c r="AE17" s="200">
        <f t="shared" si="10"/>
        <v>-1.0030643230293568E-2</v>
      </c>
      <c r="AF17" s="200">
        <f t="shared" si="11"/>
        <v>7.7515061786306294E-3</v>
      </c>
      <c r="AG17" s="200">
        <f t="shared" si="12"/>
        <v>1</v>
      </c>
      <c r="AH17" s="200">
        <f t="shared" si="13"/>
        <v>0.16163581308162428</v>
      </c>
      <c r="AI17" s="200">
        <f t="shared" si="14"/>
        <v>0.5861412129211635</v>
      </c>
      <c r="AJ17" s="200">
        <f t="shared" si="15"/>
        <v>0.25222297399721227</v>
      </c>
      <c r="AK17" s="200">
        <f t="shared" si="16"/>
        <v>1</v>
      </c>
      <c r="AL17" s="207">
        <f t="shared" si="17"/>
        <v>0.16225955381740675</v>
      </c>
      <c r="AM17" s="200">
        <f t="shared" si="18"/>
        <v>0.58255699403204231</v>
      </c>
      <c r="AN17" s="200">
        <f t="shared" si="19"/>
        <v>0.25518345215055077</v>
      </c>
      <c r="AO17" s="151">
        <f t="shared" si="20"/>
        <v>112696.25</v>
      </c>
      <c r="AP17" s="151">
        <v>18215.75</v>
      </c>
      <c r="AQ17" s="151">
        <v>66055.916666666672</v>
      </c>
      <c r="AR17" s="151">
        <v>28424.583333333332</v>
      </c>
      <c r="AS17" s="151">
        <f t="shared" si="21"/>
        <v>112252.25000000001</v>
      </c>
      <c r="AT17" s="151">
        <v>18214</v>
      </c>
      <c r="AU17" s="151">
        <v>65393.333333333336</v>
      </c>
      <c r="AV17" s="151">
        <v>28644.916666666668</v>
      </c>
    </row>
    <row r="18" spans="1:49" s="151" customFormat="1" ht="15" customHeight="1" x14ac:dyDescent="0.25">
      <c r="A18" s="152">
        <v>15</v>
      </c>
      <c r="B18" s="243" t="s">
        <v>15</v>
      </c>
      <c r="C18" s="144">
        <v>22647781.41</v>
      </c>
      <c r="D18" s="144">
        <v>25696546.140000004</v>
      </c>
      <c r="E18" s="153">
        <f t="shared" si="22"/>
        <v>3048764.7300000042</v>
      </c>
      <c r="F18" s="154">
        <f t="shared" si="23"/>
        <v>0.13461648515619457</v>
      </c>
      <c r="G18" s="154">
        <f t="shared" si="0"/>
        <v>4.1609420278803405E-2</v>
      </c>
      <c r="H18" s="154">
        <f t="shared" si="1"/>
        <v>4.1684661115309905E-2</v>
      </c>
      <c r="I18" s="153">
        <f t="shared" si="24"/>
        <v>1887315.1174999999</v>
      </c>
      <c r="J18" s="153">
        <f t="shared" si="25"/>
        <v>2055723.6912000002</v>
      </c>
      <c r="K18" s="153">
        <f t="shared" si="26"/>
        <v>168408.5737000003</v>
      </c>
      <c r="L18" s="154">
        <f t="shared" si="27"/>
        <v>8.9231825749946772E-2</v>
      </c>
      <c r="M18" s="149">
        <v>226650.83333333334</v>
      </c>
      <c r="N18" s="149">
        <v>225607.91666666669</v>
      </c>
      <c r="O18" s="153">
        <f t="shared" si="2"/>
        <v>9992.3662652905896</v>
      </c>
      <c r="P18" s="153">
        <f t="shared" si="3"/>
        <v>11389.913314950903</v>
      </c>
      <c r="Q18" s="153">
        <f t="shared" si="28"/>
        <v>1397.5470496603139</v>
      </c>
      <c r="R18" s="154">
        <f t="shared" si="29"/>
        <v>0.13986147150298353</v>
      </c>
      <c r="S18" s="208">
        <f t="shared" si="30"/>
        <v>1.1265260054276736</v>
      </c>
      <c r="T18" s="207">
        <f t="shared" si="31"/>
        <v>1.1228177860147992</v>
      </c>
      <c r="U18" s="200">
        <v>0.13461648515619457</v>
      </c>
      <c r="V18" s="201">
        <f t="shared" si="7"/>
        <v>0</v>
      </c>
      <c r="W18" s="151">
        <v>8.9231825749946772E-2</v>
      </c>
      <c r="X18" s="201">
        <f t="shared" si="32"/>
        <v>0</v>
      </c>
      <c r="Z18" s="210">
        <f t="shared" si="33"/>
        <v>-4.601424364201856E-3</v>
      </c>
      <c r="AB18" s="151" t="s">
        <v>15</v>
      </c>
      <c r="AC18" s="200">
        <f t="shared" si="8"/>
        <v>-3.8766207317527668E-3</v>
      </c>
      <c r="AD18" s="200">
        <f t="shared" si="9"/>
        <v>-7.9602602328222583E-3</v>
      </c>
      <c r="AE18" s="200">
        <f t="shared" si="10"/>
        <v>-9.1606914216996183E-3</v>
      </c>
      <c r="AF18" s="200">
        <f t="shared" si="11"/>
        <v>9.3231518424645721E-3</v>
      </c>
      <c r="AG18" s="200">
        <f t="shared" si="12"/>
        <v>1</v>
      </c>
      <c r="AH18" s="200">
        <f t="shared" si="13"/>
        <v>0.19732242365327349</v>
      </c>
      <c r="AI18" s="200">
        <f t="shared" si="14"/>
        <v>0.52961755164320368</v>
      </c>
      <c r="AJ18" s="200">
        <f t="shared" si="15"/>
        <v>0.27306002470352275</v>
      </c>
      <c r="AK18" s="200">
        <f t="shared" si="16"/>
        <v>1</v>
      </c>
      <c r="AL18" s="219">
        <f t="shared" si="17"/>
        <v>0.19651349409650593</v>
      </c>
      <c r="AM18" s="200">
        <f t="shared" si="18"/>
        <v>0.52680812397614596</v>
      </c>
      <c r="AN18" s="218">
        <f t="shared" si="19"/>
        <v>0.27667838192734817</v>
      </c>
      <c r="AO18" s="151">
        <f t="shared" si="20"/>
        <v>226485.91666666669</v>
      </c>
      <c r="AP18" s="151">
        <v>44690.75</v>
      </c>
      <c r="AQ18" s="151">
        <v>119950.91666666667</v>
      </c>
      <c r="AR18" s="151">
        <v>61844.25</v>
      </c>
      <c r="AS18" s="151">
        <f t="shared" si="21"/>
        <v>225607.91666666666</v>
      </c>
      <c r="AT18" s="151">
        <v>44335</v>
      </c>
      <c r="AU18" s="151">
        <v>118852.08333333333</v>
      </c>
      <c r="AV18" s="151">
        <v>62420.833333333336</v>
      </c>
    </row>
    <row r="19" spans="1:49" s="151" customFormat="1" ht="15" customHeight="1" x14ac:dyDescent="0.25">
      <c r="A19" s="152">
        <v>16</v>
      </c>
      <c r="B19" s="243" t="s">
        <v>16</v>
      </c>
      <c r="C19" s="144">
        <v>56003211.329999998</v>
      </c>
      <c r="D19" s="144">
        <v>64400215.56000001</v>
      </c>
      <c r="E19" s="153">
        <f t="shared" si="22"/>
        <v>8397004.2300000116</v>
      </c>
      <c r="F19" s="154">
        <f t="shared" si="23"/>
        <v>0.1499379058911551</v>
      </c>
      <c r="G19" s="154">
        <f t="shared" si="0"/>
        <v>0.1028913656047431</v>
      </c>
      <c r="H19" s="154">
        <f t="shared" si="1"/>
        <v>0.10446933789256348</v>
      </c>
      <c r="I19" s="153">
        <f t="shared" si="24"/>
        <v>4666934.2774999999</v>
      </c>
      <c r="J19" s="153">
        <f t="shared" si="25"/>
        <v>5152017.2448000005</v>
      </c>
      <c r="K19" s="153">
        <f t="shared" si="26"/>
        <v>485082.9673000006</v>
      </c>
      <c r="L19" s="154">
        <f t="shared" si="27"/>
        <v>0.10394038965550884</v>
      </c>
      <c r="M19" s="149">
        <v>586187.58333333337</v>
      </c>
      <c r="N19" s="149">
        <v>584361.25</v>
      </c>
      <c r="O19" s="153">
        <f t="shared" si="2"/>
        <v>9553.8037519559639</v>
      </c>
      <c r="P19" s="153">
        <f t="shared" si="3"/>
        <v>11020.617051524208</v>
      </c>
      <c r="Q19" s="153">
        <f t="shared" si="28"/>
        <v>1466.8132995682445</v>
      </c>
      <c r="R19" s="154">
        <f t="shared" si="29"/>
        <v>0.15353186412981759</v>
      </c>
      <c r="S19" s="208">
        <f t="shared" si="30"/>
        <v>1.090000543560343</v>
      </c>
      <c r="T19" s="200">
        <f t="shared" si="31"/>
        <v>1.0735375877936875</v>
      </c>
      <c r="U19" s="200">
        <v>0.1499379058911551</v>
      </c>
      <c r="V19" s="201">
        <f t="shared" si="7"/>
        <v>0</v>
      </c>
      <c r="W19" s="151">
        <v>0.10394038965550884</v>
      </c>
      <c r="X19" s="201">
        <f t="shared" si="32"/>
        <v>0</v>
      </c>
      <c r="Z19" s="216">
        <f t="shared" si="33"/>
        <v>-3.1156124511337868E-3</v>
      </c>
      <c r="AB19" s="151" t="s">
        <v>16</v>
      </c>
      <c r="AC19" s="200">
        <f t="shared" si="8"/>
        <v>-2.5057077219610147E-3</v>
      </c>
      <c r="AD19" s="200">
        <f t="shared" si="9"/>
        <v>3.1526942910982125E-3</v>
      </c>
      <c r="AE19" s="200">
        <f t="shared" si="10"/>
        <v>-1.0024487598963239E-2</v>
      </c>
      <c r="AF19" s="200">
        <f t="shared" si="11"/>
        <v>1.1782357354044315E-2</v>
      </c>
      <c r="AG19" s="200">
        <f t="shared" si="12"/>
        <v>1</v>
      </c>
      <c r="AH19" s="200">
        <f t="shared" si="13"/>
        <v>0.19717295286595213</v>
      </c>
      <c r="AI19" s="200">
        <f t="shared" si="14"/>
        <v>0.57718248351695245</v>
      </c>
      <c r="AJ19" s="200">
        <f t="shared" si="15"/>
        <v>0.22564456361709542</v>
      </c>
      <c r="AK19" s="200">
        <f t="shared" si="16"/>
        <v>1</v>
      </c>
      <c r="AL19" s="219">
        <f t="shared" si="17"/>
        <v>0.198291439299463</v>
      </c>
      <c r="AM19" s="219">
        <f t="shared" si="18"/>
        <v>0.57283187411896319</v>
      </c>
      <c r="AN19" s="219">
        <f t="shared" si="19"/>
        <v>0.22887668658157373</v>
      </c>
      <c r="AO19" s="151">
        <f t="shared" si="20"/>
        <v>585829.16666666663</v>
      </c>
      <c r="AP19" s="151">
        <v>115509.66666666667</v>
      </c>
      <c r="AQ19" s="151">
        <v>338130.33333333331</v>
      </c>
      <c r="AR19" s="151">
        <v>132189.16666666666</v>
      </c>
      <c r="AS19" s="151">
        <f t="shared" si="21"/>
        <v>584361.25</v>
      </c>
      <c r="AT19" s="151">
        <v>115873.83333333333</v>
      </c>
      <c r="AU19" s="151">
        <v>334740.75</v>
      </c>
      <c r="AV19" s="151">
        <v>133746.66666666666</v>
      </c>
    </row>
    <row r="20" spans="1:49" s="151" customFormat="1" ht="15" customHeight="1" x14ac:dyDescent="0.25">
      <c r="A20" s="152">
        <v>17</v>
      </c>
      <c r="B20" s="243" t="s">
        <v>17</v>
      </c>
      <c r="C20" s="144">
        <v>8827767.9100000001</v>
      </c>
      <c r="D20" s="144">
        <v>9897675.879999999</v>
      </c>
      <c r="E20" s="153">
        <f t="shared" si="22"/>
        <v>1069907.9699999988</v>
      </c>
      <c r="F20" s="154">
        <f t="shared" si="23"/>
        <v>0.1211980175405403</v>
      </c>
      <c r="G20" s="154">
        <f t="shared" si="0"/>
        <v>1.6218732353568927E-2</v>
      </c>
      <c r="H20" s="154">
        <f t="shared" si="1"/>
        <v>1.6055903491432277E-2</v>
      </c>
      <c r="I20" s="153">
        <f t="shared" si="24"/>
        <v>735647.32583333331</v>
      </c>
      <c r="J20" s="153">
        <f t="shared" si="25"/>
        <v>791814.07039999997</v>
      </c>
      <c r="K20" s="153">
        <f t="shared" si="26"/>
        <v>56166.744566666661</v>
      </c>
      <c r="L20" s="154">
        <f t="shared" si="27"/>
        <v>7.6350096838918816E-2</v>
      </c>
      <c r="M20" s="149">
        <v>101138.66666666667</v>
      </c>
      <c r="N20" s="149">
        <v>100227.50000000001</v>
      </c>
      <c r="O20" s="153">
        <f t="shared" si="2"/>
        <v>8728.3807478840936</v>
      </c>
      <c r="P20" s="153">
        <f t="shared" si="3"/>
        <v>9875.2097777556028</v>
      </c>
      <c r="Q20" s="153">
        <f t="shared" si="28"/>
        <v>1146.8290298715092</v>
      </c>
      <c r="R20" s="154">
        <f t="shared" si="29"/>
        <v>0.13139081153735416</v>
      </c>
      <c r="S20" s="201">
        <f t="shared" si="30"/>
        <v>0.97671337051288853</v>
      </c>
      <c r="T20" s="200">
        <f t="shared" si="31"/>
        <v>0.98078682132338846</v>
      </c>
      <c r="U20" s="200">
        <v>0.1211980175405403</v>
      </c>
      <c r="V20" s="201">
        <f t="shared" si="7"/>
        <v>0</v>
      </c>
      <c r="W20" s="151">
        <v>7.6350096838918816E-2</v>
      </c>
      <c r="X20" s="201">
        <f t="shared" si="32"/>
        <v>0</v>
      </c>
      <c r="Z20" s="210">
        <f t="shared" si="33"/>
        <v>-9.0090832388535214E-3</v>
      </c>
      <c r="AB20" s="151" t="s">
        <v>17</v>
      </c>
      <c r="AC20" s="200">
        <f t="shared" si="8"/>
        <v>-5.9597947337928225E-3</v>
      </c>
      <c r="AD20" s="200">
        <f t="shared" si="9"/>
        <v>-8.6968734869178332E-3</v>
      </c>
      <c r="AE20" s="200">
        <f t="shared" si="10"/>
        <v>-1.690920501903137E-2</v>
      </c>
      <c r="AF20" s="200">
        <f t="shared" si="11"/>
        <v>2.3193054813004377E-2</v>
      </c>
      <c r="AG20" s="200">
        <f t="shared" si="12"/>
        <v>1</v>
      </c>
      <c r="AH20" s="200">
        <f t="shared" si="13"/>
        <v>0.22361172982814864</v>
      </c>
      <c r="AI20" s="200">
        <f t="shared" si="14"/>
        <v>0.54914330533472289</v>
      </c>
      <c r="AJ20" s="200">
        <f t="shared" si="15"/>
        <v>0.22724496483712842</v>
      </c>
      <c r="AK20" s="200">
        <f t="shared" si="16"/>
        <v>1</v>
      </c>
      <c r="AL20" s="205">
        <f t="shared" si="17"/>
        <v>0.22299601739376251</v>
      </c>
      <c r="AM20" s="200">
        <f t="shared" si="18"/>
        <v>0.54309446010326512</v>
      </c>
      <c r="AN20" s="219">
        <f t="shared" si="19"/>
        <v>0.23390952250297242</v>
      </c>
      <c r="AO20" s="151">
        <f t="shared" si="20"/>
        <v>100828.41666666667</v>
      </c>
      <c r="AP20" s="151">
        <v>22546.416666666668</v>
      </c>
      <c r="AQ20" s="151">
        <v>55369.25</v>
      </c>
      <c r="AR20" s="151">
        <v>22912.75</v>
      </c>
      <c r="AS20" s="151">
        <f t="shared" si="21"/>
        <v>100227.5</v>
      </c>
      <c r="AT20" s="151">
        <v>22350.333333333332</v>
      </c>
      <c r="AU20" s="151">
        <v>54433</v>
      </c>
      <c r="AV20" s="151">
        <v>23444.166666666668</v>
      </c>
    </row>
    <row r="21" spans="1:49" s="151" customFormat="1" ht="15" customHeight="1" x14ac:dyDescent="0.25">
      <c r="A21" s="152">
        <v>18</v>
      </c>
      <c r="B21" s="243" t="s">
        <v>18</v>
      </c>
      <c r="C21" s="144">
        <v>19366195.23</v>
      </c>
      <c r="D21" s="144">
        <v>20369019.710000005</v>
      </c>
      <c r="E21" s="153">
        <f t="shared" si="22"/>
        <v>1002824.4800000042</v>
      </c>
      <c r="F21" s="154">
        <f t="shared" si="23"/>
        <v>5.178221473501092E-2</v>
      </c>
      <c r="G21" s="154">
        <f t="shared" si="0"/>
        <v>3.5580357384172923E-2</v>
      </c>
      <c r="H21" s="154">
        <f t="shared" si="1"/>
        <v>3.3042404968997831E-2</v>
      </c>
      <c r="I21" s="153">
        <f t="shared" si="24"/>
        <v>1613849.6025</v>
      </c>
      <c r="J21" s="153">
        <f t="shared" si="25"/>
        <v>1629521.5768000004</v>
      </c>
      <c r="K21" s="153">
        <f t="shared" si="26"/>
        <v>15671.974300000351</v>
      </c>
      <c r="L21" s="154">
        <f t="shared" si="27"/>
        <v>9.7109261456104923E-3</v>
      </c>
      <c r="M21" s="149">
        <v>196210.41666666666</v>
      </c>
      <c r="N21" s="149">
        <v>193824.66666666666</v>
      </c>
      <c r="O21" s="153">
        <f t="shared" si="2"/>
        <v>9870.1157456387173</v>
      </c>
      <c r="P21" s="153">
        <f t="shared" si="3"/>
        <v>10508.992513852729</v>
      </c>
      <c r="Q21" s="153">
        <f t="shared" si="28"/>
        <v>638.87676821401146</v>
      </c>
      <c r="R21" s="154">
        <f t="shared" si="29"/>
        <v>6.4728396776533276E-2</v>
      </c>
      <c r="S21" s="201">
        <f t="shared" si="30"/>
        <v>1.0393980208927405</v>
      </c>
      <c r="T21" s="206">
        <f t="shared" si="31"/>
        <v>1.1090807937778877</v>
      </c>
      <c r="U21" s="200">
        <v>5.178221473501092E-2</v>
      </c>
      <c r="V21" s="201">
        <f t="shared" si="7"/>
        <v>0</v>
      </c>
      <c r="W21" s="151">
        <v>9.7109261456104923E-3</v>
      </c>
      <c r="X21" s="201">
        <f t="shared" si="32"/>
        <v>0</v>
      </c>
      <c r="Z21" s="212">
        <f t="shared" si="33"/>
        <v>-1.2159140378632638E-2</v>
      </c>
      <c r="AB21" s="151" t="s">
        <v>18</v>
      </c>
      <c r="AC21" s="200">
        <f t="shared" si="8"/>
        <v>-1.108980990051367E-2</v>
      </c>
      <c r="AD21" s="200">
        <f t="shared" si="9"/>
        <v>-7.3758597501267786E-3</v>
      </c>
      <c r="AE21" s="200">
        <f t="shared" si="10"/>
        <v>-2.2053476638500324E-2</v>
      </c>
      <c r="AF21" s="200">
        <f t="shared" si="11"/>
        <v>1.1179845703861435E-2</v>
      </c>
      <c r="AG21" s="200">
        <f t="shared" si="12"/>
        <v>1</v>
      </c>
      <c r="AH21" s="200">
        <f t="shared" si="13"/>
        <v>0.18019506126542795</v>
      </c>
      <c r="AI21" s="200">
        <f t="shared" si="14"/>
        <v>0.56948892825998865</v>
      </c>
      <c r="AJ21" s="200">
        <f t="shared" si="15"/>
        <v>0.25031601047458329</v>
      </c>
      <c r="AK21" s="200">
        <f t="shared" si="16"/>
        <v>1</v>
      </c>
      <c r="AL21" s="200">
        <f t="shared" si="17"/>
        <v>0.18087180166267108</v>
      </c>
      <c r="AM21" s="219">
        <f t="shared" si="18"/>
        <v>0.56317522365574391</v>
      </c>
      <c r="AN21" s="200">
        <f t="shared" si="19"/>
        <v>0.25595297468158507</v>
      </c>
      <c r="AO21" s="151">
        <f t="shared" si="20"/>
        <v>195998.25</v>
      </c>
      <c r="AP21" s="151">
        <v>35317.916666666664</v>
      </c>
      <c r="AQ21" s="151">
        <v>111618.83333333333</v>
      </c>
      <c r="AR21" s="151">
        <v>49061.5</v>
      </c>
      <c r="AS21" s="151">
        <f t="shared" si="21"/>
        <v>193824.66666666666</v>
      </c>
      <c r="AT21" s="151">
        <v>35057.416666666664</v>
      </c>
      <c r="AU21" s="151">
        <v>109157.25</v>
      </c>
      <c r="AV21" s="151">
        <v>49610</v>
      </c>
    </row>
    <row r="22" spans="1:49" s="151" customFormat="1" ht="15" customHeight="1" x14ac:dyDescent="0.25">
      <c r="A22" s="152">
        <v>19</v>
      </c>
      <c r="B22" s="243" t="s">
        <v>19</v>
      </c>
      <c r="C22" s="144">
        <v>7005593.6600000001</v>
      </c>
      <c r="D22" s="144">
        <v>8504834.7400000002</v>
      </c>
      <c r="E22" s="153">
        <f t="shared" si="22"/>
        <v>1499241.08</v>
      </c>
      <c r="F22" s="154">
        <f t="shared" si="23"/>
        <v>0.21400628594265345</v>
      </c>
      <c r="G22" s="154">
        <f t="shared" si="0"/>
        <v>1.2870960100875529E-2</v>
      </c>
      <c r="H22" s="154">
        <f t="shared" si="1"/>
        <v>1.3796451556061719E-2</v>
      </c>
      <c r="I22" s="153">
        <f t="shared" si="24"/>
        <v>583799.47166666668</v>
      </c>
      <c r="J22" s="153">
        <f t="shared" si="25"/>
        <v>680386.77919999999</v>
      </c>
      <c r="K22" s="153">
        <f t="shared" si="26"/>
        <v>96587.307533333311</v>
      </c>
      <c r="L22" s="154">
        <f t="shared" si="27"/>
        <v>0.16544603450494724</v>
      </c>
      <c r="M22" s="149">
        <v>91920.75</v>
      </c>
      <c r="N22" s="149">
        <v>91217.333333333343</v>
      </c>
      <c r="O22" s="153">
        <f t="shared" si="2"/>
        <v>7621.3408397995008</v>
      </c>
      <c r="P22" s="153">
        <f t="shared" si="3"/>
        <v>9323.704639469106</v>
      </c>
      <c r="Q22" s="153">
        <f t="shared" si="28"/>
        <v>1702.3637996696052</v>
      </c>
      <c r="R22" s="154">
        <f t="shared" si="29"/>
        <v>0.22336801823370364</v>
      </c>
      <c r="S22" s="201">
        <f t="shared" si="30"/>
        <v>0.92216643383065777</v>
      </c>
      <c r="T22" s="205">
        <f t="shared" si="31"/>
        <v>0.8563914513354749</v>
      </c>
      <c r="U22" s="200">
        <v>0.21400628594265345</v>
      </c>
      <c r="V22" s="201">
        <f t="shared" si="7"/>
        <v>0</v>
      </c>
      <c r="W22" s="151">
        <v>0.16544603450494724</v>
      </c>
      <c r="X22" s="201">
        <f t="shared" si="32"/>
        <v>0</v>
      </c>
      <c r="Z22" s="210">
        <f t="shared" si="33"/>
        <v>-7.6524252322425212E-3</v>
      </c>
      <c r="AB22" s="151" t="s">
        <v>19</v>
      </c>
      <c r="AC22" s="200">
        <f t="shared" si="8"/>
        <v>-5.6755833642182507E-3</v>
      </c>
      <c r="AD22" s="200">
        <f t="shared" si="9"/>
        <v>-8.0261287947537285E-3</v>
      </c>
      <c r="AE22" s="200">
        <f t="shared" si="10"/>
        <v>-1.5394164901372798E-2</v>
      </c>
      <c r="AF22" s="206">
        <f t="shared" si="11"/>
        <v>1.6033046278792984E-2</v>
      </c>
      <c r="AG22" s="200">
        <f t="shared" si="12"/>
        <v>1</v>
      </c>
      <c r="AH22" s="200">
        <f t="shared" si="13"/>
        <v>0.21220940795163037</v>
      </c>
      <c r="AI22" s="200">
        <f t="shared" si="14"/>
        <v>0.52830161256331443</v>
      </c>
      <c r="AJ22" s="200">
        <f t="shared" si="15"/>
        <v>0.25948897948505528</v>
      </c>
      <c r="AK22" s="200">
        <f t="shared" si="16"/>
        <v>1</v>
      </c>
      <c r="AL22" s="200">
        <f t="shared" si="17"/>
        <v>0.21170775291245814</v>
      </c>
      <c r="AM22" s="200">
        <f t="shared" si="18"/>
        <v>0.52313796354494024</v>
      </c>
      <c r="AN22" s="200">
        <f t="shared" si="19"/>
        <v>0.26515428354260151</v>
      </c>
      <c r="AO22" s="151">
        <f t="shared" si="20"/>
        <v>91738</v>
      </c>
      <c r="AP22" s="151">
        <v>19467.666666666668</v>
      </c>
      <c r="AQ22" s="151">
        <v>48465.333333333336</v>
      </c>
      <c r="AR22" s="151">
        <v>23805</v>
      </c>
      <c r="AS22" s="151">
        <f t="shared" si="21"/>
        <v>91217.333333333343</v>
      </c>
      <c r="AT22" s="151">
        <v>19311.416666666668</v>
      </c>
      <c r="AU22" s="151">
        <v>47719.25</v>
      </c>
      <c r="AV22" s="151">
        <v>24186.666666666668</v>
      </c>
    </row>
    <row r="23" spans="1:49" s="151" customFormat="1" ht="15" customHeight="1" x14ac:dyDescent="0.25">
      <c r="A23" s="152">
        <v>20</v>
      </c>
      <c r="B23" s="243" t="s">
        <v>20</v>
      </c>
      <c r="C23" s="144">
        <v>14567974.73</v>
      </c>
      <c r="D23" s="144">
        <v>15742211.839999998</v>
      </c>
      <c r="E23" s="153">
        <f t="shared" si="22"/>
        <v>1174237.1099999975</v>
      </c>
      <c r="F23" s="154">
        <f t="shared" si="23"/>
        <v>8.0604005138880247E-2</v>
      </c>
      <c r="G23" s="154">
        <f t="shared" si="0"/>
        <v>2.6764872557623186E-2</v>
      </c>
      <c r="H23" s="154">
        <f t="shared" si="1"/>
        <v>2.5536846943579904E-2</v>
      </c>
      <c r="I23" s="153">
        <f t="shared" si="24"/>
        <v>1213997.8941666668</v>
      </c>
      <c r="J23" s="153">
        <f t="shared" si="25"/>
        <v>1259376.9471999998</v>
      </c>
      <c r="K23" s="153">
        <f t="shared" si="26"/>
        <v>45379.053033333039</v>
      </c>
      <c r="L23" s="154">
        <f t="shared" si="27"/>
        <v>3.7379844933324947E-2</v>
      </c>
      <c r="M23" s="149">
        <v>157907.08333333334</v>
      </c>
      <c r="N23" s="149">
        <v>157495.58333333334</v>
      </c>
      <c r="O23" s="153">
        <f t="shared" si="2"/>
        <v>9225.662600105019</v>
      </c>
      <c r="P23" s="153">
        <f t="shared" si="3"/>
        <v>9995.3354289829276</v>
      </c>
      <c r="Q23" s="153">
        <f t="shared" si="28"/>
        <v>769.67282887790861</v>
      </c>
      <c r="R23" s="154">
        <f t="shared" si="29"/>
        <v>8.3427376681773205E-2</v>
      </c>
      <c r="S23" s="201">
        <f t="shared" si="30"/>
        <v>0.9885944679615305</v>
      </c>
      <c r="T23" s="200">
        <f t="shared" si="31"/>
        <v>1.0366651682046015</v>
      </c>
      <c r="U23" s="200">
        <v>8.0604005138880247E-2</v>
      </c>
      <c r="V23" s="201">
        <f t="shared" si="7"/>
        <v>0</v>
      </c>
      <c r="W23" s="151">
        <v>3.7379844933324947E-2</v>
      </c>
      <c r="X23" s="201">
        <f t="shared" si="32"/>
        <v>0</v>
      </c>
      <c r="Z23" s="216">
        <f t="shared" si="33"/>
        <v>-2.6059628948458258E-3</v>
      </c>
      <c r="AB23" s="151" t="s">
        <v>20</v>
      </c>
      <c r="AC23" s="200">
        <f t="shared" si="8"/>
        <v>-1.9127900805303577E-3</v>
      </c>
      <c r="AD23" s="200">
        <f t="shared" si="9"/>
        <v>1.0003405828833412E-3</v>
      </c>
      <c r="AE23" s="200">
        <f t="shared" si="10"/>
        <v>-8.819116850978248E-3</v>
      </c>
      <c r="AF23" s="200">
        <f t="shared" si="11"/>
        <v>1.0775299510391134E-2</v>
      </c>
      <c r="AG23" s="200">
        <f t="shared" si="12"/>
        <v>1</v>
      </c>
      <c r="AH23" s="200">
        <f t="shared" si="13"/>
        <v>0.27135266789855561</v>
      </c>
      <c r="AI23" s="200">
        <f t="shared" si="14"/>
        <v>0.51216776362519667</v>
      </c>
      <c r="AJ23" s="200">
        <f t="shared" si="15"/>
        <v>0.21647956847624777</v>
      </c>
      <c r="AK23" s="200">
        <f t="shared" si="16"/>
        <v>1</v>
      </c>
      <c r="AL23" s="204">
        <f t="shared" si="17"/>
        <v>0.27214466860710906</v>
      </c>
      <c r="AM23" s="207">
        <f t="shared" si="18"/>
        <v>0.50862378680460352</v>
      </c>
      <c r="AN23" s="200">
        <f t="shared" si="19"/>
        <v>0.21923154458828739</v>
      </c>
      <c r="AO23" s="151">
        <f t="shared" si="20"/>
        <v>157797.41666666666</v>
      </c>
      <c r="AP23" s="151">
        <v>42818.75</v>
      </c>
      <c r="AQ23" s="151">
        <v>80818.75</v>
      </c>
      <c r="AR23" s="151">
        <v>34159.916666666664</v>
      </c>
      <c r="AS23" s="151">
        <f t="shared" si="21"/>
        <v>157495.58333333334</v>
      </c>
      <c r="AT23" s="151">
        <v>42861.583333333336</v>
      </c>
      <c r="AU23" s="151">
        <v>80106</v>
      </c>
      <c r="AV23" s="151">
        <v>34528</v>
      </c>
    </row>
    <row r="24" spans="1:49" s="151" customFormat="1" ht="15" customHeight="1" x14ac:dyDescent="0.25">
      <c r="A24" s="152">
        <v>21</v>
      </c>
      <c r="B24" s="243" t="s">
        <v>21</v>
      </c>
      <c r="C24" s="144">
        <v>9666612.2400000002</v>
      </c>
      <c r="D24" s="144">
        <v>11163482.57</v>
      </c>
      <c r="E24" s="153">
        <f t="shared" si="22"/>
        <v>1496870.33</v>
      </c>
      <c r="F24" s="154">
        <f t="shared" si="23"/>
        <v>0.15484952668381782</v>
      </c>
      <c r="G24" s="154">
        <f t="shared" si="0"/>
        <v>1.7759891094179595E-2</v>
      </c>
      <c r="H24" s="154">
        <f t="shared" si="1"/>
        <v>1.8109281506620362E-2</v>
      </c>
      <c r="I24" s="153">
        <f t="shared" si="24"/>
        <v>805551.02</v>
      </c>
      <c r="J24" s="153">
        <f t="shared" si="25"/>
        <v>893078.60560000001</v>
      </c>
      <c r="K24" s="153">
        <f t="shared" si="26"/>
        <v>87527.585599999991</v>
      </c>
      <c r="L24" s="154">
        <f t="shared" si="27"/>
        <v>0.10865554561646509</v>
      </c>
      <c r="M24" s="149">
        <v>103121.66666666667</v>
      </c>
      <c r="N24" s="149">
        <v>101895.58333333333</v>
      </c>
      <c r="O24" s="153">
        <f t="shared" si="2"/>
        <v>9373.987593942431</v>
      </c>
      <c r="P24" s="153">
        <f t="shared" si="3"/>
        <v>10955.806134875</v>
      </c>
      <c r="Q24" s="153">
        <f t="shared" si="28"/>
        <v>1581.8185409325688</v>
      </c>
      <c r="R24" s="154">
        <f t="shared" si="29"/>
        <v>0.16874553385954516</v>
      </c>
      <c r="S24" s="208">
        <f t="shared" si="30"/>
        <v>1.0835903821287278</v>
      </c>
      <c r="T24" s="200">
        <f t="shared" si="31"/>
        <v>1.0533320854061536</v>
      </c>
      <c r="U24" s="200">
        <v>0.15484952668381782</v>
      </c>
      <c r="V24" s="201">
        <f t="shared" si="7"/>
        <v>0</v>
      </c>
      <c r="W24" s="151">
        <v>0.10865554561646509</v>
      </c>
      <c r="X24" s="201">
        <f t="shared" si="32"/>
        <v>0</v>
      </c>
      <c r="Z24" s="212">
        <f t="shared" si="33"/>
        <v>-1.1889677242092778E-2</v>
      </c>
      <c r="AB24" s="151" t="s">
        <v>21</v>
      </c>
      <c r="AC24" s="200">
        <f t="shared" si="8"/>
        <v>-1.0212382919028706E-2</v>
      </c>
      <c r="AD24" s="200">
        <f t="shared" si="9"/>
        <v>-2.0806390073979442E-2</v>
      </c>
      <c r="AE24" s="200">
        <f t="shared" si="10"/>
        <v>-1.8538027306998717E-2</v>
      </c>
      <c r="AF24" s="200">
        <f t="shared" si="11"/>
        <v>2.1907648287935677E-2</v>
      </c>
      <c r="AG24" s="200">
        <f t="shared" si="12"/>
        <v>1</v>
      </c>
      <c r="AH24" s="200">
        <f t="shared" si="13"/>
        <v>0.16336331912158611</v>
      </c>
      <c r="AI24" s="200">
        <f t="shared" si="14"/>
        <v>0.62162700356089662</v>
      </c>
      <c r="AJ24" s="200">
        <f t="shared" si="15"/>
        <v>0.21500967731751719</v>
      </c>
      <c r="AK24" s="200">
        <f t="shared" si="16"/>
        <v>1</v>
      </c>
      <c r="AL24" s="207">
        <f t="shared" si="17"/>
        <v>0.16161479030412668</v>
      </c>
      <c r="AM24" s="204">
        <f t="shared" si="18"/>
        <v>0.61639815922672481</v>
      </c>
      <c r="AN24" s="200">
        <f t="shared" si="19"/>
        <v>0.22198705046914857</v>
      </c>
      <c r="AO24" s="151">
        <f t="shared" si="20"/>
        <v>102946.91666666667</v>
      </c>
      <c r="AP24" s="151">
        <v>16817.75</v>
      </c>
      <c r="AQ24" s="151">
        <v>63994.583333333336</v>
      </c>
      <c r="AR24" s="151">
        <v>22134.583333333332</v>
      </c>
      <c r="AS24" s="151">
        <f t="shared" si="21"/>
        <v>101895.58333333333</v>
      </c>
      <c r="AT24" s="151">
        <v>16467.833333333332</v>
      </c>
      <c r="AU24" s="151">
        <v>62808.25</v>
      </c>
      <c r="AV24" s="151">
        <v>22619.5</v>
      </c>
    </row>
    <row r="25" spans="1:49" s="151" customFormat="1" ht="15" customHeight="1" x14ac:dyDescent="0.25">
      <c r="A25" s="152">
        <v>22</v>
      </c>
      <c r="B25" s="243" t="s">
        <v>103</v>
      </c>
      <c r="C25" s="144">
        <v>99298862.950000018</v>
      </c>
      <c r="D25" s="144">
        <v>111810448.36999997</v>
      </c>
      <c r="E25" s="153">
        <f t="shared" si="22"/>
        <v>12511585.419999957</v>
      </c>
      <c r="F25" s="154">
        <f t="shared" si="23"/>
        <v>0.12599928184776818</v>
      </c>
      <c r="G25" s="154">
        <f t="shared" si="0"/>
        <v>0.18243588839432598</v>
      </c>
      <c r="H25" s="154">
        <f t="shared" si="1"/>
        <v>0.18137770827493405</v>
      </c>
      <c r="I25" s="153">
        <f t="shared" si="24"/>
        <v>8274905.2458333345</v>
      </c>
      <c r="J25" s="153">
        <f t="shared" si="25"/>
        <v>8944835.869599998</v>
      </c>
      <c r="K25" s="153">
        <f t="shared" si="26"/>
        <v>669930.62376666348</v>
      </c>
      <c r="L25" s="154">
        <f t="shared" si="27"/>
        <v>8.0959310573857496E-2</v>
      </c>
      <c r="M25" s="149">
        <v>1100792.5833333333</v>
      </c>
      <c r="N25" s="149">
        <v>1109393.8333333333</v>
      </c>
      <c r="O25" s="153">
        <f t="shared" si="2"/>
        <v>9020.6696932233172</v>
      </c>
      <c r="P25" s="153">
        <f t="shared" si="3"/>
        <v>10078.517205567063</v>
      </c>
      <c r="Q25" s="153">
        <f t="shared" si="28"/>
        <v>1057.8475123437456</v>
      </c>
      <c r="R25" s="154">
        <f t="shared" si="29"/>
        <v>0.11726928801510628</v>
      </c>
      <c r="S25" s="201">
        <f t="shared" si="30"/>
        <v>0.99682160998698377</v>
      </c>
      <c r="T25" s="200">
        <f t="shared" si="31"/>
        <v>1.0136306160532089</v>
      </c>
      <c r="U25" s="200">
        <v>0.12599928184776818</v>
      </c>
      <c r="V25" s="201">
        <f t="shared" si="7"/>
        <v>0</v>
      </c>
      <c r="W25" s="151">
        <v>8.0959310573857496E-2</v>
      </c>
      <c r="X25" s="201">
        <f t="shared" si="32"/>
        <v>0</v>
      </c>
      <c r="Z25" s="213">
        <f t="shared" si="33"/>
        <v>7.8136881827040039E-3</v>
      </c>
      <c r="AB25" s="151" t="s">
        <v>103</v>
      </c>
      <c r="AC25" s="200">
        <f t="shared" si="8"/>
        <v>7.8884623884365457E-3</v>
      </c>
      <c r="AD25" s="200">
        <f t="shared" si="9"/>
        <v>1.9972505392826134E-2</v>
      </c>
      <c r="AE25" s="200">
        <f t="shared" si="10"/>
        <v>-7.6985198572965263E-4</v>
      </c>
      <c r="AF25" s="200">
        <f t="shared" si="11"/>
        <v>2.3955174108873267E-2</v>
      </c>
      <c r="AG25" s="200">
        <f t="shared" si="12"/>
        <v>1</v>
      </c>
      <c r="AH25" s="200">
        <f t="shared" si="13"/>
        <v>0.18482040129973576</v>
      </c>
      <c r="AI25" s="200">
        <f t="shared" si="14"/>
        <v>0.62004518140586562</v>
      </c>
      <c r="AJ25" s="200">
        <f t="shared" si="15"/>
        <v>0.19513441729439859</v>
      </c>
      <c r="AK25" s="200">
        <f t="shared" si="16"/>
        <v>1</v>
      </c>
      <c r="AL25" s="200">
        <f t="shared" si="17"/>
        <v>0.18703629895184504</v>
      </c>
      <c r="AM25" s="204">
        <f t="shared" si="18"/>
        <v>0.61471865341478527</v>
      </c>
      <c r="AN25" s="204">
        <f t="shared" si="19"/>
        <v>0.19824504763336978</v>
      </c>
      <c r="AO25" s="151">
        <f t="shared" si="20"/>
        <v>1100710.9166666667</v>
      </c>
      <c r="AP25" s="151">
        <v>203433.83333333334</v>
      </c>
      <c r="AQ25" s="151">
        <v>682490.5</v>
      </c>
      <c r="AR25" s="151">
        <v>214786.58333333334</v>
      </c>
      <c r="AS25" s="151">
        <f t="shared" si="21"/>
        <v>1109393.8333333333</v>
      </c>
      <c r="AT25" s="151">
        <v>207496.91666666666</v>
      </c>
      <c r="AU25" s="151">
        <v>681965.08333333337</v>
      </c>
      <c r="AV25" s="151">
        <v>219931.83333333334</v>
      </c>
    </row>
    <row r="26" spans="1:49" s="151" customFormat="1" ht="15" customHeight="1" x14ac:dyDescent="0.25">
      <c r="A26" s="152">
        <v>23</v>
      </c>
      <c r="B26" s="243" t="s">
        <v>104</v>
      </c>
      <c r="C26" s="144">
        <v>16426695.360000003</v>
      </c>
      <c r="D26" s="144">
        <v>18392333.899999999</v>
      </c>
      <c r="E26" s="153">
        <f t="shared" si="22"/>
        <v>1965638.5399999954</v>
      </c>
      <c r="F26" s="154">
        <f t="shared" si="23"/>
        <v>0.11966122807551689</v>
      </c>
      <c r="G26" s="154">
        <f t="shared" si="0"/>
        <v>3.017978929822733E-2</v>
      </c>
      <c r="H26" s="154">
        <f t="shared" si="1"/>
        <v>2.9835846481628597E-2</v>
      </c>
      <c r="I26" s="153">
        <f t="shared" si="24"/>
        <v>1368891.2800000003</v>
      </c>
      <c r="J26" s="153">
        <f t="shared" si="25"/>
        <v>1471386.7119999998</v>
      </c>
      <c r="K26" s="153">
        <f t="shared" si="26"/>
        <v>102495.43199999956</v>
      </c>
      <c r="L26" s="154">
        <f t="shared" si="27"/>
        <v>7.4874778952496168E-2</v>
      </c>
      <c r="M26" s="149">
        <v>206002.83333333334</v>
      </c>
      <c r="N26" s="149">
        <v>204653.08333333334</v>
      </c>
      <c r="O26" s="153">
        <f t="shared" si="2"/>
        <v>7974.0142862112752</v>
      </c>
      <c r="P26" s="153">
        <f t="shared" si="3"/>
        <v>8987.0788167129977</v>
      </c>
      <c r="Q26" s="153">
        <f t="shared" si="28"/>
        <v>1013.0645305017224</v>
      </c>
      <c r="R26" s="154">
        <f t="shared" si="29"/>
        <v>0.1270457380862135</v>
      </c>
      <c r="S26" s="203">
        <f t="shared" si="30"/>
        <v>0.88887226091228577</v>
      </c>
      <c r="T26" s="205">
        <f t="shared" si="31"/>
        <v>0.8960205049322969</v>
      </c>
      <c r="U26" s="200">
        <v>0.11966122807551689</v>
      </c>
      <c r="V26" s="201">
        <f t="shared" si="7"/>
        <v>0</v>
      </c>
      <c r="W26" s="151">
        <v>7.4874778952496168E-2</v>
      </c>
      <c r="X26" s="201">
        <f t="shared" si="32"/>
        <v>0</v>
      </c>
      <c r="Z26" s="210">
        <f t="shared" si="33"/>
        <v>-6.5520943482169081E-3</v>
      </c>
      <c r="AB26" s="151" t="s">
        <v>104</v>
      </c>
      <c r="AC26" s="200">
        <f t="shared" si="8"/>
        <v>-5.2273587114408659E-3</v>
      </c>
      <c r="AD26" s="200">
        <f t="shared" si="9"/>
        <v>-1.3069904930657406E-2</v>
      </c>
      <c r="AE26" s="200">
        <f t="shared" si="10"/>
        <v>-7.6608182595065966E-3</v>
      </c>
      <c r="AF26" s="200">
        <f t="shared" si="11"/>
        <v>7.0227397274393866E-3</v>
      </c>
      <c r="AG26" s="200">
        <f t="shared" si="12"/>
        <v>1</v>
      </c>
      <c r="AH26" s="200">
        <f t="shared" si="13"/>
        <v>0.19019889482173513</v>
      </c>
      <c r="AI26" s="200">
        <f t="shared" si="14"/>
        <v>0.57400935375182982</v>
      </c>
      <c r="AJ26" s="200">
        <f t="shared" si="15"/>
        <v>0.23579175142643502</v>
      </c>
      <c r="AK26" s="200">
        <f t="shared" si="16"/>
        <v>1</v>
      </c>
      <c r="AL26" s="200">
        <f t="shared" si="17"/>
        <v>0.1886994128681993</v>
      </c>
      <c r="AM26" s="219">
        <f t="shared" si="18"/>
        <v>0.57260518511611314</v>
      </c>
      <c r="AN26" s="200">
        <f t="shared" si="19"/>
        <v>0.23869540201568751</v>
      </c>
      <c r="AO26" s="151">
        <f t="shared" si="20"/>
        <v>205728.5</v>
      </c>
      <c r="AP26" s="151">
        <v>39129.333333333336</v>
      </c>
      <c r="AQ26" s="151">
        <v>118090.08333333333</v>
      </c>
      <c r="AR26" s="151">
        <v>48509.083333333336</v>
      </c>
      <c r="AS26" s="151">
        <f t="shared" si="21"/>
        <v>204653.08333333334</v>
      </c>
      <c r="AT26" s="151">
        <v>38617.916666666664</v>
      </c>
      <c r="AU26" s="151">
        <v>117185.41666666667</v>
      </c>
      <c r="AV26" s="151">
        <v>48849.75</v>
      </c>
    </row>
    <row r="27" spans="1:49" s="151" customFormat="1" ht="15" customHeight="1" x14ac:dyDescent="0.25">
      <c r="A27" s="152">
        <v>24</v>
      </c>
      <c r="B27" s="243" t="s">
        <v>22</v>
      </c>
      <c r="C27" s="144">
        <v>25677091.949999999</v>
      </c>
      <c r="D27" s="144">
        <v>27681510.630000003</v>
      </c>
      <c r="E27" s="153">
        <f t="shared" si="22"/>
        <v>2004418.6800000034</v>
      </c>
      <c r="F27" s="154">
        <f t="shared" si="23"/>
        <v>7.8062526858692943E-2</v>
      </c>
      <c r="G27" s="154">
        <f t="shared" si="0"/>
        <v>4.7174992161187125E-2</v>
      </c>
      <c r="H27" s="154">
        <f t="shared" si="1"/>
        <v>4.490464918844532E-2</v>
      </c>
      <c r="I27" s="153">
        <f t="shared" si="24"/>
        <v>2139757.6625000001</v>
      </c>
      <c r="J27" s="153">
        <f t="shared" si="25"/>
        <v>2214520.8504000003</v>
      </c>
      <c r="K27" s="153">
        <f t="shared" si="26"/>
        <v>74763.187900000252</v>
      </c>
      <c r="L27" s="154">
        <f t="shared" si="27"/>
        <v>3.4940025784345213E-2</v>
      </c>
      <c r="M27" s="149">
        <v>289855.91666666669</v>
      </c>
      <c r="N27" s="149">
        <v>287498.91666666663</v>
      </c>
      <c r="O27" s="153">
        <f t="shared" si="2"/>
        <v>8858.5709221621892</v>
      </c>
      <c r="P27" s="153">
        <f t="shared" si="3"/>
        <v>9628.3878043598452</v>
      </c>
      <c r="Q27" s="153">
        <f t="shared" si="28"/>
        <v>769.81688219765601</v>
      </c>
      <c r="R27" s="154">
        <f t="shared" si="29"/>
        <v>8.6900797991213696E-2</v>
      </c>
      <c r="S27" s="201">
        <f t="shared" si="30"/>
        <v>0.95230129958199605</v>
      </c>
      <c r="T27" s="200">
        <f t="shared" si="31"/>
        <v>0.99541597315417973</v>
      </c>
      <c r="U27" s="200">
        <v>7.8062526858692943E-2</v>
      </c>
      <c r="V27" s="201">
        <f t="shared" si="7"/>
        <v>0</v>
      </c>
      <c r="W27" s="151">
        <v>3.4940025784345213E-2</v>
      </c>
      <c r="X27" s="201">
        <f t="shared" si="32"/>
        <v>0</v>
      </c>
      <c r="Z27" s="210">
        <f t="shared" si="33"/>
        <v>-8.1316263166385516E-3</v>
      </c>
      <c r="AB27" s="151" t="s">
        <v>22</v>
      </c>
      <c r="AC27" s="200">
        <f t="shared" si="8"/>
        <v>-6.7406575689525905E-3</v>
      </c>
      <c r="AD27" s="200">
        <f t="shared" si="9"/>
        <v>-8.3293976213982823E-4</v>
      </c>
      <c r="AE27" s="200">
        <f t="shared" si="10"/>
        <v>-1.6862598156141995E-2</v>
      </c>
      <c r="AF27" s="200">
        <f t="shared" si="11"/>
        <v>1.2893986366978583E-2</v>
      </c>
      <c r="AG27" s="200">
        <f t="shared" si="12"/>
        <v>1</v>
      </c>
      <c r="AH27" s="200">
        <f t="shared" si="13"/>
        <v>0.20116600449127656</v>
      </c>
      <c r="AI27" s="200">
        <f t="shared" si="14"/>
        <v>0.56704266712731044</v>
      </c>
      <c r="AJ27" s="200">
        <f t="shared" si="15"/>
        <v>0.23179132838141303</v>
      </c>
      <c r="AK27" s="200">
        <f t="shared" si="16"/>
        <v>1</v>
      </c>
      <c r="AL27" s="219">
        <f t="shared" si="17"/>
        <v>0.20236250165580333</v>
      </c>
      <c r="AM27" s="219">
        <f t="shared" si="18"/>
        <v>0.56126414389387558</v>
      </c>
      <c r="AN27" s="219">
        <f t="shared" si="19"/>
        <v>0.23637335445032109</v>
      </c>
      <c r="AO27" s="151">
        <f t="shared" si="20"/>
        <v>289450</v>
      </c>
      <c r="AP27" s="151">
        <v>58227.5</v>
      </c>
      <c r="AQ27" s="151">
        <v>164130.5</v>
      </c>
      <c r="AR27" s="151">
        <v>67092</v>
      </c>
      <c r="AS27" s="151">
        <f t="shared" si="21"/>
        <v>287498.91666666669</v>
      </c>
      <c r="AT27" s="151">
        <v>58179</v>
      </c>
      <c r="AU27" s="151">
        <v>161362.83333333334</v>
      </c>
      <c r="AV27" s="151">
        <v>67957.083333333328</v>
      </c>
    </row>
    <row r="28" spans="1:49" s="151" customFormat="1" ht="15" customHeight="1" x14ac:dyDescent="0.25">
      <c r="A28" s="152">
        <v>25</v>
      </c>
      <c r="B28" s="243" t="s">
        <v>23</v>
      </c>
      <c r="C28" s="144">
        <v>8383700.3000000007</v>
      </c>
      <c r="D28" s="144">
        <v>9281669.2799999993</v>
      </c>
      <c r="E28" s="153">
        <f t="shared" si="22"/>
        <v>897968.97999999858</v>
      </c>
      <c r="F28" s="154">
        <f t="shared" si="23"/>
        <v>0.10710890750710619</v>
      </c>
      <c r="G28" s="154">
        <f t="shared" si="0"/>
        <v>1.5402873374616793E-2</v>
      </c>
      <c r="H28" s="154">
        <f t="shared" si="1"/>
        <v>1.5056624202071944E-2</v>
      </c>
      <c r="I28" s="153">
        <f t="shared" si="24"/>
        <v>698641.69166666677</v>
      </c>
      <c r="J28" s="153">
        <f t="shared" si="25"/>
        <v>742533.54239999992</v>
      </c>
      <c r="K28" s="153">
        <f t="shared" si="26"/>
        <v>43891.850733333151</v>
      </c>
      <c r="L28" s="154">
        <f t="shared" si="27"/>
        <v>6.2824551206821858E-2</v>
      </c>
      <c r="M28" s="149">
        <v>96766.666666666672</v>
      </c>
      <c r="N28" s="149">
        <v>95849.166666666672</v>
      </c>
      <c r="O28" s="153">
        <f t="shared" si="2"/>
        <v>8663.8308301756806</v>
      </c>
      <c r="P28" s="153">
        <f t="shared" si="3"/>
        <v>9683.6202157904336</v>
      </c>
      <c r="Q28" s="153">
        <f t="shared" si="28"/>
        <v>1019.789385614753</v>
      </c>
      <c r="R28" s="154">
        <f t="shared" si="29"/>
        <v>0.11770652100718294</v>
      </c>
      <c r="S28" s="201">
        <f t="shared" si="30"/>
        <v>0.95776409338020385</v>
      </c>
      <c r="T28" s="200">
        <f t="shared" si="31"/>
        <v>0.97353350476507172</v>
      </c>
      <c r="U28" s="200">
        <v>0.10710890750710619</v>
      </c>
      <c r="V28" s="201">
        <f t="shared" si="7"/>
        <v>0</v>
      </c>
      <c r="W28" s="151">
        <v>6.2824551206821858E-2</v>
      </c>
      <c r="X28" s="201">
        <f t="shared" si="32"/>
        <v>0</v>
      </c>
      <c r="Z28" s="210">
        <f t="shared" si="33"/>
        <v>-9.4815707888391554E-3</v>
      </c>
      <c r="AB28" s="151" t="s">
        <v>23</v>
      </c>
      <c r="AC28" s="200">
        <f t="shared" si="8"/>
        <v>-7.8718830758824909E-3</v>
      </c>
      <c r="AD28" s="200">
        <f t="shared" si="9"/>
        <v>-2.2343458100433811E-2</v>
      </c>
      <c r="AE28" s="200">
        <f t="shared" si="10"/>
        <v>-9.5910952281799133E-3</v>
      </c>
      <c r="AF28" s="200">
        <f t="shared" si="11"/>
        <v>1.0403255259730848E-2</v>
      </c>
      <c r="AG28" s="200">
        <f t="shared" si="12"/>
        <v>1</v>
      </c>
      <c r="AH28" s="200">
        <f t="shared" si="13"/>
        <v>0.23178667421134533</v>
      </c>
      <c r="AI28" s="200">
        <f t="shared" si="14"/>
        <v>0.53439528135555803</v>
      </c>
      <c r="AJ28" s="200">
        <f t="shared" si="15"/>
        <v>0.23381804443309676</v>
      </c>
      <c r="AK28" s="200">
        <f t="shared" si="16"/>
        <v>1</v>
      </c>
      <c r="AL28" s="205">
        <f t="shared" si="17"/>
        <v>0.22840574166007355</v>
      </c>
      <c r="AM28" s="200">
        <f t="shared" si="18"/>
        <v>0.53346925290604164</v>
      </c>
      <c r="AN28" s="200">
        <f t="shared" si="19"/>
        <v>0.23812500543388482</v>
      </c>
      <c r="AO28" s="151">
        <f t="shared" si="20"/>
        <v>96609.666666666657</v>
      </c>
      <c r="AP28" s="151">
        <v>22392.833333333332</v>
      </c>
      <c r="AQ28" s="151">
        <v>51627.75</v>
      </c>
      <c r="AR28" s="151">
        <v>22589.083333333332</v>
      </c>
      <c r="AS28" s="151">
        <f t="shared" si="21"/>
        <v>95849.166666666672</v>
      </c>
      <c r="AT28" s="151">
        <v>21892.5</v>
      </c>
      <c r="AU28" s="151">
        <v>51132.583333333336</v>
      </c>
      <c r="AV28" s="151">
        <v>22824.083333333332</v>
      </c>
    </row>
    <row r="29" spans="1:49" s="151" customFormat="1" ht="15" customHeight="1" x14ac:dyDescent="0.25">
      <c r="A29" s="152">
        <v>26</v>
      </c>
      <c r="B29" s="243" t="s">
        <v>24</v>
      </c>
      <c r="C29" s="144">
        <v>17727604.599999998</v>
      </c>
      <c r="D29" s="144">
        <v>19169871.689999998</v>
      </c>
      <c r="E29" s="153">
        <f t="shared" si="22"/>
        <v>1442267.0899999999</v>
      </c>
      <c r="F29" s="154">
        <f t="shared" si="23"/>
        <v>8.1357133269996329E-2</v>
      </c>
      <c r="G29" s="154">
        <f t="shared" si="0"/>
        <v>3.2569872385475679E-2</v>
      </c>
      <c r="H29" s="154">
        <f t="shared" si="1"/>
        <v>3.1097159932234494E-2</v>
      </c>
      <c r="I29" s="153">
        <f t="shared" si="24"/>
        <v>1477300.3833333331</v>
      </c>
      <c r="J29" s="153">
        <f t="shared" si="25"/>
        <v>1533589.7351999998</v>
      </c>
      <c r="K29" s="153">
        <f t="shared" si="26"/>
        <v>56289.351866666693</v>
      </c>
      <c r="L29" s="154">
        <f>+K29/I29</f>
        <v>3.8102847939196501E-2</v>
      </c>
      <c r="M29" s="149">
        <v>198409.91666666666</v>
      </c>
      <c r="N29" s="149">
        <v>196463.75</v>
      </c>
      <c r="O29" s="153">
        <f t="shared" si="2"/>
        <v>8934.8379848285458</v>
      </c>
      <c r="P29" s="153">
        <f t="shared" si="3"/>
        <v>9757.4599334482809</v>
      </c>
      <c r="Q29" s="153">
        <f t="shared" si="28"/>
        <v>822.62194861973512</v>
      </c>
      <c r="R29" s="154">
        <f t="shared" si="29"/>
        <v>9.2069039194281568E-2</v>
      </c>
      <c r="S29" s="201">
        <f t="shared" si="30"/>
        <v>0.96506725363040635</v>
      </c>
      <c r="T29" s="200">
        <f t="shared" si="31"/>
        <v>1.0039859166665936</v>
      </c>
      <c r="U29" s="200">
        <v>8.1357133269996329E-2</v>
      </c>
      <c r="V29" s="201">
        <f t="shared" si="7"/>
        <v>0</v>
      </c>
      <c r="W29" s="151">
        <v>3.8102847939196501E-2</v>
      </c>
      <c r="X29" s="201">
        <f t="shared" si="32"/>
        <v>0</v>
      </c>
      <c r="Z29" s="210">
        <f t="shared" si="33"/>
        <v>-9.8088175196215932E-3</v>
      </c>
      <c r="AB29" s="151" t="s">
        <v>24</v>
      </c>
      <c r="AC29" s="200">
        <f t="shared" si="8"/>
        <v>-8.5128860332230882E-3</v>
      </c>
      <c r="AD29" s="200">
        <f t="shared" si="9"/>
        <v>-4.0339862324477727E-3</v>
      </c>
      <c r="AE29" s="200">
        <f t="shared" si="10"/>
        <v>-1.4513317262351277E-2</v>
      </c>
      <c r="AF29" s="200">
        <f t="shared" si="11"/>
        <v>9.0383316661513113E-4</v>
      </c>
      <c r="AG29" s="200">
        <f t="shared" si="12"/>
        <v>1</v>
      </c>
      <c r="AH29" s="200">
        <f t="shared" si="13"/>
        <v>0.20704666106206263</v>
      </c>
      <c r="AI29" s="200">
        <f t="shared" si="14"/>
        <v>0.54448195332926519</v>
      </c>
      <c r="AJ29" s="200">
        <f t="shared" si="15"/>
        <v>0.24847138560867219</v>
      </c>
      <c r="AK29" s="200">
        <f t="shared" si="16"/>
        <v>1</v>
      </c>
      <c r="AL29" s="200">
        <f t="shared" si="17"/>
        <v>0.20798196444212566</v>
      </c>
      <c r="AM29" s="200">
        <f t="shared" si="18"/>
        <v>0.54118677533811366</v>
      </c>
      <c r="AN29" s="200">
        <f t="shared" si="19"/>
        <v>0.25083126021976065</v>
      </c>
      <c r="AO29" s="151">
        <f t="shared" si="20"/>
        <v>198150.58333333334</v>
      </c>
      <c r="AP29" s="151">
        <v>41026.416666666664</v>
      </c>
      <c r="AQ29" s="151">
        <v>107889.41666666667</v>
      </c>
      <c r="AR29" s="151">
        <v>49234.75</v>
      </c>
      <c r="AS29" s="151">
        <f t="shared" si="21"/>
        <v>196463.75</v>
      </c>
      <c r="AT29" s="151">
        <v>40860.916666666664</v>
      </c>
      <c r="AU29" s="151">
        <v>106323.58333333333</v>
      </c>
      <c r="AV29" s="151">
        <v>49279.25</v>
      </c>
    </row>
    <row r="30" spans="1:49" s="151" customFormat="1" ht="15" customHeight="1" x14ac:dyDescent="0.25">
      <c r="A30" s="152">
        <v>27</v>
      </c>
      <c r="B30" s="243" t="s">
        <v>25</v>
      </c>
      <c r="C30" s="144">
        <v>12067591.609999999</v>
      </c>
      <c r="D30" s="144">
        <v>13549171.969999997</v>
      </c>
      <c r="E30" s="153">
        <f t="shared" si="22"/>
        <v>1481580.3599999975</v>
      </c>
      <c r="F30" s="154">
        <f t="shared" si="23"/>
        <v>0.12277349183512828</v>
      </c>
      <c r="G30" s="154">
        <f t="shared" si="0"/>
        <v>2.2171067530338363E-2</v>
      </c>
      <c r="H30" s="154">
        <f t="shared" si="1"/>
        <v>2.1979321224159881E-2</v>
      </c>
      <c r="I30" s="153">
        <f t="shared" si="24"/>
        <v>1005632.6341666667</v>
      </c>
      <c r="J30" s="153">
        <f t="shared" si="25"/>
        <v>1083933.7575999997</v>
      </c>
      <c r="K30" s="153">
        <f t="shared" si="26"/>
        <v>78301.123433333007</v>
      </c>
      <c r="L30" s="154">
        <f t="shared" si="27"/>
        <v>7.7862552161723025E-2</v>
      </c>
      <c r="M30" s="149">
        <v>145543.16666666666</v>
      </c>
      <c r="N30" s="149">
        <v>144521.5</v>
      </c>
      <c r="O30" s="153">
        <f t="shared" si="2"/>
        <v>8291.4175130173298</v>
      </c>
      <c r="P30" s="153">
        <f t="shared" si="3"/>
        <v>9375.1946734568883</v>
      </c>
      <c r="Q30" s="153">
        <f t="shared" si="28"/>
        <v>1083.7771604395584</v>
      </c>
      <c r="R30" s="154">
        <f t="shared" si="29"/>
        <v>0.13071072090363969</v>
      </c>
      <c r="S30" s="201">
        <f t="shared" si="30"/>
        <v>0.92725908560979398</v>
      </c>
      <c r="T30" s="200">
        <f t="shared" si="31"/>
        <v>0.93168633011669466</v>
      </c>
      <c r="U30" s="200">
        <v>0.12277349183512828</v>
      </c>
      <c r="V30" s="201">
        <f t="shared" si="7"/>
        <v>0</v>
      </c>
      <c r="W30" s="151">
        <v>7.7862552161723025E-2</v>
      </c>
      <c r="X30" s="201">
        <f t="shared" si="32"/>
        <v>0</v>
      </c>
      <c r="Z30" s="210">
        <f t="shared" si="33"/>
        <v>-7.0196814461688239E-3</v>
      </c>
      <c r="AB30" s="151" t="s">
        <v>25</v>
      </c>
      <c r="AC30" s="200">
        <f t="shared" si="8"/>
        <v>-6.5020325296402115E-3</v>
      </c>
      <c r="AD30" s="200">
        <f t="shared" si="9"/>
        <v>-7.5132150211834059E-3</v>
      </c>
      <c r="AE30" s="200">
        <f t="shared" si="10"/>
        <v>-1.6275529333239946E-2</v>
      </c>
      <c r="AF30" s="200">
        <f t="shared" si="11"/>
        <v>1.8586321585287502E-2</v>
      </c>
      <c r="AG30" s="200">
        <f t="shared" si="12"/>
        <v>1</v>
      </c>
      <c r="AH30" s="200">
        <f t="shared" si="13"/>
        <v>0.21837377005604922</v>
      </c>
      <c r="AI30" s="200">
        <f t="shared" si="14"/>
        <v>0.55616381226483835</v>
      </c>
      <c r="AJ30" s="200">
        <f t="shared" si="15"/>
        <v>0.22546241767911235</v>
      </c>
      <c r="AK30" s="200">
        <f t="shared" si="16"/>
        <v>1</v>
      </c>
      <c r="AL30" s="200">
        <f t="shared" si="17"/>
        <v>0.21815150917568205</v>
      </c>
      <c r="AM30" s="200">
        <f t="shared" si="18"/>
        <v>0.55069257284671602</v>
      </c>
      <c r="AN30" s="219">
        <f t="shared" si="19"/>
        <v>0.23115591797760196</v>
      </c>
      <c r="AO30" s="151">
        <f t="shared" si="20"/>
        <v>145467.33333333334</v>
      </c>
      <c r="AP30" s="151">
        <v>31766.25</v>
      </c>
      <c r="AQ30" s="151">
        <v>80903.666666666672</v>
      </c>
      <c r="AR30" s="151">
        <v>32797.416666666664</v>
      </c>
      <c r="AS30" s="151">
        <f t="shared" si="21"/>
        <v>144521.5</v>
      </c>
      <c r="AT30" s="151">
        <v>31527.583333333332</v>
      </c>
      <c r="AU30" s="151">
        <v>79586.916666666672</v>
      </c>
      <c r="AV30" s="151">
        <v>33407</v>
      </c>
    </row>
    <row r="31" spans="1:49" s="151" customFormat="1" ht="15" customHeight="1" x14ac:dyDescent="0.2">
      <c r="A31" s="152">
        <v>28</v>
      </c>
      <c r="B31" s="243" t="s">
        <v>26</v>
      </c>
      <c r="C31" s="144">
        <v>8925024.3500000015</v>
      </c>
      <c r="D31" s="144">
        <v>9771405.2800000012</v>
      </c>
      <c r="E31" s="153">
        <f t="shared" si="22"/>
        <v>846380.9299999997</v>
      </c>
      <c r="F31" s="154">
        <f t="shared" si="23"/>
        <v>9.4832338468633939E-2</v>
      </c>
      <c r="G31" s="154">
        <f t="shared" si="0"/>
        <v>1.6397415819888215E-2</v>
      </c>
      <c r="H31" s="154">
        <f t="shared" si="1"/>
        <v>1.5851068680514502E-2</v>
      </c>
      <c r="I31" s="153">
        <f t="shared" si="24"/>
        <v>743752.02916666679</v>
      </c>
      <c r="J31" s="153">
        <f t="shared" si="25"/>
        <v>781712.42240000004</v>
      </c>
      <c r="K31" s="153">
        <f t="shared" si="26"/>
        <v>37960.393233333249</v>
      </c>
      <c r="L31" s="154">
        <f t="shared" si="27"/>
        <v>5.1039044929888498E-2</v>
      </c>
      <c r="M31" s="149">
        <v>111102.91666666667</v>
      </c>
      <c r="N31" s="149">
        <v>110250.33333333333</v>
      </c>
      <c r="O31" s="153">
        <f t="shared" si="2"/>
        <v>8033.1143571838438</v>
      </c>
      <c r="P31" s="153">
        <f t="shared" si="3"/>
        <v>8862.9258384706336</v>
      </c>
      <c r="Q31" s="153">
        <f t="shared" si="28"/>
        <v>829.81148128678979</v>
      </c>
      <c r="R31" s="154">
        <f t="shared" si="29"/>
        <v>0.10329885078066976</v>
      </c>
      <c r="S31" s="203">
        <f t="shared" si="30"/>
        <v>0.87659283834128776</v>
      </c>
      <c r="T31" s="200">
        <f t="shared" si="31"/>
        <v>0.90266143552680889</v>
      </c>
      <c r="U31" s="200">
        <v>9.4832338468633939E-2</v>
      </c>
      <c r="V31" s="201">
        <f t="shared" si="7"/>
        <v>0</v>
      </c>
      <c r="W31" s="151">
        <v>5.1039044929888498E-2</v>
      </c>
      <c r="X31" s="201">
        <f t="shared" si="32"/>
        <v>0</v>
      </c>
      <c r="Z31" s="210">
        <f t="shared" si="33"/>
        <v>-7.6738159439259102E-3</v>
      </c>
      <c r="AB31" s="151" t="s">
        <v>26</v>
      </c>
      <c r="AC31" s="200">
        <f t="shared" si="8"/>
        <v>-6.8298073270666171E-3</v>
      </c>
      <c r="AD31" s="200">
        <f t="shared" si="9"/>
        <v>-1.0376459419580986E-3</v>
      </c>
      <c r="AE31" s="200">
        <f t="shared" si="10"/>
        <v>-1.569408178941567E-2</v>
      </c>
      <c r="AF31" s="200">
        <f t="shared" si="11"/>
        <v>8.0183276059564434E-3</v>
      </c>
      <c r="AG31" s="200">
        <f t="shared" si="12"/>
        <v>1</v>
      </c>
      <c r="AH31" s="200">
        <f t="shared" si="13"/>
        <v>0.20401515799841155</v>
      </c>
      <c r="AI31" s="200">
        <f t="shared" si="14"/>
        <v>0.54826056863513462</v>
      </c>
      <c r="AJ31" s="200">
        <f t="shared" si="15"/>
        <v>0.24772427336645392</v>
      </c>
      <c r="AK31" s="200">
        <f t="shared" si="16"/>
        <v>1</v>
      </c>
      <c r="AL31" s="219">
        <f t="shared" ref="AL31" si="34">+AT31/$AS31</f>
        <v>0.20520497292525194</v>
      </c>
      <c r="AM31" s="200">
        <f t="shared" ref="AM31" si="35">+AU31/$AS31</f>
        <v>0.54336721582096503</v>
      </c>
      <c r="AN31" s="200">
        <f t="shared" ref="AN31" si="36">+AV31/$AS31</f>
        <v>0.25142781125378305</v>
      </c>
      <c r="AO31" s="151">
        <f t="shared" si="20"/>
        <v>111008.5</v>
      </c>
      <c r="AP31" s="142">
        <v>22647.416666666668</v>
      </c>
      <c r="AQ31" s="142">
        <v>60861.583333333336</v>
      </c>
      <c r="AR31" s="142">
        <v>27499.5</v>
      </c>
      <c r="AS31" s="151">
        <f t="shared" si="21"/>
        <v>110250.33333333333</v>
      </c>
      <c r="AT31" s="142">
        <v>22623.916666666668</v>
      </c>
      <c r="AU31" s="142">
        <v>59906.416666666664</v>
      </c>
      <c r="AV31" s="142">
        <v>27720</v>
      </c>
      <c r="AW31" s="142"/>
    </row>
    <row r="32" spans="1:49" hidden="1" x14ac:dyDescent="0.2">
      <c r="G32" s="183">
        <f>+G27+G25+G19+G18+G6+G5+G4</f>
        <v>0.52965723999856418</v>
      </c>
      <c r="H32" s="183">
        <f>+H27+H25+H19+H18+H6+H5+H4</f>
        <v>0.53459714360573507</v>
      </c>
      <c r="N32" s="182">
        <v>110250.33333333333</v>
      </c>
      <c r="U32" s="200">
        <v>0.13256850176918644</v>
      </c>
      <c r="V32" s="201"/>
      <c r="W32" s="142">
        <v>8.7265761698419042E-2</v>
      </c>
      <c r="AW32" s="151"/>
    </row>
    <row r="33" spans="4:7" hidden="1" x14ac:dyDescent="0.2">
      <c r="D33" s="142">
        <v>21136355.66</v>
      </c>
      <c r="E33" s="176">
        <f>+D4-D33</f>
        <v>6645550.3399999999</v>
      </c>
    </row>
    <row r="34" spans="4:7" hidden="1" x14ac:dyDescent="0.2">
      <c r="D34" s="142">
        <v>27174458.120000001</v>
      </c>
      <c r="E34" s="176">
        <f t="shared" ref="E34:E60" si="37">+D5-D34</f>
        <v>4494436.549999997</v>
      </c>
      <c r="G34" s="142">
        <v>544374323.39000022</v>
      </c>
    </row>
    <row r="35" spans="4:7" hidden="1" x14ac:dyDescent="0.2">
      <c r="D35" s="142">
        <v>36351796.890000001</v>
      </c>
      <c r="E35" s="176">
        <f t="shared" si="37"/>
        <v>4161562.8100000024</v>
      </c>
      <c r="G35" s="176">
        <f>+D3-char1data!O39</f>
        <v>72156315.649999976</v>
      </c>
    </row>
    <row r="36" spans="4:7" hidden="1" x14ac:dyDescent="0.2">
      <c r="D36" s="142">
        <v>16907115.09</v>
      </c>
      <c r="E36" s="176">
        <f t="shared" si="37"/>
        <v>2286387.1400000006</v>
      </c>
      <c r="G36" s="176">
        <f>+D3-'Таблица 1'!D18</f>
        <v>85354642.900000036</v>
      </c>
    </row>
    <row r="37" spans="4:7" hidden="1" x14ac:dyDescent="0.2">
      <c r="D37" s="142">
        <v>8269555.5100000007</v>
      </c>
      <c r="E37" s="176">
        <f t="shared" si="37"/>
        <v>814408.81999999937</v>
      </c>
    </row>
    <row r="38" spans="4:7" hidden="1" x14ac:dyDescent="0.2">
      <c r="D38" s="142">
        <v>15063774.850000001</v>
      </c>
      <c r="E38" s="176">
        <f t="shared" si="37"/>
        <v>1197773.2299999986</v>
      </c>
    </row>
    <row r="39" spans="4:7" hidden="1" x14ac:dyDescent="0.2">
      <c r="D39" s="142">
        <v>9920792.1799999997</v>
      </c>
      <c r="E39" s="176">
        <f t="shared" si="37"/>
        <v>1151874.0000000019</v>
      </c>
    </row>
    <row r="40" spans="4:7" hidden="1" x14ac:dyDescent="0.2">
      <c r="D40" s="142">
        <v>13572886.299999999</v>
      </c>
      <c r="E40" s="176">
        <f t="shared" si="37"/>
        <v>1288976.3800000027</v>
      </c>
    </row>
    <row r="41" spans="4:7" hidden="1" x14ac:dyDescent="0.2">
      <c r="D41" s="142">
        <v>7991047.25</v>
      </c>
      <c r="E41" s="176">
        <f t="shared" si="37"/>
        <v>1104865.7799999993</v>
      </c>
    </row>
    <row r="42" spans="4:7" hidden="1" x14ac:dyDescent="0.2">
      <c r="D42" s="142">
        <v>11219043.609999999</v>
      </c>
      <c r="E42" s="176">
        <f t="shared" si="37"/>
        <v>3265347.6400000006</v>
      </c>
    </row>
    <row r="43" spans="4:7" hidden="1" x14ac:dyDescent="0.2">
      <c r="D43" s="142">
        <v>11255270.780000001</v>
      </c>
      <c r="E43" s="176">
        <f t="shared" si="37"/>
        <v>1266657.4499999993</v>
      </c>
    </row>
    <row r="44" spans="4:7" hidden="1" x14ac:dyDescent="0.2">
      <c r="D44" s="142">
        <v>10068482.870000001</v>
      </c>
      <c r="E44" s="176">
        <f t="shared" si="37"/>
        <v>1780846.1499999985</v>
      </c>
    </row>
    <row r="45" spans="4:7" hidden="1" x14ac:dyDescent="0.2">
      <c r="D45" s="142">
        <v>18935084.120000001</v>
      </c>
      <c r="E45" s="176">
        <f t="shared" si="37"/>
        <v>2672327.8000000007</v>
      </c>
    </row>
    <row r="46" spans="4:7" hidden="1" x14ac:dyDescent="0.2">
      <c r="D46" s="142">
        <v>9837196.5300000012</v>
      </c>
      <c r="E46" s="176">
        <f t="shared" si="37"/>
        <v>1186611.2999999989</v>
      </c>
    </row>
    <row r="47" spans="4:7" hidden="1" x14ac:dyDescent="0.2">
      <c r="D47" s="142">
        <v>22647781.41</v>
      </c>
      <c r="E47" s="176">
        <f t="shared" si="37"/>
        <v>3048764.7300000042</v>
      </c>
    </row>
    <row r="48" spans="4:7" hidden="1" x14ac:dyDescent="0.2">
      <c r="D48" s="142">
        <v>56003211.329999998</v>
      </c>
      <c r="E48" s="176">
        <f t="shared" si="37"/>
        <v>8397004.2300000116</v>
      </c>
    </row>
    <row r="49" spans="4:5" hidden="1" x14ac:dyDescent="0.2">
      <c r="D49" s="142">
        <v>8827767.9100000001</v>
      </c>
      <c r="E49" s="176">
        <f t="shared" si="37"/>
        <v>1069907.9699999988</v>
      </c>
    </row>
    <row r="50" spans="4:5" hidden="1" x14ac:dyDescent="0.2">
      <c r="D50" s="142">
        <v>19366195.23</v>
      </c>
      <c r="E50" s="176">
        <f t="shared" si="37"/>
        <v>1002824.4800000042</v>
      </c>
    </row>
    <row r="51" spans="4:5" hidden="1" x14ac:dyDescent="0.2">
      <c r="D51" s="142">
        <v>7005593.6600000001</v>
      </c>
      <c r="E51" s="176">
        <f t="shared" si="37"/>
        <v>1499241.08</v>
      </c>
    </row>
    <row r="52" spans="4:5" hidden="1" x14ac:dyDescent="0.2">
      <c r="D52" s="142">
        <v>14567974.73</v>
      </c>
      <c r="E52" s="176">
        <f t="shared" si="37"/>
        <v>1174237.1099999975</v>
      </c>
    </row>
    <row r="53" spans="4:5" hidden="1" x14ac:dyDescent="0.2">
      <c r="D53" s="142">
        <v>9666612.2400000002</v>
      </c>
      <c r="E53" s="176">
        <f t="shared" si="37"/>
        <v>1496870.33</v>
      </c>
    </row>
    <row r="54" spans="4:5" hidden="1" x14ac:dyDescent="0.2">
      <c r="D54" s="142">
        <v>99298862.950000018</v>
      </c>
      <c r="E54" s="176">
        <f t="shared" si="37"/>
        <v>12511585.419999957</v>
      </c>
    </row>
    <row r="55" spans="4:5" hidden="1" x14ac:dyDescent="0.2">
      <c r="D55" s="142">
        <v>16426695.360000003</v>
      </c>
      <c r="E55" s="176">
        <f t="shared" si="37"/>
        <v>1965638.5399999954</v>
      </c>
    </row>
    <row r="56" spans="4:5" hidden="1" x14ac:dyDescent="0.2">
      <c r="D56" s="142">
        <v>25677091.949999999</v>
      </c>
      <c r="E56" s="176">
        <f t="shared" si="37"/>
        <v>2004418.6800000034</v>
      </c>
    </row>
    <row r="57" spans="4:5" hidden="1" x14ac:dyDescent="0.2">
      <c r="D57" s="142">
        <v>8383700.3000000007</v>
      </c>
      <c r="E57" s="176">
        <f t="shared" si="37"/>
        <v>897968.97999999858</v>
      </c>
    </row>
    <row r="58" spans="4:5" hidden="1" x14ac:dyDescent="0.2">
      <c r="D58" s="142">
        <v>17727604.599999998</v>
      </c>
      <c r="E58" s="176">
        <f t="shared" si="37"/>
        <v>1442267.0899999999</v>
      </c>
    </row>
    <row r="59" spans="4:5" hidden="1" x14ac:dyDescent="0.2">
      <c r="D59" s="142">
        <v>12067591.609999999</v>
      </c>
      <c r="E59" s="176">
        <f t="shared" si="37"/>
        <v>1481580.3599999975</v>
      </c>
    </row>
    <row r="60" spans="4:5" hidden="1" x14ac:dyDescent="0.2">
      <c r="D60" s="142">
        <v>8925024.3500000015</v>
      </c>
      <c r="E60" s="176">
        <f t="shared" si="37"/>
        <v>846380.9299999997</v>
      </c>
    </row>
    <row r="61" spans="4:5" hidden="1" x14ac:dyDescent="0.2"/>
    <row r="62" spans="4:5" hidden="1" x14ac:dyDescent="0.2"/>
    <row r="63" spans="4:5" hidden="1" x14ac:dyDescent="0.2"/>
    <row r="64" spans="4:5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</sheetData>
  <autoFilter ref="A2:BC60"/>
  <mergeCells count="1">
    <mergeCell ref="A1:R1"/>
  </mergeCells>
  <pageMargins left="0.39370078740157483" right="0.39370078740157483" top="0.39370078740157483" bottom="0.39370078740157483" header="0.11811023622047245" footer="0.11811023622047245"/>
  <pageSetup paperSize="9" scale="85" orientation="landscape" r:id="rId1"/>
  <headerFooter>
    <oddFooter>&amp;RПриложение "Лекарства"
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47"/>
  <sheetViews>
    <sheetView view="pageBreakPreview" topLeftCell="A16" zoomScaleNormal="100" zoomScaleSheetLayoutView="100" workbookViewId="0">
      <selection activeCell="F29" sqref="F29"/>
    </sheetView>
  </sheetViews>
  <sheetFormatPr defaultRowHeight="15" x14ac:dyDescent="0.25"/>
  <cols>
    <col min="1" max="1" width="6.140625" customWidth="1"/>
    <col min="2" max="2" width="7.7109375" customWidth="1"/>
    <col min="3" max="3" width="14" customWidth="1"/>
    <col min="4" max="4" width="14.42578125" customWidth="1"/>
    <col min="5" max="5" width="14.7109375" customWidth="1"/>
    <col min="6" max="7" width="14.5703125" customWidth="1"/>
    <col min="8" max="8" width="14.140625" customWidth="1"/>
    <col min="9" max="9" width="14.28515625" customWidth="1"/>
    <col min="10" max="11" width="14.140625" customWidth="1"/>
    <col min="12" max="12" width="14.42578125" customWidth="1"/>
    <col min="13" max="13" width="14" customWidth="1"/>
    <col min="14" max="14" width="15.5703125" customWidth="1"/>
    <col min="15" max="15" width="14.42578125" customWidth="1"/>
    <col min="16" max="16" width="12" bestFit="1" customWidth="1"/>
    <col min="19" max="19" width="12.42578125" bestFit="1" customWidth="1"/>
    <col min="20" max="20" width="9.5703125" bestFit="1" customWidth="1"/>
    <col min="22" max="22" width="13.5703125" bestFit="1" customWidth="1"/>
  </cols>
  <sheetData>
    <row r="1" spans="1:11" x14ac:dyDescent="0.25">
      <c r="A1" s="155" t="s">
        <v>108</v>
      </c>
    </row>
    <row r="10" spans="1:11" s="4" customFormat="1" x14ac:dyDescent="0.25">
      <c r="C10" s="5"/>
      <c r="D10" s="5"/>
      <c r="E10" s="5"/>
      <c r="F10" s="5"/>
      <c r="G10" s="5"/>
      <c r="H10" s="5"/>
      <c r="I10" s="5"/>
      <c r="J10" s="5"/>
      <c r="K10" s="5"/>
    </row>
    <row r="19" spans="14:21" x14ac:dyDescent="0.25">
      <c r="O19" t="s">
        <v>118</v>
      </c>
      <c r="P19" t="s">
        <v>119</v>
      </c>
      <c r="Q19" t="s">
        <v>120</v>
      </c>
    </row>
    <row r="20" spans="14:21" x14ac:dyDescent="0.25">
      <c r="O20" t="s">
        <v>121</v>
      </c>
      <c r="P20" s="1">
        <v>56273</v>
      </c>
      <c r="Q20" s="1">
        <v>52821</v>
      </c>
      <c r="R20" s="37">
        <f t="shared" ref="R20:R22" si="0">+Q20/P20-1</f>
        <v>-6.1343806088177244E-2</v>
      </c>
      <c r="S20" s="70">
        <f t="shared" ref="S20:S21" si="1">+P20/P$23</f>
        <v>3.5365399940170489E-2</v>
      </c>
      <c r="T20" s="70">
        <f t="shared" ref="T20:T21" si="2">+Q20/Q$23</f>
        <v>3.2815065569869857E-2</v>
      </c>
    </row>
    <row r="21" spans="14:21" x14ac:dyDescent="0.25">
      <c r="O21" t="s">
        <v>122</v>
      </c>
      <c r="P21" s="1">
        <v>678616</v>
      </c>
      <c r="Q21" s="1">
        <v>669205</v>
      </c>
      <c r="R21" s="37">
        <f t="shared" si="0"/>
        <v>-1.3867931201150596E-2</v>
      </c>
      <c r="S21" s="70">
        <f t="shared" si="1"/>
        <v>0.42648385985816889</v>
      </c>
      <c r="T21" s="70">
        <f t="shared" si="2"/>
        <v>0.41574385101919231</v>
      </c>
    </row>
    <row r="22" spans="14:21" x14ac:dyDescent="0.25">
      <c r="O22" t="s">
        <v>123</v>
      </c>
      <c r="P22" s="1">
        <v>856299</v>
      </c>
      <c r="Q22" s="1">
        <v>887631</v>
      </c>
      <c r="R22" s="37">
        <f t="shared" si="0"/>
        <v>3.6590022877522888E-2</v>
      </c>
      <c r="S22" s="70">
        <f>+P22/P$23</f>
        <v>0.53815074020166065</v>
      </c>
      <c r="T22" s="70">
        <f>+Q22/Q$23</f>
        <v>0.55144108341093789</v>
      </c>
    </row>
    <row r="23" spans="14:21" x14ac:dyDescent="0.25">
      <c r="P23" s="1">
        <f>SUM(P20:P22)</f>
        <v>1591188</v>
      </c>
      <c r="Q23" s="1">
        <f>SUM(Q20:Q22)</f>
        <v>1609657</v>
      </c>
      <c r="R23" s="37">
        <f>+Q23/P23-1</f>
        <v>1.160705083245972E-2</v>
      </c>
    </row>
    <row r="25" spans="14:21" x14ac:dyDescent="0.25">
      <c r="N25" s="6"/>
    </row>
    <row r="27" spans="14:21" x14ac:dyDescent="0.25">
      <c r="U27">
        <v>1568562</v>
      </c>
    </row>
    <row r="28" spans="14:21" x14ac:dyDescent="0.25">
      <c r="U28">
        <v>1552434</v>
      </c>
    </row>
    <row r="29" spans="14:21" x14ac:dyDescent="0.25">
      <c r="U29">
        <f>+U27-U28</f>
        <v>16128</v>
      </c>
    </row>
    <row r="30" spans="14:21" x14ac:dyDescent="0.25">
      <c r="U30" s="37">
        <f>+U29/U28</f>
        <v>1.0388847448587186E-2</v>
      </c>
    </row>
    <row r="33" spans="1:22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22" x14ac:dyDescent="0.25">
      <c r="A34" s="4"/>
      <c r="B34" s="4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/>
      <c r="P34" s="4"/>
    </row>
    <row r="35" spans="1:22" x14ac:dyDescent="0.25">
      <c r="A35" s="4"/>
      <c r="B35" s="4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5"/>
      <c r="P35" s="4"/>
    </row>
    <row r="36" spans="1:22" x14ac:dyDescent="0.25">
      <c r="A36" s="4"/>
      <c r="B36" s="13" t="s">
        <v>78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4"/>
      <c r="P36" s="4"/>
    </row>
    <row r="37" spans="1:22" x14ac:dyDescent="0.25">
      <c r="A37" s="2"/>
      <c r="B37" s="2"/>
      <c r="C37" s="11" t="s">
        <v>27</v>
      </c>
      <c r="D37" s="11" t="s">
        <v>28</v>
      </c>
      <c r="E37" s="11" t="s">
        <v>29</v>
      </c>
      <c r="F37" s="11" t="s">
        <v>30</v>
      </c>
      <c r="G37" s="11" t="s">
        <v>31</v>
      </c>
      <c r="H37" s="11" t="s">
        <v>32</v>
      </c>
      <c r="I37" s="11" t="s">
        <v>33</v>
      </c>
      <c r="J37" s="11" t="s">
        <v>34</v>
      </c>
      <c r="K37" s="11" t="s">
        <v>35</v>
      </c>
      <c r="L37" s="11" t="s">
        <v>36</v>
      </c>
      <c r="M37" s="11" t="s">
        <v>37</v>
      </c>
      <c r="N37" s="11" t="s">
        <v>38</v>
      </c>
      <c r="O37" s="12" t="s">
        <v>39</v>
      </c>
    </row>
    <row r="38" spans="1:22" x14ac:dyDescent="0.25">
      <c r="A38" s="2"/>
      <c r="B38" s="158" t="s">
        <v>116</v>
      </c>
      <c r="C38" s="3">
        <v>48565620.100000001</v>
      </c>
      <c r="D38" s="3">
        <v>73925110.459999979</v>
      </c>
      <c r="E38" s="3">
        <v>50521098.299999997</v>
      </c>
      <c r="F38" s="3">
        <v>47944563.25</v>
      </c>
      <c r="G38" s="3">
        <v>24862501.559999999</v>
      </c>
      <c r="H38" s="3">
        <v>74169961.579999998</v>
      </c>
      <c r="I38" s="3">
        <v>48088373.340000004</v>
      </c>
      <c r="J38" s="3">
        <v>49206068.230000004</v>
      </c>
      <c r="K38" s="3">
        <v>49747490.25</v>
      </c>
      <c r="L38" s="3">
        <v>47997224.059999995</v>
      </c>
      <c r="M38" s="3">
        <v>49867953.570000015</v>
      </c>
      <c r="N38" s="3">
        <v>51554918.009999983</v>
      </c>
      <c r="O38" s="3">
        <v>616450882.70999992</v>
      </c>
      <c r="P38" s="5" t="e">
        <f>+O38-#REF!</f>
        <v>#REF!</v>
      </c>
      <c r="Q38" s="1"/>
      <c r="S38" s="51">
        <v>14281618</v>
      </c>
      <c r="T38" s="37">
        <f>+S38/O38</f>
        <v>2.3167487306070697E-2</v>
      </c>
      <c r="V38" s="51">
        <f>+O38-S38</f>
        <v>602169264.70999992</v>
      </c>
    </row>
    <row r="39" spans="1:22" x14ac:dyDescent="0.25">
      <c r="A39" s="2"/>
      <c r="B39" s="158" t="s">
        <v>83</v>
      </c>
      <c r="C39" s="3">
        <v>66797921.219999999</v>
      </c>
      <c r="D39" s="3">
        <v>44363431.159999996</v>
      </c>
      <c r="E39" s="3">
        <v>22249038.579999998</v>
      </c>
      <c r="F39" s="3">
        <v>61454853</v>
      </c>
      <c r="G39" s="3">
        <v>28005830</v>
      </c>
      <c r="H39" s="3">
        <v>68523018</v>
      </c>
      <c r="I39" s="3">
        <v>23048081</v>
      </c>
      <c r="J39" s="3">
        <v>66318923</v>
      </c>
      <c r="K39" s="3">
        <v>46139299</v>
      </c>
      <c r="L39" s="3">
        <v>44754705.160000004</v>
      </c>
      <c r="M39" s="3">
        <v>47780933</v>
      </c>
      <c r="N39" s="3">
        <v>24858533.940000001</v>
      </c>
      <c r="O39" s="3">
        <v>544294567.06000006</v>
      </c>
      <c r="P39" s="4">
        <v>474644491.73000002</v>
      </c>
      <c r="Q39" s="1">
        <f>+O39-P39</f>
        <v>69650075.330000043</v>
      </c>
      <c r="S39" s="51">
        <v>13386538</v>
      </c>
      <c r="T39" s="37">
        <f>+S39/O39</f>
        <v>2.4594289214215768E-2</v>
      </c>
    </row>
    <row r="40" spans="1:22" x14ac:dyDescent="0.25">
      <c r="B40" s="159" t="s">
        <v>117</v>
      </c>
      <c r="C40" s="1">
        <f>+O38/12</f>
        <v>51370906.892499991</v>
      </c>
      <c r="D40">
        <v>51370906.892499991</v>
      </c>
      <c r="E40">
        <v>51370906.892499991</v>
      </c>
      <c r="F40" s="51">
        <v>51370906.892499991</v>
      </c>
      <c r="G40">
        <v>51370906.892499991</v>
      </c>
      <c r="H40" s="51">
        <v>51370906.892499991</v>
      </c>
      <c r="I40">
        <v>51370906.892499991</v>
      </c>
      <c r="J40" s="51">
        <v>51370906.892499991</v>
      </c>
      <c r="K40">
        <v>51370906.892499991</v>
      </c>
      <c r="L40">
        <v>51370906.892499991</v>
      </c>
      <c r="M40">
        <v>51370906.892499991</v>
      </c>
      <c r="N40">
        <v>51370906.892499991</v>
      </c>
      <c r="S40">
        <f>+S38/S39-1</f>
        <v>6.6864188485477039E-2</v>
      </c>
    </row>
    <row r="41" spans="1:22" ht="15.75" thickBot="1" x14ac:dyDescent="0.3">
      <c r="A41" s="4"/>
      <c r="B41" s="159" t="s">
        <v>84</v>
      </c>
      <c r="C41" s="8">
        <f>+O39/12</f>
        <v>45357880.588333338</v>
      </c>
      <c r="D41" s="8">
        <v>45357880.588333338</v>
      </c>
      <c r="E41" s="9">
        <v>45357880.588333338</v>
      </c>
      <c r="F41" s="10">
        <v>45357880.588333338</v>
      </c>
      <c r="G41" s="10">
        <v>45357880.588333338</v>
      </c>
      <c r="H41" s="10">
        <v>45357880.588333338</v>
      </c>
      <c r="I41" s="10">
        <v>45357880.588333338</v>
      </c>
      <c r="J41" s="10">
        <v>45357880.588333338</v>
      </c>
      <c r="K41" s="9">
        <v>45357880.588333338</v>
      </c>
      <c r="L41" s="9">
        <v>45357880.588333338</v>
      </c>
      <c r="M41" s="10">
        <v>45357880.588333338</v>
      </c>
      <c r="N41" s="10">
        <v>45357880.588333338</v>
      </c>
      <c r="O41" s="4"/>
      <c r="P41" s="4"/>
      <c r="S41" s="51">
        <f>+S38-S39</f>
        <v>895080</v>
      </c>
    </row>
    <row r="42" spans="1:22" ht="15.75" thickBot="1" x14ac:dyDescent="0.3">
      <c r="O42" s="88"/>
    </row>
    <row r="43" spans="1:22" ht="15.75" thickTop="1" x14ac:dyDescent="0.25"/>
    <row r="44" spans="1:22" x14ac:dyDescent="0.25">
      <c r="K44" s="1"/>
    </row>
    <row r="47" spans="1:22" x14ac:dyDescent="0.25">
      <c r="U47">
        <f>1084/13198</f>
        <v>8.2133656614638575E-2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&amp;RПриложение "Лекарства"
&amp;A</oddFooter>
  </headerFooter>
  <colBreaks count="1" manualBreakCount="1">
    <brk id="9" min="5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P41"/>
  <sheetViews>
    <sheetView view="pageBreakPreview" topLeftCell="C19" zoomScaleNormal="100" zoomScaleSheetLayoutView="100" workbookViewId="0">
      <selection activeCell="F29" sqref="F29"/>
    </sheetView>
  </sheetViews>
  <sheetFormatPr defaultRowHeight="15" x14ac:dyDescent="0.25"/>
  <cols>
    <col min="1" max="1" width="23.85546875" customWidth="1"/>
    <col min="2" max="2" width="13.42578125" customWidth="1"/>
    <col min="3" max="3" width="12.5703125" customWidth="1"/>
    <col min="4" max="4" width="15.28515625" customWidth="1"/>
    <col min="5" max="5" width="13.28515625" customWidth="1"/>
    <col min="6" max="6" width="13.140625" customWidth="1"/>
    <col min="7" max="7" width="13.85546875" customWidth="1"/>
    <col min="8" max="8" width="13.140625" customWidth="1"/>
    <col min="9" max="9" width="11.5703125" customWidth="1"/>
    <col min="10" max="10" width="13.85546875" customWidth="1"/>
    <col min="11" max="11" width="11.5703125" customWidth="1"/>
    <col min="12" max="12" width="11.85546875" customWidth="1"/>
    <col min="13" max="13" width="11.140625" customWidth="1"/>
    <col min="14" max="14" width="13.140625" customWidth="1"/>
    <col min="15" max="15" width="10.5703125" customWidth="1"/>
    <col min="16" max="16" width="12.140625" customWidth="1"/>
    <col min="17" max="17" width="10.7109375" customWidth="1"/>
    <col min="18" max="18" width="9.42578125" customWidth="1"/>
  </cols>
  <sheetData>
    <row r="1" spans="1:7" x14ac:dyDescent="0.25">
      <c r="A1" s="156" t="s">
        <v>112</v>
      </c>
    </row>
    <row r="10" spans="1:7" x14ac:dyDescent="0.25">
      <c r="G10" t="s">
        <v>40</v>
      </c>
    </row>
    <row r="20" spans="1:16" ht="15.75" thickBot="1" x14ac:dyDescent="0.3"/>
    <row r="21" spans="1:16" ht="16.5" thickTop="1" thickBot="1" x14ac:dyDescent="0.3">
      <c r="L21" s="22"/>
    </row>
    <row r="22" spans="1:16" ht="15.75" thickBot="1" x14ac:dyDescent="0.3"/>
    <row r="23" spans="1:16" ht="16.5" thickTop="1" thickBot="1" x14ac:dyDescent="0.3">
      <c r="L23" s="22"/>
    </row>
    <row r="29" spans="1:16" ht="15.75" thickBot="1" x14ac:dyDescent="0.3">
      <c r="A29" t="s">
        <v>41</v>
      </c>
    </row>
    <row r="30" spans="1:16" ht="39.75" thickTop="1" thickBot="1" x14ac:dyDescent="0.3">
      <c r="A30" s="19"/>
      <c r="B30" s="22" t="s">
        <v>114</v>
      </c>
      <c r="C30" s="22" t="s">
        <v>115</v>
      </c>
      <c r="D30" s="41" t="s">
        <v>27</v>
      </c>
      <c r="E30" s="41" t="s">
        <v>28</v>
      </c>
      <c r="F30" s="41" t="s">
        <v>29</v>
      </c>
      <c r="G30" s="41" t="s">
        <v>30</v>
      </c>
      <c r="H30" s="41" t="s">
        <v>31</v>
      </c>
      <c r="I30" s="41" t="s">
        <v>32</v>
      </c>
      <c r="J30" s="41" t="s">
        <v>33</v>
      </c>
      <c r="K30" s="41" t="s">
        <v>34</v>
      </c>
      <c r="L30" s="41" t="s">
        <v>35</v>
      </c>
      <c r="M30" s="41" t="s">
        <v>36</v>
      </c>
      <c r="N30" s="23" t="s">
        <v>42</v>
      </c>
    </row>
    <row r="31" spans="1:16" x14ac:dyDescent="0.25">
      <c r="A31" s="20" t="s">
        <v>77</v>
      </c>
      <c r="B31" s="16">
        <v>44166658.809999987</v>
      </c>
      <c r="C31" s="17">
        <v>43412492.66999995</v>
      </c>
      <c r="D31" s="17">
        <v>45889864.020000003</v>
      </c>
      <c r="E31" s="17">
        <v>43447450.24000001</v>
      </c>
      <c r="F31" s="17">
        <v>45955431.830000035</v>
      </c>
      <c r="G31" s="17">
        <v>47034043.640000083</v>
      </c>
      <c r="H31" s="17">
        <v>44549754.029999986</v>
      </c>
      <c r="I31" s="17">
        <v>43374939.840000018</v>
      </c>
      <c r="J31" s="17">
        <v>46298549.289999977</v>
      </c>
      <c r="K31" s="17">
        <v>45832573.540000014</v>
      </c>
      <c r="L31" s="17">
        <v>45439696.359999999</v>
      </c>
      <c r="M31" s="18">
        <v>49079443.160000019</v>
      </c>
      <c r="N31" s="24">
        <f t="shared" ref="N31:N32" si="0">SUM(B31:M31)</f>
        <v>544480897.43000007</v>
      </c>
      <c r="O31">
        <v>544294567.06000006</v>
      </c>
      <c r="P31" s="1">
        <f>+N31-O31</f>
        <v>186330.37000000477</v>
      </c>
    </row>
    <row r="32" spans="1:16" x14ac:dyDescent="0.25">
      <c r="A32" s="21" t="s">
        <v>113</v>
      </c>
      <c r="B32" s="52">
        <v>48505866.29999996</v>
      </c>
      <c r="C32" s="52">
        <v>48958529.460000008</v>
      </c>
      <c r="D32" s="52">
        <v>50527286.769999951</v>
      </c>
      <c r="E32" s="52">
        <v>48284619.00000003</v>
      </c>
      <c r="F32" s="52">
        <v>49596495.70000004</v>
      </c>
      <c r="G32" s="52">
        <v>50300512.149999969</v>
      </c>
      <c r="H32" s="17">
        <v>49389290.619999945</v>
      </c>
      <c r="I32" s="52">
        <v>48553614.149999999</v>
      </c>
      <c r="J32" s="17">
        <v>50040143.559999906</v>
      </c>
      <c r="K32" s="17">
        <v>49139417.819999978</v>
      </c>
      <c r="L32" s="52">
        <v>50067953.510000043</v>
      </c>
      <c r="M32" s="52">
        <v>52498667.080000058</v>
      </c>
      <c r="N32" s="24">
        <f t="shared" si="0"/>
        <v>595862396.11999977</v>
      </c>
      <c r="O32" s="24">
        <v>616450882.70999992</v>
      </c>
      <c r="P32" s="1">
        <f>+N32-O32</f>
        <v>-20588486.590000153</v>
      </c>
    </row>
    <row r="33" spans="2:15" x14ac:dyDescent="0.25">
      <c r="N33" s="1"/>
      <c r="O33" s="1"/>
    </row>
    <row r="34" spans="2:15" x14ac:dyDescent="0.25">
      <c r="B34" s="37">
        <f>+B32/B31-1</f>
        <v>9.8246224797459814E-2</v>
      </c>
      <c r="C34" s="37">
        <f t="shared" ref="C34:N34" si="1">+C32/C31-1</f>
        <v>0.12775209274800825</v>
      </c>
      <c r="D34" s="37">
        <f t="shared" si="1"/>
        <v>0.10105549120779345</v>
      </c>
      <c r="E34" s="37">
        <f t="shared" si="1"/>
        <v>0.11133377754689655</v>
      </c>
      <c r="F34" s="37">
        <f t="shared" si="1"/>
        <v>7.9230326536135154E-2</v>
      </c>
      <c r="G34" s="37">
        <f t="shared" si="1"/>
        <v>6.944902579505019E-2</v>
      </c>
      <c r="H34" s="37">
        <f t="shared" si="1"/>
        <v>0.10863217306970974</v>
      </c>
      <c r="I34" s="37">
        <f t="shared" si="1"/>
        <v>0.11939323326102347</v>
      </c>
      <c r="J34" s="37">
        <f t="shared" si="1"/>
        <v>8.081450342134322E-2</v>
      </c>
      <c r="K34" s="37">
        <f t="shared" si="1"/>
        <v>7.2150525807021193E-2</v>
      </c>
      <c r="L34" s="37">
        <f t="shared" si="1"/>
        <v>0.10185493127709888</v>
      </c>
      <c r="M34" s="37">
        <f t="shared" si="1"/>
        <v>6.9667129450782461E-2</v>
      </c>
      <c r="N34" s="37">
        <f t="shared" si="1"/>
        <v>9.4367862917735135E-2</v>
      </c>
      <c r="O34" s="1"/>
    </row>
    <row r="35" spans="2:15" x14ac:dyDescent="0.25">
      <c r="J35" s="1"/>
      <c r="N35" s="1"/>
      <c r="O35" s="1"/>
    </row>
    <row r="36" spans="2:15" ht="15.75" thickBot="1" x14ac:dyDescent="0.3"/>
    <row r="37" spans="2:15" ht="16.5" thickTop="1" thickBot="1" x14ac:dyDescent="0.3">
      <c r="B37" s="1"/>
      <c r="C37" s="41"/>
    </row>
    <row r="38" spans="2:15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5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2:15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5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&amp;RПриложение  "Лекарства"
&amp;A</oddFoot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Z78"/>
  <sheetViews>
    <sheetView view="pageBreakPreview" topLeftCell="A16" zoomScaleNormal="100" zoomScaleSheetLayoutView="100" workbookViewId="0">
      <selection activeCell="F29" sqref="F29"/>
    </sheetView>
  </sheetViews>
  <sheetFormatPr defaultRowHeight="15" x14ac:dyDescent="0.25"/>
  <cols>
    <col min="1" max="1" width="6.140625" customWidth="1"/>
    <col min="2" max="2" width="31.28515625" customWidth="1"/>
    <col min="3" max="3" width="13.42578125" customWidth="1"/>
    <col min="4" max="4" width="13.7109375" customWidth="1"/>
    <col min="5" max="5" width="13.5703125" customWidth="1"/>
    <col min="6" max="6" width="12.5703125" customWidth="1"/>
    <col min="7" max="7" width="14.42578125" customWidth="1"/>
    <col min="8" max="8" width="13.28515625" customWidth="1"/>
    <col min="9" max="9" width="10.5703125" customWidth="1"/>
    <col min="10" max="10" width="12.7109375" customWidth="1"/>
    <col min="11" max="11" width="13.85546875" customWidth="1"/>
    <col min="14" max="14" width="12.28515625" customWidth="1"/>
  </cols>
  <sheetData>
    <row r="1" spans="1:52" x14ac:dyDescent="0.25">
      <c r="A1" s="155" t="s">
        <v>109</v>
      </c>
    </row>
    <row r="5" spans="1:52" ht="51" customHeight="1" x14ac:dyDescent="0.25">
      <c r="A5" s="120"/>
      <c r="B5" s="120"/>
      <c r="C5" s="120"/>
      <c r="D5" s="120"/>
      <c r="E5" s="120"/>
      <c r="F5" s="120"/>
      <c r="G5" s="120"/>
      <c r="H5" s="120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</row>
    <row r="6" spans="1:52" x14ac:dyDescent="0.25">
      <c r="A6" s="39"/>
      <c r="B6" s="39"/>
      <c r="C6" s="15"/>
      <c r="D6" s="15"/>
      <c r="E6" s="15"/>
      <c r="F6" s="15"/>
      <c r="G6" s="121"/>
      <c r="H6" s="121"/>
      <c r="I6" s="4"/>
    </row>
    <row r="7" spans="1:52" x14ac:dyDescent="0.25">
      <c r="A7" s="39"/>
      <c r="B7" s="122"/>
      <c r="C7" s="123"/>
      <c r="D7" s="124"/>
      <c r="E7" s="123"/>
      <c r="F7" s="124"/>
      <c r="G7" s="125"/>
      <c r="H7" s="86"/>
      <c r="I7" s="4"/>
    </row>
    <row r="8" spans="1:52" x14ac:dyDescent="0.25">
      <c r="A8" s="39"/>
      <c r="B8" s="122"/>
      <c r="C8" s="126"/>
      <c r="D8" s="124"/>
      <c r="E8" s="123"/>
      <c r="F8" s="124"/>
      <c r="G8" s="125"/>
      <c r="H8" s="86"/>
      <c r="I8" s="4"/>
    </row>
    <row r="9" spans="1:52" x14ac:dyDescent="0.25">
      <c r="A9" s="39"/>
      <c r="B9" s="122"/>
      <c r="C9" s="123"/>
      <c r="D9" s="124"/>
      <c r="E9" s="123"/>
      <c r="F9" s="124"/>
      <c r="G9" s="125"/>
      <c r="H9" s="86"/>
      <c r="I9" s="4"/>
    </row>
    <row r="10" spans="1:52" x14ac:dyDescent="0.25">
      <c r="A10" s="39"/>
      <c r="B10" s="122"/>
      <c r="C10" s="126"/>
      <c r="D10" s="124"/>
      <c r="E10" s="123"/>
      <c r="F10" s="124"/>
      <c r="G10" s="125"/>
      <c r="H10" s="86"/>
      <c r="I10" s="4"/>
    </row>
    <row r="11" spans="1:52" x14ac:dyDescent="0.25">
      <c r="A11" s="39"/>
      <c r="B11" s="122"/>
      <c r="C11" s="126"/>
      <c r="D11" s="124"/>
      <c r="E11" s="123"/>
      <c r="F11" s="124"/>
      <c r="G11" s="125"/>
      <c r="H11" s="86"/>
      <c r="I11" s="4"/>
    </row>
    <row r="12" spans="1:52" x14ac:dyDescent="0.25">
      <c r="A12" s="39"/>
      <c r="B12" s="122"/>
      <c r="C12" s="126"/>
      <c r="D12" s="124"/>
      <c r="E12" s="123"/>
      <c r="F12" s="124"/>
      <c r="G12" s="125"/>
      <c r="H12" s="86"/>
      <c r="I12" s="4"/>
    </row>
    <row r="13" spans="1:52" x14ac:dyDescent="0.25">
      <c r="A13" s="39"/>
      <c r="B13" s="122"/>
      <c r="C13" s="126"/>
      <c r="D13" s="124"/>
      <c r="E13" s="123"/>
      <c r="F13" s="124"/>
      <c r="G13" s="125"/>
      <c r="H13" s="86"/>
      <c r="I13" s="4"/>
    </row>
    <row r="14" spans="1:52" x14ac:dyDescent="0.25">
      <c r="A14" s="39"/>
      <c r="B14" s="122"/>
      <c r="C14" s="126"/>
      <c r="D14" s="124"/>
      <c r="E14" s="125"/>
      <c r="F14" s="124"/>
      <c r="G14" s="125"/>
      <c r="H14" s="86"/>
      <c r="I14" s="4"/>
    </row>
    <row r="15" spans="1:52" x14ac:dyDescent="0.25">
      <c r="A15" s="39"/>
      <c r="B15" s="122"/>
      <c r="C15" s="126"/>
      <c r="D15" s="124"/>
      <c r="E15" s="123"/>
      <c r="F15" s="124"/>
      <c r="G15" s="125"/>
      <c r="H15" s="86"/>
      <c r="I15" s="4"/>
    </row>
    <row r="16" spans="1:52" x14ac:dyDescent="0.25">
      <c r="A16" s="39"/>
      <c r="B16" s="122"/>
      <c r="C16" s="126"/>
      <c r="D16" s="124"/>
      <c r="E16" s="125"/>
      <c r="F16" s="124"/>
      <c r="G16" s="125"/>
      <c r="H16" s="86"/>
      <c r="I16" s="4"/>
    </row>
    <row r="17" spans="1:9" x14ac:dyDescent="0.25">
      <c r="A17" s="39"/>
      <c r="B17" s="122"/>
      <c r="C17" s="126"/>
      <c r="D17" s="124"/>
      <c r="E17" s="123"/>
      <c r="F17" s="124"/>
      <c r="G17" s="125"/>
      <c r="H17" s="86"/>
      <c r="I17" s="4"/>
    </row>
    <row r="18" spans="1:9" x14ac:dyDescent="0.25">
      <c r="A18" s="39"/>
      <c r="B18" s="122"/>
      <c r="C18" s="126"/>
      <c r="D18" s="124"/>
      <c r="E18" s="123"/>
      <c r="F18" s="124"/>
      <c r="G18" s="125"/>
      <c r="H18" s="86"/>
      <c r="I18" s="4"/>
    </row>
    <row r="19" spans="1:9" x14ac:dyDescent="0.25">
      <c r="A19" s="39"/>
      <c r="B19" s="122"/>
      <c r="C19" s="126"/>
      <c r="D19" s="124"/>
      <c r="E19" s="123"/>
      <c r="F19" s="124"/>
      <c r="G19" s="125"/>
      <c r="H19" s="86"/>
    </row>
    <row r="20" spans="1:9" x14ac:dyDescent="0.25">
      <c r="A20" s="39"/>
      <c r="B20" s="122"/>
      <c r="C20" s="123"/>
      <c r="D20" s="124"/>
      <c r="E20" s="125"/>
      <c r="F20" s="124"/>
      <c r="G20" s="125"/>
      <c r="H20" s="86"/>
    </row>
    <row r="21" spans="1:9" x14ac:dyDescent="0.25">
      <c r="A21" s="39"/>
      <c r="B21" s="122"/>
      <c r="C21" s="126"/>
      <c r="D21" s="124"/>
      <c r="E21" s="123"/>
      <c r="F21" s="124"/>
      <c r="G21" s="125"/>
      <c r="H21" s="86"/>
    </row>
    <row r="22" spans="1:9" ht="22.5" customHeight="1" x14ac:dyDescent="0.25">
      <c r="A22" s="39"/>
      <c r="B22" s="39"/>
      <c r="C22" s="127"/>
      <c r="D22" s="128"/>
      <c r="E22" s="127"/>
      <c r="F22" s="128"/>
      <c r="G22" s="129"/>
      <c r="H22" s="86"/>
    </row>
    <row r="23" spans="1:9" x14ac:dyDescent="0.25">
      <c r="A23" s="4"/>
      <c r="B23" s="4"/>
      <c r="C23" s="4"/>
      <c r="D23" s="4"/>
      <c r="E23" s="4"/>
      <c r="F23" s="4"/>
      <c r="G23" s="4"/>
    </row>
    <row r="24" spans="1:9" x14ac:dyDescent="0.25">
      <c r="A24" s="4"/>
      <c r="B24" s="4"/>
      <c r="C24" s="5"/>
      <c r="D24" s="87"/>
      <c r="E24" s="5"/>
      <c r="F24" s="87"/>
      <c r="G24" s="129"/>
      <c r="H24" s="86"/>
    </row>
    <row r="25" spans="1:9" x14ac:dyDescent="0.25">
      <c r="A25" s="4"/>
      <c r="B25" s="4"/>
      <c r="C25" s="4"/>
      <c r="D25" s="4"/>
      <c r="E25" s="4"/>
      <c r="F25" s="4"/>
      <c r="G25" s="4"/>
    </row>
    <row r="26" spans="1:9" x14ac:dyDescent="0.25">
      <c r="A26" s="4"/>
      <c r="B26" s="4"/>
      <c r="C26" s="4"/>
      <c r="D26" s="4"/>
      <c r="E26" s="4"/>
      <c r="F26" s="4"/>
      <c r="G26" s="4"/>
    </row>
    <row r="35" spans="1:18" ht="23.25" customHeight="1" thickBot="1" x14ac:dyDescent="0.3"/>
    <row r="36" spans="1:18" ht="64.5" thickBot="1" x14ac:dyDescent="0.3">
      <c r="A36" s="58" t="s">
        <v>57</v>
      </c>
      <c r="B36" s="28" t="s">
        <v>58</v>
      </c>
      <c r="C36" s="59" t="s">
        <v>130</v>
      </c>
      <c r="D36" s="68" t="s">
        <v>129</v>
      </c>
      <c r="E36" s="68" t="s">
        <v>81</v>
      </c>
      <c r="F36" s="59" t="s">
        <v>79</v>
      </c>
      <c r="G36" s="160" t="s">
        <v>125</v>
      </c>
      <c r="H36" s="160" t="s">
        <v>126</v>
      </c>
      <c r="I36" s="60" t="s">
        <v>80</v>
      </c>
      <c r="J36" s="59" t="s">
        <v>124</v>
      </c>
      <c r="K36" s="160" t="s">
        <v>125</v>
      </c>
      <c r="L36" s="160" t="s">
        <v>126</v>
      </c>
      <c r="P36" t="s">
        <v>127</v>
      </c>
      <c r="Q36">
        <v>2013</v>
      </c>
      <c r="R36">
        <v>2014</v>
      </c>
    </row>
    <row r="37" spans="1:18" ht="26.25" x14ac:dyDescent="0.25">
      <c r="A37" s="130" t="s">
        <v>43</v>
      </c>
      <c r="B37" s="131" t="s">
        <v>59</v>
      </c>
      <c r="C37" s="161">
        <f>D37/$D$52</f>
        <v>0.21786826493193284</v>
      </c>
      <c r="D37" s="53">
        <v>132480632.36999999</v>
      </c>
      <c r="E37" s="53">
        <v>114903722.36000001</v>
      </c>
      <c r="F37" s="161">
        <f t="shared" ref="F37:F52" si="0">+E37/E$52</f>
        <v>0.21635197869430764</v>
      </c>
      <c r="G37" s="53">
        <f>D37-E37</f>
        <v>17576910.009999976</v>
      </c>
      <c r="H37" s="47">
        <f t="shared" ref="H37:H53" si="1">+G37/E37</f>
        <v>0.15297076238253188</v>
      </c>
      <c r="I37" s="57">
        <v>93999243.039999992</v>
      </c>
      <c r="J37" s="161">
        <f t="shared" ref="J37:J52" si="2">+I37/I$52</f>
        <v>0.20211029372750847</v>
      </c>
      <c r="K37" s="53">
        <f t="shared" ref="K37:K52" si="3">+E37-I37</f>
        <v>20904479.320000023</v>
      </c>
      <c r="L37" s="47">
        <f t="shared" ref="L37:L52" si="4">+K37/I37</f>
        <v>0.22238986872590485</v>
      </c>
      <c r="O37" s="51">
        <f t="shared" ref="O37:O51" si="5">+Q37-E37</f>
        <v>-450.22999997437</v>
      </c>
      <c r="P37" t="s">
        <v>43</v>
      </c>
      <c r="Q37">
        <v>114903272.13000004</v>
      </c>
      <c r="R37">
        <v>132480632.36999999</v>
      </c>
    </row>
    <row r="38" spans="1:18" x14ac:dyDescent="0.25">
      <c r="A38" s="42" t="s">
        <v>44</v>
      </c>
      <c r="B38" s="55" t="s">
        <v>60</v>
      </c>
      <c r="C38" s="47">
        <f t="shared" ref="C38:C52" si="6">D38/$D$52</f>
        <v>8.7351776471704251E-2</v>
      </c>
      <c r="D38" s="46">
        <v>53116586.710000016</v>
      </c>
      <c r="E38" s="46">
        <v>41897760.210000001</v>
      </c>
      <c r="F38" s="47">
        <f t="shared" si="0"/>
        <v>7.8889205137262788E-2</v>
      </c>
      <c r="G38" s="53">
        <f t="shared" ref="G38:G53" si="7">D38-E38</f>
        <v>11218826.500000015</v>
      </c>
      <c r="H38" s="47">
        <f t="shared" si="1"/>
        <v>0.26776673606820506</v>
      </c>
      <c r="I38" s="53">
        <v>28031891.950000003</v>
      </c>
      <c r="J38" s="47">
        <f t="shared" si="2"/>
        <v>6.0272122758918349E-2</v>
      </c>
      <c r="K38" s="53">
        <f t="shared" si="3"/>
        <v>13865868.259999998</v>
      </c>
      <c r="L38" s="47">
        <f t="shared" si="4"/>
        <v>0.49464617959901908</v>
      </c>
      <c r="O38" s="51">
        <f t="shared" si="5"/>
        <v>-45.620000027120113</v>
      </c>
      <c r="P38" t="s">
        <v>44</v>
      </c>
      <c r="Q38">
        <v>41897714.589999974</v>
      </c>
      <c r="R38">
        <v>53116586.710000016</v>
      </c>
    </row>
    <row r="39" spans="1:18" x14ac:dyDescent="0.25">
      <c r="A39" s="166" t="s">
        <v>45</v>
      </c>
      <c r="B39" s="167" t="s">
        <v>61</v>
      </c>
      <c r="C39" s="168">
        <f t="shared" si="6"/>
        <v>0.14341541927869517</v>
      </c>
      <c r="D39" s="53">
        <v>87207585.940000013</v>
      </c>
      <c r="E39" s="53">
        <v>85971714.640000001</v>
      </c>
      <c r="F39" s="168">
        <f t="shared" si="0"/>
        <v>0.16187596182333439</v>
      </c>
      <c r="G39" s="53">
        <f t="shared" si="7"/>
        <v>1235871.3000000119</v>
      </c>
      <c r="H39" s="47">
        <f t="shared" si="1"/>
        <v>1.4375324549186075E-2</v>
      </c>
      <c r="I39" s="53">
        <v>85696288.340000018</v>
      </c>
      <c r="J39" s="164">
        <f t="shared" si="2"/>
        <v>0.18425788812346444</v>
      </c>
      <c r="K39" s="53">
        <f t="shared" si="3"/>
        <v>275426.29999998212</v>
      </c>
      <c r="L39" s="47">
        <f t="shared" si="4"/>
        <v>3.2139816710290681E-3</v>
      </c>
      <c r="O39" s="51">
        <f t="shared" si="5"/>
        <v>-764.14000004529953</v>
      </c>
      <c r="P39" t="s">
        <v>45</v>
      </c>
      <c r="Q39">
        <v>85970950.499999955</v>
      </c>
      <c r="R39">
        <v>87207585.940000013</v>
      </c>
    </row>
    <row r="40" spans="1:18" ht="26.25" x14ac:dyDescent="0.25">
      <c r="A40" s="42" t="s">
        <v>46</v>
      </c>
      <c r="B40" s="55" t="s">
        <v>62</v>
      </c>
      <c r="C40" s="47">
        <f t="shared" si="6"/>
        <v>1.7399860179883188E-2</v>
      </c>
      <c r="D40" s="46">
        <v>10580450.899999997</v>
      </c>
      <c r="E40" s="46">
        <v>9377291.4199999981</v>
      </c>
      <c r="F40" s="47">
        <f t="shared" si="0"/>
        <v>1.7656482417112818E-2</v>
      </c>
      <c r="G40" s="53">
        <f t="shared" si="7"/>
        <v>1203159.4799999986</v>
      </c>
      <c r="H40" s="47">
        <f t="shared" si="1"/>
        <v>0.1283056509722931</v>
      </c>
      <c r="I40" s="53">
        <v>8708504.0000000019</v>
      </c>
      <c r="J40" s="47">
        <f t="shared" si="2"/>
        <v>1.8724388031701567E-2</v>
      </c>
      <c r="K40" s="53">
        <f t="shared" si="3"/>
        <v>668787.4199999962</v>
      </c>
      <c r="L40" s="47">
        <f t="shared" si="4"/>
        <v>7.6797050331491618E-2</v>
      </c>
      <c r="O40" s="51">
        <f t="shared" si="5"/>
        <v>-70.989999985322356</v>
      </c>
      <c r="P40" t="s">
        <v>46</v>
      </c>
      <c r="Q40">
        <v>9377220.4300000127</v>
      </c>
      <c r="R40">
        <v>10580450.899999997</v>
      </c>
    </row>
    <row r="41" spans="1:18" ht="39" x14ac:dyDescent="0.25">
      <c r="A41" s="42" t="s">
        <v>47</v>
      </c>
      <c r="B41" s="55" t="s">
        <v>63</v>
      </c>
      <c r="C41" s="47">
        <f t="shared" si="6"/>
        <v>1.1734716599683398E-2</v>
      </c>
      <c r="D41" s="46">
        <v>7135608.6500000041</v>
      </c>
      <c r="E41" s="46">
        <v>6732365.1700000009</v>
      </c>
      <c r="F41" s="47">
        <f t="shared" si="0"/>
        <v>1.2676356308620277E-2</v>
      </c>
      <c r="G41" s="53">
        <f t="shared" si="7"/>
        <v>403243.48000000324</v>
      </c>
      <c r="H41" s="47">
        <f t="shared" si="1"/>
        <v>5.9896257825836741E-2</v>
      </c>
      <c r="I41" s="53">
        <v>5416899.4400000013</v>
      </c>
      <c r="J41" s="47">
        <f t="shared" si="2"/>
        <v>1.1647020779144951E-2</v>
      </c>
      <c r="K41" s="53">
        <f t="shared" si="3"/>
        <v>1315465.7299999995</v>
      </c>
      <c r="L41" s="47">
        <f t="shared" si="4"/>
        <v>0.24284477579299482</v>
      </c>
      <c r="O41" s="51">
        <f t="shared" si="5"/>
        <v>-10.599999997764826</v>
      </c>
      <c r="P41" t="s">
        <v>47</v>
      </c>
      <c r="Q41">
        <v>6732354.5700000031</v>
      </c>
      <c r="R41">
        <v>7135608.6500000041</v>
      </c>
    </row>
    <row r="42" spans="1:18" ht="26.25" x14ac:dyDescent="0.25">
      <c r="A42" s="42" t="s">
        <v>48</v>
      </c>
      <c r="B42" s="55" t="s">
        <v>64</v>
      </c>
      <c r="C42" s="47">
        <f t="shared" si="6"/>
        <v>2.7833586362228366E-2</v>
      </c>
      <c r="D42" s="46">
        <v>16924957.490000002</v>
      </c>
      <c r="E42" s="46">
        <v>14452855.479999997</v>
      </c>
      <c r="F42" s="47">
        <f t="shared" si="0"/>
        <v>2.7213251378263411E-2</v>
      </c>
      <c r="G42" s="53">
        <f t="shared" si="7"/>
        <v>2472102.0100000054</v>
      </c>
      <c r="H42" s="47">
        <f t="shared" si="1"/>
        <v>0.17104592330705337</v>
      </c>
      <c r="I42" s="53">
        <v>11902051.290000005</v>
      </c>
      <c r="J42" s="47">
        <f t="shared" si="2"/>
        <v>2.5590919717918742E-2</v>
      </c>
      <c r="K42" s="53">
        <f t="shared" si="3"/>
        <v>2550804.189999992</v>
      </c>
      <c r="L42" s="47">
        <f t="shared" si="4"/>
        <v>0.21431635000120983</v>
      </c>
      <c r="O42" s="51">
        <f t="shared" si="5"/>
        <v>0</v>
      </c>
      <c r="P42" t="s">
        <v>48</v>
      </c>
      <c r="Q42">
        <v>14452855.48</v>
      </c>
      <c r="R42">
        <v>16924957.490000002</v>
      </c>
    </row>
    <row r="43" spans="1:18" ht="26.25" x14ac:dyDescent="0.25">
      <c r="A43" s="162" t="s">
        <v>49</v>
      </c>
      <c r="B43" s="163" t="s">
        <v>65</v>
      </c>
      <c r="C43" s="164">
        <f t="shared" si="6"/>
        <v>0.19190604622075294</v>
      </c>
      <c r="D43" s="46">
        <v>116693610.09000003</v>
      </c>
      <c r="E43" s="46">
        <v>84233982.269999996</v>
      </c>
      <c r="F43" s="165">
        <f t="shared" si="0"/>
        <v>0.15860398917554897</v>
      </c>
      <c r="G43" s="53">
        <f t="shared" si="7"/>
        <v>32459627.820000038</v>
      </c>
      <c r="H43" s="47">
        <f t="shared" si="1"/>
        <v>0.38535074497552946</v>
      </c>
      <c r="I43" s="53">
        <v>65496921.119999997</v>
      </c>
      <c r="J43" s="170">
        <f t="shared" si="2"/>
        <v>0.14082668687212285</v>
      </c>
      <c r="K43" s="53">
        <f t="shared" si="3"/>
        <v>18737061.149999999</v>
      </c>
      <c r="L43" s="47">
        <f t="shared" si="4"/>
        <v>0.28607544949587699</v>
      </c>
      <c r="O43" s="51">
        <f t="shared" si="5"/>
        <v>0</v>
      </c>
      <c r="P43" t="s">
        <v>49</v>
      </c>
      <c r="Q43">
        <v>84233982.269999966</v>
      </c>
      <c r="R43">
        <v>116693610.09000003</v>
      </c>
    </row>
    <row r="44" spans="1:18" x14ac:dyDescent="0.25">
      <c r="A44" s="42" t="s">
        <v>50</v>
      </c>
      <c r="B44" s="55" t="s">
        <v>66</v>
      </c>
      <c r="C44" s="47">
        <f t="shared" si="6"/>
        <v>2.835521392958579E-3</v>
      </c>
      <c r="D44" s="46">
        <v>1724214.7100000002</v>
      </c>
      <c r="E44" s="46">
        <v>1638663.0199999998</v>
      </c>
      <c r="F44" s="47">
        <f t="shared" si="0"/>
        <v>3.085435175715483E-3</v>
      </c>
      <c r="G44" s="53">
        <f t="shared" si="7"/>
        <v>85551.69000000041</v>
      </c>
      <c r="H44" s="47">
        <f t="shared" si="1"/>
        <v>5.2208226435719783E-2</v>
      </c>
      <c r="I44" s="26">
        <v>1425426.6400000004</v>
      </c>
      <c r="J44" s="47">
        <f t="shared" si="2"/>
        <v>3.0648480517531575E-3</v>
      </c>
      <c r="K44" s="53">
        <f t="shared" si="3"/>
        <v>213236.37999999942</v>
      </c>
      <c r="L44" s="47">
        <f t="shared" si="4"/>
        <v>0.14959477676101196</v>
      </c>
      <c r="O44" s="51">
        <f t="shared" si="5"/>
        <v>-43.920000001788139</v>
      </c>
      <c r="P44" t="s">
        <v>50</v>
      </c>
      <c r="Q44">
        <v>1638619.099999998</v>
      </c>
      <c r="R44">
        <v>1724214.7100000002</v>
      </c>
    </row>
    <row r="45" spans="1:18" x14ac:dyDescent="0.25">
      <c r="A45" s="171" t="s">
        <v>0</v>
      </c>
      <c r="B45" s="172" t="s">
        <v>67</v>
      </c>
      <c r="C45" s="173">
        <f t="shared" si="6"/>
        <v>0.10698683039883827</v>
      </c>
      <c r="D45" s="46">
        <v>65056207.020000018</v>
      </c>
      <c r="E45" s="46">
        <v>60860755.909999996</v>
      </c>
      <c r="F45" s="173">
        <f t="shared" si="0"/>
        <v>0.11459459011002029</v>
      </c>
      <c r="G45" s="53">
        <f t="shared" si="7"/>
        <v>4195451.1100000218</v>
      </c>
      <c r="H45" s="47">
        <f t="shared" si="1"/>
        <v>6.893524484323188E-2</v>
      </c>
      <c r="I45" s="53">
        <v>65740090.199999996</v>
      </c>
      <c r="J45" s="173">
        <f t="shared" si="2"/>
        <v>0.14134953123336239</v>
      </c>
      <c r="K45" s="53">
        <f t="shared" si="3"/>
        <v>-4879334.2899999991</v>
      </c>
      <c r="L45" s="47">
        <f t="shared" si="4"/>
        <v>-7.4221594085978296E-2</v>
      </c>
      <c r="O45" s="51">
        <f t="shared" si="5"/>
        <v>-282.76999998092651</v>
      </c>
      <c r="P45" t="s">
        <v>0</v>
      </c>
      <c r="Q45">
        <v>60860473.140000015</v>
      </c>
      <c r="R45">
        <v>65056207.020000018</v>
      </c>
    </row>
    <row r="46" spans="1:18" ht="26.25" x14ac:dyDescent="0.25">
      <c r="A46" s="42" t="s">
        <v>51</v>
      </c>
      <c r="B46" s="55" t="s">
        <v>68</v>
      </c>
      <c r="C46" s="47">
        <f t="shared" si="6"/>
        <v>2.4178083350524009E-4</v>
      </c>
      <c r="D46" s="46">
        <v>147021.31000000029</v>
      </c>
      <c r="E46" s="46">
        <v>152478.66</v>
      </c>
      <c r="F46" s="47">
        <f t="shared" si="0"/>
        <v>2.8710175024878606E-4</v>
      </c>
      <c r="G46" s="53">
        <f t="shared" si="7"/>
        <v>-5457.3499999997148</v>
      </c>
      <c r="H46" s="47">
        <f t="shared" si="1"/>
        <v>-3.5790910019800247E-2</v>
      </c>
      <c r="I46" s="26">
        <v>150760.95000000001</v>
      </c>
      <c r="J46" s="47">
        <f t="shared" si="2"/>
        <v>3.2415516233648834E-4</v>
      </c>
      <c r="K46" s="53">
        <f t="shared" si="3"/>
        <v>1717.7099999999919</v>
      </c>
      <c r="L46" s="47">
        <f t="shared" si="4"/>
        <v>1.139360026585128E-2</v>
      </c>
      <c r="O46" s="51">
        <f t="shared" si="5"/>
        <v>0</v>
      </c>
      <c r="P46" t="s">
        <v>51</v>
      </c>
      <c r="Q46">
        <v>152478.66000000015</v>
      </c>
      <c r="R46">
        <v>147021.31000000029</v>
      </c>
    </row>
    <row r="47" spans="1:18" x14ac:dyDescent="0.25">
      <c r="A47" s="166" t="s">
        <v>52</v>
      </c>
      <c r="B47" s="167" t="s">
        <v>69</v>
      </c>
      <c r="C47" s="168">
        <f t="shared" si="6"/>
        <v>0.14197551780080916</v>
      </c>
      <c r="D47" s="46">
        <v>86332015.289999962</v>
      </c>
      <c r="E47" s="46">
        <v>82179875.329999998</v>
      </c>
      <c r="F47" s="168">
        <f t="shared" si="0"/>
        <v>0.1547363155111019</v>
      </c>
      <c r="G47" s="53">
        <f t="shared" si="7"/>
        <v>4152139.9599999636</v>
      </c>
      <c r="H47" s="47">
        <f t="shared" si="1"/>
        <v>5.052502140367951E-2</v>
      </c>
      <c r="I47" s="169">
        <v>71658736.689999998</v>
      </c>
      <c r="J47" s="168">
        <f t="shared" si="2"/>
        <v>0.15407537180267583</v>
      </c>
      <c r="K47" s="53">
        <f t="shared" si="3"/>
        <v>10521138.640000001</v>
      </c>
      <c r="L47" s="47">
        <f t="shared" si="4"/>
        <v>0.1468228317436725</v>
      </c>
      <c r="O47" s="51">
        <f t="shared" si="5"/>
        <v>-113.06000003218651</v>
      </c>
      <c r="P47" t="s">
        <v>52</v>
      </c>
      <c r="Q47">
        <v>82179762.269999966</v>
      </c>
      <c r="R47">
        <v>86332015.289999962</v>
      </c>
    </row>
    <row r="48" spans="1:18" x14ac:dyDescent="0.25">
      <c r="A48" s="42" t="s">
        <v>53</v>
      </c>
      <c r="B48" s="55" t="s">
        <v>70</v>
      </c>
      <c r="C48" s="47">
        <f t="shared" si="6"/>
        <v>1.2863766147152608E-2</v>
      </c>
      <c r="D48" s="46">
        <v>7822157.4600000046</v>
      </c>
      <c r="E48" s="46">
        <v>7874709.6099999994</v>
      </c>
      <c r="F48" s="47">
        <f t="shared" si="0"/>
        <v>1.4827274267310162E-2</v>
      </c>
      <c r="G48" s="53">
        <f t="shared" si="7"/>
        <v>-52552.149999994785</v>
      </c>
      <c r="H48" s="47">
        <f t="shared" si="1"/>
        <v>-6.6735349749607832E-3</v>
      </c>
      <c r="I48" s="53">
        <v>8864406.4000000004</v>
      </c>
      <c r="J48" s="47">
        <f t="shared" si="2"/>
        <v>1.9059597963588092E-2</v>
      </c>
      <c r="K48" s="53">
        <f t="shared" si="3"/>
        <v>-989696.79000000097</v>
      </c>
      <c r="L48" s="47">
        <f t="shared" si="4"/>
        <v>-0.111648399829683</v>
      </c>
      <c r="O48" s="51">
        <f t="shared" si="5"/>
        <v>-99.049999998882413</v>
      </c>
      <c r="P48" t="s">
        <v>53</v>
      </c>
      <c r="Q48">
        <v>7874610.5600000005</v>
      </c>
      <c r="R48">
        <v>7822157.4600000046</v>
      </c>
    </row>
    <row r="49" spans="1:18" x14ac:dyDescent="0.25">
      <c r="A49" s="42" t="s">
        <v>54</v>
      </c>
      <c r="B49" s="55" t="s">
        <v>71</v>
      </c>
      <c r="C49" s="47">
        <f t="shared" si="6"/>
        <v>1.4675745409496519E-2</v>
      </c>
      <c r="D49" s="46">
        <v>8923979.9700000063</v>
      </c>
      <c r="E49" s="46">
        <v>8180674.5</v>
      </c>
      <c r="F49" s="48">
        <f t="shared" si="0"/>
        <v>1.5403374919255013E-2</v>
      </c>
      <c r="G49" s="53">
        <f t="shared" si="7"/>
        <v>743305.47000000626</v>
      </c>
      <c r="H49" s="47">
        <f t="shared" si="1"/>
        <v>9.0861147207361229E-2</v>
      </c>
      <c r="I49" s="53">
        <v>7157382.0900000008</v>
      </c>
      <c r="J49" s="48">
        <f t="shared" si="2"/>
        <v>1.5389279208496792E-2</v>
      </c>
      <c r="K49" s="53">
        <f t="shared" si="3"/>
        <v>1023292.4099999992</v>
      </c>
      <c r="L49" s="47">
        <f t="shared" si="4"/>
        <v>0.14297020853891554</v>
      </c>
      <c r="O49" s="51">
        <f t="shared" si="5"/>
        <v>0</v>
      </c>
      <c r="P49" t="s">
        <v>54</v>
      </c>
      <c r="Q49">
        <v>8180674.5000000065</v>
      </c>
      <c r="R49">
        <v>8923979.9700000063</v>
      </c>
    </row>
    <row r="50" spans="1:18" x14ac:dyDescent="0.25">
      <c r="A50" s="43" t="s">
        <v>55</v>
      </c>
      <c r="B50" s="45" t="s">
        <v>74</v>
      </c>
      <c r="C50" s="47">
        <f t="shared" si="6"/>
        <v>2.967927123671239E-3</v>
      </c>
      <c r="D50" s="53">
        <v>1804727.560000001</v>
      </c>
      <c r="E50" s="53">
        <v>1480918.84</v>
      </c>
      <c r="F50" s="48">
        <f t="shared" si="0"/>
        <v>2.7884189888631103E-3</v>
      </c>
      <c r="G50" s="53">
        <f t="shared" si="7"/>
        <v>323808.7200000009</v>
      </c>
      <c r="H50" s="47">
        <f t="shared" si="1"/>
        <v>0.21865392704437528</v>
      </c>
      <c r="I50" s="26">
        <v>1188469.1100000001</v>
      </c>
      <c r="J50" s="48">
        <f t="shared" si="2"/>
        <v>2.5553593107761115E-3</v>
      </c>
      <c r="K50" s="53">
        <f t="shared" si="3"/>
        <v>292449.73</v>
      </c>
      <c r="L50" s="47">
        <f t="shared" si="4"/>
        <v>0.24607263877476795</v>
      </c>
      <c r="O50" s="51">
        <f t="shared" si="5"/>
        <v>-1.862645149230957E-9</v>
      </c>
      <c r="P50" t="s">
        <v>55</v>
      </c>
      <c r="Q50">
        <v>1480918.8399999982</v>
      </c>
      <c r="R50">
        <v>1804727.560000001</v>
      </c>
    </row>
    <row r="51" spans="1:18" ht="15.75" thickBot="1" x14ac:dyDescent="0.3">
      <c r="A51" s="44" t="s">
        <v>56</v>
      </c>
      <c r="B51" s="45" t="s">
        <v>75</v>
      </c>
      <c r="C51" s="47">
        <f t="shared" si="6"/>
        <v>1.9943240848688273E-2</v>
      </c>
      <c r="D51" s="46">
        <v>12127021.620000003</v>
      </c>
      <c r="E51" s="46">
        <v>11158472.389999999</v>
      </c>
      <c r="F51" s="49">
        <f t="shared" si="0"/>
        <v>2.1010264343034983E-2</v>
      </c>
      <c r="G51" s="53">
        <f t="shared" si="7"/>
        <v>968549.23000000417</v>
      </c>
      <c r="H51" s="47">
        <f t="shared" si="1"/>
        <v>8.6799446747567233E-2</v>
      </c>
      <c r="I51" s="71">
        <v>9651773.5800000001</v>
      </c>
      <c r="J51" s="49">
        <f t="shared" si="2"/>
        <v>2.0752537256231995E-2</v>
      </c>
      <c r="K51" s="53">
        <f t="shared" si="3"/>
        <v>1506698.8099999987</v>
      </c>
      <c r="L51" s="47">
        <f t="shared" si="4"/>
        <v>0.15610590090116874</v>
      </c>
      <c r="O51" s="51">
        <f t="shared" si="5"/>
        <v>0</v>
      </c>
      <c r="P51" t="s">
        <v>56</v>
      </c>
      <c r="Q51">
        <v>11158472.39000001</v>
      </c>
      <c r="R51">
        <v>12127021.620000003</v>
      </c>
    </row>
    <row r="52" spans="1:18" ht="15.75" thickBot="1" x14ac:dyDescent="0.3">
      <c r="A52" s="61"/>
      <c r="B52" s="58" t="s">
        <v>82</v>
      </c>
      <c r="C52" s="47">
        <f t="shared" si="6"/>
        <v>1</v>
      </c>
      <c r="D52" s="69">
        <v>608076777.09000003</v>
      </c>
      <c r="E52" s="69">
        <f>SUM(E37:E51)</f>
        <v>531096239.81</v>
      </c>
      <c r="F52" s="30">
        <f t="shared" si="0"/>
        <v>1</v>
      </c>
      <c r="G52" s="53">
        <f t="shared" si="7"/>
        <v>76980537.280000031</v>
      </c>
      <c r="H52" s="47">
        <f t="shared" si="1"/>
        <v>0.14494649276285568</v>
      </c>
      <c r="I52" s="67">
        <f>SUM(I37:I51)</f>
        <v>465088844.83999991</v>
      </c>
      <c r="J52" s="30">
        <f t="shared" si="2"/>
        <v>1</v>
      </c>
      <c r="K52" s="53">
        <f t="shared" si="3"/>
        <v>66007394.970000088</v>
      </c>
      <c r="L52" s="47">
        <f t="shared" si="4"/>
        <v>0.14192427038904359</v>
      </c>
      <c r="P52" t="s">
        <v>128</v>
      </c>
      <c r="Q52">
        <v>531094359.43000001</v>
      </c>
      <c r="R52">
        <v>608076777.09000003</v>
      </c>
    </row>
    <row r="53" spans="1:18" ht="15.75" thickTop="1" x14ac:dyDescent="0.25">
      <c r="C53" s="174">
        <f>+C37+C39+C43+C45+C47</f>
        <v>0.80215207863102844</v>
      </c>
      <c r="D53" s="46"/>
      <c r="E53" s="51"/>
      <c r="F53" s="174">
        <f t="shared" ref="F53:J53" si="8">+F37+F39+F43+F45+F47</f>
        <v>0.8061628353143131</v>
      </c>
      <c r="G53" s="174">
        <f t="shared" si="7"/>
        <v>0</v>
      </c>
      <c r="H53" s="174" t="e">
        <f t="shared" si="1"/>
        <v>#DIV/0!</v>
      </c>
      <c r="I53" s="174"/>
      <c r="J53" s="174">
        <f t="shared" si="8"/>
        <v>0.82261977175913392</v>
      </c>
    </row>
    <row r="54" spans="1:18" x14ac:dyDescent="0.25">
      <c r="C54" s="46">
        <v>544294566</v>
      </c>
      <c r="D54" s="51">
        <f>+D52-D53</f>
        <v>608076777.09000003</v>
      </c>
      <c r="E54" s="25">
        <v>474644492</v>
      </c>
    </row>
    <row r="55" spans="1:18" x14ac:dyDescent="0.25">
      <c r="C55" s="46">
        <f>+C54-E52</f>
        <v>13198326.189999998</v>
      </c>
      <c r="D55" s="157">
        <f>+D54/D52</f>
        <v>1</v>
      </c>
    </row>
    <row r="56" spans="1:18" x14ac:dyDescent="0.25">
      <c r="C56" s="46"/>
    </row>
    <row r="57" spans="1:18" x14ac:dyDescent="0.25">
      <c r="C57" s="46">
        <v>13458782</v>
      </c>
      <c r="D57" s="46"/>
      <c r="E57" s="46">
        <v>12820271</v>
      </c>
    </row>
    <row r="58" spans="1:18" x14ac:dyDescent="0.25">
      <c r="C58" s="46">
        <f>+C54-C57</f>
        <v>530835784</v>
      </c>
      <c r="E58" s="46">
        <f>+E54-E57</f>
        <v>461824221</v>
      </c>
      <c r="F58" s="51">
        <f>+C58-E58</f>
        <v>69011563</v>
      </c>
    </row>
    <row r="59" spans="1:18" x14ac:dyDescent="0.25">
      <c r="F59" s="37">
        <f>+F58/E58</f>
        <v>0.14943253268650022</v>
      </c>
    </row>
    <row r="62" spans="1:18" ht="26.25" x14ac:dyDescent="0.25">
      <c r="A62" s="130" t="s">
        <v>43</v>
      </c>
      <c r="B62" s="131" t="s">
        <v>59</v>
      </c>
      <c r="C62" s="132">
        <f>+C$58*C37</f>
        <v>115652271.22386228</v>
      </c>
      <c r="D62" s="133">
        <f>+C62-E62</f>
        <v>22312842.267074496</v>
      </c>
      <c r="E62" s="132">
        <f t="shared" ref="E62:E76" si="9">+E$58*J37</f>
        <v>93339428.95678778</v>
      </c>
      <c r="F62" s="134">
        <f>+D62/E62</f>
        <v>0.23905055469542674</v>
      </c>
      <c r="G62" s="134">
        <f>+D62/D$77</f>
        <v>0.32332034368029783</v>
      </c>
      <c r="H62" s="135"/>
    </row>
    <row r="63" spans="1:18" x14ac:dyDescent="0.25">
      <c r="A63" s="136" t="s">
        <v>44</v>
      </c>
      <c r="B63" s="137" t="s">
        <v>60</v>
      </c>
      <c r="C63" s="132">
        <f t="shared" ref="C63:C76" si="10">+C$58*C38</f>
        <v>46369448.747149877</v>
      </c>
      <c r="D63" s="133">
        <f t="shared" ref="D63:D76" si="11">+C63-E63</f>
        <v>18534322.605996039</v>
      </c>
      <c r="E63" s="132">
        <f t="shared" si="9"/>
        <v>27835126.141153838</v>
      </c>
      <c r="F63" s="134">
        <f t="shared" ref="F63:F76" si="12">+D63/E63</f>
        <v>0.66586091659894819</v>
      </c>
      <c r="G63" s="134">
        <f t="shared" ref="G63:G77" si="13">+D63/D$77</f>
        <v>0.26856836449271643</v>
      </c>
      <c r="H63" s="135"/>
    </row>
    <row r="64" spans="1:18" x14ac:dyDescent="0.25">
      <c r="A64" s="136" t="s">
        <v>45</v>
      </c>
      <c r="B64" s="137" t="s">
        <v>61</v>
      </c>
      <c r="C64" s="132">
        <f t="shared" si="10"/>
        <v>76130036.530494869</v>
      </c>
      <c r="D64" s="133">
        <f t="shared" si="11"/>
        <v>-8964719.115229249</v>
      </c>
      <c r="E64" s="132">
        <f t="shared" si="9"/>
        <v>85094755.645724118</v>
      </c>
      <c r="F64" s="134">
        <f t="shared" si="12"/>
        <v>-0.10534984262193733</v>
      </c>
      <c r="G64" s="134">
        <f t="shared" si="13"/>
        <v>-0.12990169654945014</v>
      </c>
      <c r="H64" s="135"/>
    </row>
    <row r="65" spans="1:8" ht="26.25" x14ac:dyDescent="0.25">
      <c r="A65" s="136" t="s">
        <v>46</v>
      </c>
      <c r="B65" s="137" t="s">
        <v>62</v>
      </c>
      <c r="C65" s="132">
        <f t="shared" si="10"/>
        <v>9236468.4200786725</v>
      </c>
      <c r="D65" s="133">
        <f t="shared" si="11"/>
        <v>589092.50363637321</v>
      </c>
      <c r="E65" s="132">
        <f t="shared" si="9"/>
        <v>8647375.9164422993</v>
      </c>
      <c r="F65" s="134">
        <f t="shared" si="12"/>
        <v>6.8123845815036277E-2</v>
      </c>
      <c r="G65" s="134">
        <f t="shared" si="13"/>
        <v>8.5361420322616656E-3</v>
      </c>
      <c r="H65" s="135"/>
    </row>
    <row r="66" spans="1:8" ht="39" x14ac:dyDescent="0.25">
      <c r="A66" s="136" t="s">
        <v>47</v>
      </c>
      <c r="B66" s="137" t="s">
        <v>63</v>
      </c>
      <c r="C66" s="132">
        <f t="shared" si="10"/>
        <v>6229207.4862107504</v>
      </c>
      <c r="D66" s="133">
        <f t="shared" si="11"/>
        <v>850331.18791132048</v>
      </c>
      <c r="E66" s="132">
        <f t="shared" si="9"/>
        <v>5378876.2982994299</v>
      </c>
      <c r="F66" s="134">
        <f t="shared" si="12"/>
        <v>0.15808714325335177</v>
      </c>
      <c r="G66" s="134">
        <f t="shared" si="13"/>
        <v>1.2321575558451293E-2</v>
      </c>
      <c r="H66" s="135"/>
    </row>
    <row r="67" spans="1:8" ht="26.25" x14ac:dyDescent="0.25">
      <c r="A67" s="136" t="s">
        <v>48</v>
      </c>
      <c r="B67" s="137" t="s">
        <v>64</v>
      </c>
      <c r="C67" s="132">
        <f t="shared" si="10"/>
        <v>14775063.638125202</v>
      </c>
      <c r="D67" s="133">
        <f t="shared" si="11"/>
        <v>2956557.0747238398</v>
      </c>
      <c r="E67" s="132">
        <f t="shared" si="9"/>
        <v>11818506.563401362</v>
      </c>
      <c r="F67" s="134">
        <f t="shared" si="12"/>
        <v>0.25016333991635437</v>
      </c>
      <c r="G67" s="134">
        <f t="shared" si="13"/>
        <v>4.2841473895089778E-2</v>
      </c>
      <c r="H67" s="135"/>
    </row>
    <row r="68" spans="1:8" ht="26.25" x14ac:dyDescent="0.25">
      <c r="A68" s="136" t="s">
        <v>49</v>
      </c>
      <c r="B68" s="137" t="s">
        <v>65</v>
      </c>
      <c r="C68" s="132">
        <f t="shared" si="10"/>
        <v>101870596.49993363</v>
      </c>
      <c r="D68" s="133">
        <f t="shared" si="11"/>
        <v>36833421.539204568</v>
      </c>
      <c r="E68" s="132">
        <f t="shared" si="9"/>
        <v>65037174.960729063</v>
      </c>
      <c r="F68" s="134">
        <f t="shared" si="12"/>
        <v>0.56634411875124391</v>
      </c>
      <c r="G68" s="134">
        <f t="shared" si="13"/>
        <v>0.53372826143938534</v>
      </c>
      <c r="H68" s="135"/>
    </row>
    <row r="69" spans="1:8" x14ac:dyDescent="0.25">
      <c r="A69" s="136" t="s">
        <v>50</v>
      </c>
      <c r="B69" s="137" t="s">
        <v>66</v>
      </c>
      <c r="C69" s="132">
        <f t="shared" si="10"/>
        <v>1505196.2216799394</v>
      </c>
      <c r="D69" s="133">
        <f t="shared" si="11"/>
        <v>89775.157695669681</v>
      </c>
      <c r="E69" s="132">
        <f t="shared" si="9"/>
        <v>1415421.0639842697</v>
      </c>
      <c r="F69" s="134">
        <f t="shared" si="12"/>
        <v>6.342646720472106E-2</v>
      </c>
      <c r="G69" s="134">
        <f t="shared" si="13"/>
        <v>1.3008712423405017E-3</v>
      </c>
      <c r="H69" s="135"/>
    </row>
    <row r="70" spans="1:8" x14ac:dyDescent="0.25">
      <c r="A70" s="136" t="s">
        <v>0</v>
      </c>
      <c r="B70" s="137" t="s">
        <v>67</v>
      </c>
      <c r="C70" s="132">
        <f t="shared" si="10"/>
        <v>56792437.992442347</v>
      </c>
      <c r="D70" s="133">
        <f t="shared" si="11"/>
        <v>-8486199.1581204087</v>
      </c>
      <c r="E70" s="132">
        <f t="shared" si="9"/>
        <v>65278637.150562756</v>
      </c>
      <c r="F70" s="134">
        <f t="shared" si="12"/>
        <v>-0.12999963737826364</v>
      </c>
      <c r="G70" s="134">
        <f t="shared" si="13"/>
        <v>-0.12296778668989745</v>
      </c>
      <c r="H70" s="135"/>
    </row>
    <row r="71" spans="1:8" ht="26.25" x14ac:dyDescent="0.25">
      <c r="A71" s="136" t="s">
        <v>51</v>
      </c>
      <c r="B71" s="137" t="s">
        <v>68</v>
      </c>
      <c r="C71" s="132">
        <f t="shared" si="10"/>
        <v>128345.9183099276</v>
      </c>
      <c r="D71" s="133">
        <f t="shared" si="11"/>
        <v>-21356.787019249663</v>
      </c>
      <c r="E71" s="132">
        <f t="shared" si="9"/>
        <v>149702.70532917726</v>
      </c>
      <c r="F71" s="134">
        <f t="shared" si="12"/>
        <v>-0.14266132981557547</v>
      </c>
      <c r="G71" s="134">
        <f t="shared" si="13"/>
        <v>-3.0946679209757486E-4</v>
      </c>
      <c r="H71" s="135"/>
    </row>
    <row r="72" spans="1:8" x14ac:dyDescent="0.25">
      <c r="A72" s="136" t="s">
        <v>52</v>
      </c>
      <c r="B72" s="137" t="s">
        <v>69</v>
      </c>
      <c r="C72" s="132">
        <f t="shared" si="10"/>
        <v>75365685.300598487</v>
      </c>
      <c r="D72" s="133">
        <f t="shared" si="11"/>
        <v>4209946.7425423563</v>
      </c>
      <c r="E72" s="132">
        <f t="shared" si="9"/>
        <v>71155738.558056131</v>
      </c>
      <c r="F72" s="134">
        <f t="shared" si="12"/>
        <v>5.9165245528404582E-2</v>
      </c>
      <c r="G72" s="134">
        <f t="shared" si="13"/>
        <v>6.1003497957905425E-2</v>
      </c>
      <c r="H72" s="135"/>
    </row>
    <row r="73" spans="1:8" x14ac:dyDescent="0.25">
      <c r="A73" s="136" t="s">
        <v>53</v>
      </c>
      <c r="B73" s="137" t="s">
        <v>70</v>
      </c>
      <c r="C73" s="132">
        <f t="shared" si="10"/>
        <v>6828547.3879164141</v>
      </c>
      <c r="D73" s="133">
        <f t="shared" si="11"/>
        <v>-1973636.5941908434</v>
      </c>
      <c r="E73" s="132">
        <f t="shared" si="9"/>
        <v>8802183.9821072575</v>
      </c>
      <c r="F73" s="134">
        <f t="shared" si="12"/>
        <v>-0.22422123852475434</v>
      </c>
      <c r="G73" s="134">
        <f t="shared" si="13"/>
        <v>-2.8598636350126515E-2</v>
      </c>
      <c r="H73" s="135"/>
    </row>
    <row r="74" spans="1:8" x14ac:dyDescent="0.25">
      <c r="A74" s="136" t="s">
        <v>54</v>
      </c>
      <c r="B74" s="137" t="s">
        <v>71</v>
      </c>
      <c r="C74" s="132">
        <f t="shared" si="10"/>
        <v>7790410.8202344859</v>
      </c>
      <c r="D74" s="133">
        <f t="shared" si="11"/>
        <v>683268.93801895902</v>
      </c>
      <c r="E74" s="132">
        <f t="shared" si="9"/>
        <v>7107141.8822155269</v>
      </c>
      <c r="F74" s="134">
        <f t="shared" si="12"/>
        <v>9.6138356225690252E-2</v>
      </c>
      <c r="G74" s="134">
        <f t="shared" si="13"/>
        <v>9.9007892057010778E-3</v>
      </c>
      <c r="H74" s="135"/>
    </row>
    <row r="75" spans="1:8" x14ac:dyDescent="0.25">
      <c r="A75" s="138" t="s">
        <v>55</v>
      </c>
      <c r="B75" s="139" t="s">
        <v>74</v>
      </c>
      <c r="C75" s="132">
        <f t="shared" si="10"/>
        <v>1575481.9215488872</v>
      </c>
      <c r="D75" s="133">
        <f t="shared" si="11"/>
        <v>395355.09847461246</v>
      </c>
      <c r="E75" s="132">
        <f t="shared" si="9"/>
        <v>1180126.8230742747</v>
      </c>
      <c r="F75" s="134">
        <f t="shared" si="12"/>
        <v>0.33501068761804564</v>
      </c>
      <c r="G75" s="134">
        <f t="shared" si="13"/>
        <v>5.7288240011983639E-3</v>
      </c>
      <c r="H75" s="135"/>
    </row>
    <row r="76" spans="1:8" ht="15.75" thickBot="1" x14ac:dyDescent="0.3">
      <c r="A76" s="140" t="s">
        <v>56</v>
      </c>
      <c r="B76" s="139" t="s">
        <v>75</v>
      </c>
      <c r="C76" s="132">
        <f t="shared" si="10"/>
        <v>10586585.891414264</v>
      </c>
      <c r="D76" s="133">
        <f t="shared" si="11"/>
        <v>1002561.5392814446</v>
      </c>
      <c r="E76" s="132">
        <f t="shared" si="9"/>
        <v>9584024.3521328196</v>
      </c>
      <c r="F76" s="134">
        <f t="shared" si="12"/>
        <v>0.10460757427628359</v>
      </c>
      <c r="G76" s="134">
        <f t="shared" si="13"/>
        <v>1.4527442876224176E-2</v>
      </c>
      <c r="H76" s="135"/>
    </row>
    <row r="77" spans="1:8" x14ac:dyDescent="0.25">
      <c r="A77" s="135"/>
      <c r="B77" s="135"/>
      <c r="C77" s="132">
        <f>SUM(C62:C76)</f>
        <v>530835784.00000006</v>
      </c>
      <c r="D77" s="132">
        <f t="shared" ref="D77:E77" si="14">SUM(D62:D76)</f>
        <v>69011562.999999911</v>
      </c>
      <c r="E77" s="132">
        <f t="shared" si="14"/>
        <v>461824221.00000012</v>
      </c>
      <c r="F77" s="135"/>
      <c r="G77" s="134">
        <f t="shared" si="13"/>
        <v>1</v>
      </c>
      <c r="H77" s="135"/>
    </row>
    <row r="78" spans="1:8" x14ac:dyDescent="0.25">
      <c r="A78" s="135"/>
      <c r="B78" s="135"/>
      <c r="C78" s="135"/>
      <c r="D78" s="135"/>
      <c r="E78" s="135"/>
      <c r="F78" s="135"/>
      <c r="G78" s="135"/>
      <c r="H78" s="135"/>
    </row>
  </sheetData>
  <printOptions horizontalCentered="1"/>
  <pageMargins left="0.31496062992125984" right="0.51181102362204722" top="0.74803149606299213" bottom="0.35433070866141736" header="0.31496062992125984" footer="0.31496062992125984"/>
  <pageSetup paperSize="9" orientation="landscape" r:id="rId1"/>
  <headerFooter>
    <oddFooter>&amp;RПриложение "Лекарства"
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55"/>
  <sheetViews>
    <sheetView view="pageBreakPreview" zoomScaleNormal="100" zoomScaleSheetLayoutView="100" workbookViewId="0">
      <selection activeCell="F29" sqref="F29"/>
    </sheetView>
  </sheetViews>
  <sheetFormatPr defaultRowHeight="15" x14ac:dyDescent="0.25"/>
  <cols>
    <col min="1" max="1" width="6.140625" customWidth="1"/>
    <col min="2" max="2" width="31.28515625" customWidth="1"/>
    <col min="3" max="3" width="13.42578125" customWidth="1"/>
    <col min="4" max="4" width="13.7109375" customWidth="1"/>
    <col min="6" max="6" width="11.7109375" bestFit="1" customWidth="1"/>
    <col min="7" max="7" width="10.85546875" bestFit="1" customWidth="1"/>
  </cols>
  <sheetData>
    <row r="1" spans="1:1" ht="15.75" x14ac:dyDescent="0.25">
      <c r="A1" s="40" t="s">
        <v>110</v>
      </c>
    </row>
    <row r="33" spans="1:8" ht="15.75" thickBot="1" x14ac:dyDescent="0.3"/>
    <row r="34" spans="1:8" ht="39.75" thickTop="1" thickBot="1" x14ac:dyDescent="0.3">
      <c r="A34" s="35" t="s">
        <v>57</v>
      </c>
      <c r="B34" s="35" t="s">
        <v>57</v>
      </c>
      <c r="C34" s="31" t="s">
        <v>131</v>
      </c>
      <c r="D34" s="65" t="s">
        <v>132</v>
      </c>
      <c r="E34" s="36" t="s">
        <v>58</v>
      </c>
      <c r="F34" s="65" t="s">
        <v>86</v>
      </c>
      <c r="G34" s="65" t="s">
        <v>85</v>
      </c>
      <c r="H34" s="65"/>
    </row>
    <row r="35" spans="1:8" x14ac:dyDescent="0.25">
      <c r="A35" s="27" t="s">
        <v>43</v>
      </c>
      <c r="B35" s="27" t="s">
        <v>43</v>
      </c>
      <c r="C35" s="26">
        <v>114903722.36000001</v>
      </c>
      <c r="D35" s="26">
        <v>132480632.36999999</v>
      </c>
      <c r="E35" s="72" t="s">
        <v>59</v>
      </c>
      <c r="F35" s="62">
        <v>114903722.36000001</v>
      </c>
      <c r="G35" s="26">
        <v>93999243.039999992</v>
      </c>
    </row>
    <row r="36" spans="1:8" x14ac:dyDescent="0.25">
      <c r="A36" s="27" t="s">
        <v>44</v>
      </c>
      <c r="B36" s="27" t="s">
        <v>44</v>
      </c>
      <c r="C36" s="26">
        <v>41897760.210000001</v>
      </c>
      <c r="D36" s="26">
        <v>53116586.710000016</v>
      </c>
      <c r="E36" s="72" t="s">
        <v>60</v>
      </c>
      <c r="F36" s="63">
        <v>41897760.210000001</v>
      </c>
      <c r="G36" s="26">
        <v>28031891.950000003</v>
      </c>
    </row>
    <row r="37" spans="1:8" x14ac:dyDescent="0.25">
      <c r="A37" s="27" t="s">
        <v>45</v>
      </c>
      <c r="B37" s="27" t="s">
        <v>45</v>
      </c>
      <c r="C37" s="26">
        <v>85971714.640000001</v>
      </c>
      <c r="D37" s="26">
        <v>87207585.940000013</v>
      </c>
      <c r="E37" s="72" t="s">
        <v>61</v>
      </c>
      <c r="F37" s="63">
        <v>85971714.640000001</v>
      </c>
      <c r="G37" s="26">
        <v>85696288.340000018</v>
      </c>
    </row>
    <row r="38" spans="1:8" x14ac:dyDescent="0.25">
      <c r="A38" s="27" t="s">
        <v>46</v>
      </c>
      <c r="B38" s="27" t="s">
        <v>46</v>
      </c>
      <c r="C38" s="26">
        <v>9377291.4199999981</v>
      </c>
      <c r="D38" s="26">
        <v>10580450.899999997</v>
      </c>
      <c r="E38" s="72" t="s">
        <v>62</v>
      </c>
      <c r="F38" s="63">
        <v>9377291.4199999981</v>
      </c>
      <c r="G38" s="26">
        <v>8708504.0000000019</v>
      </c>
    </row>
    <row r="39" spans="1:8" x14ac:dyDescent="0.25">
      <c r="A39" s="27" t="s">
        <v>47</v>
      </c>
      <c r="B39" s="27" t="s">
        <v>47</v>
      </c>
      <c r="C39" s="26">
        <v>6732365.1700000009</v>
      </c>
      <c r="D39" s="26">
        <v>7135608.6500000041</v>
      </c>
      <c r="E39" s="72" t="s">
        <v>63</v>
      </c>
      <c r="F39" s="63">
        <v>6732365.1700000009</v>
      </c>
      <c r="G39" s="26">
        <v>5416899.4400000013</v>
      </c>
    </row>
    <row r="40" spans="1:8" x14ac:dyDescent="0.25">
      <c r="A40" s="27" t="s">
        <v>48</v>
      </c>
      <c r="B40" s="27" t="s">
        <v>48</v>
      </c>
      <c r="C40" s="26">
        <v>14452855.479999997</v>
      </c>
      <c r="D40" s="26">
        <v>16924957.490000002</v>
      </c>
      <c r="E40" s="72" t="s">
        <v>64</v>
      </c>
      <c r="F40" s="63">
        <v>14452855.479999997</v>
      </c>
      <c r="G40" s="26">
        <v>11902051.290000005</v>
      </c>
    </row>
    <row r="41" spans="1:8" x14ac:dyDescent="0.25">
      <c r="A41" s="27" t="s">
        <v>49</v>
      </c>
      <c r="B41" s="27" t="s">
        <v>49</v>
      </c>
      <c r="C41" s="26">
        <v>84233982.269999996</v>
      </c>
      <c r="D41" s="26">
        <v>116693610.09000003</v>
      </c>
      <c r="E41" s="72" t="s">
        <v>65</v>
      </c>
      <c r="F41" s="63">
        <v>84233982.269999996</v>
      </c>
      <c r="G41" s="26">
        <v>65496921.119999997</v>
      </c>
    </row>
    <row r="42" spans="1:8" x14ac:dyDescent="0.25">
      <c r="A42" s="27" t="s">
        <v>50</v>
      </c>
      <c r="B42" s="27" t="s">
        <v>50</v>
      </c>
      <c r="C42" s="26">
        <v>1638663.0199999998</v>
      </c>
      <c r="D42" s="26">
        <v>1724214.7100000002</v>
      </c>
      <c r="E42" s="72" t="s">
        <v>66</v>
      </c>
      <c r="F42" s="64">
        <v>1638663.0199999998</v>
      </c>
      <c r="G42" s="26">
        <v>1425426.6400000004</v>
      </c>
    </row>
    <row r="43" spans="1:8" x14ac:dyDescent="0.25">
      <c r="A43" s="27" t="s">
        <v>0</v>
      </c>
      <c r="B43" s="27" t="s">
        <v>0</v>
      </c>
      <c r="C43" s="26">
        <v>60860755.909999996</v>
      </c>
      <c r="D43" s="26">
        <v>65056207.020000018</v>
      </c>
      <c r="E43" s="72" t="s">
        <v>67</v>
      </c>
      <c r="F43" s="63">
        <v>60860755.909999996</v>
      </c>
      <c r="G43" s="26">
        <v>65740090.199999996</v>
      </c>
    </row>
    <row r="44" spans="1:8" x14ac:dyDescent="0.25">
      <c r="A44" s="27" t="s">
        <v>51</v>
      </c>
      <c r="B44" s="27" t="s">
        <v>51</v>
      </c>
      <c r="C44" s="26">
        <v>152478.66</v>
      </c>
      <c r="D44" s="26">
        <v>147021.31000000029</v>
      </c>
      <c r="E44" s="72" t="s">
        <v>68</v>
      </c>
      <c r="F44" s="63">
        <v>152478.66</v>
      </c>
      <c r="G44" s="26">
        <v>150760.95000000001</v>
      </c>
    </row>
    <row r="45" spans="1:8" x14ac:dyDescent="0.25">
      <c r="A45" s="27" t="s">
        <v>52</v>
      </c>
      <c r="B45" s="27" t="s">
        <v>52</v>
      </c>
      <c r="C45" s="26">
        <v>82179875.329999998</v>
      </c>
      <c r="D45" s="26">
        <v>86332015.289999962</v>
      </c>
      <c r="E45" s="72" t="s">
        <v>69</v>
      </c>
      <c r="F45" s="63">
        <v>82179875.329999998</v>
      </c>
      <c r="G45" s="26">
        <v>71658736.689999998</v>
      </c>
    </row>
    <row r="46" spans="1:8" x14ac:dyDescent="0.25">
      <c r="A46" s="27" t="s">
        <v>53</v>
      </c>
      <c r="B46" s="27" t="s">
        <v>53</v>
      </c>
      <c r="C46" s="26">
        <v>7874709.6099999994</v>
      </c>
      <c r="D46" s="26">
        <v>7822157.4600000046</v>
      </c>
      <c r="E46" s="72" t="s">
        <v>70</v>
      </c>
      <c r="F46" s="63">
        <v>7874709.6099999994</v>
      </c>
      <c r="G46" s="26">
        <v>8864406.4000000004</v>
      </c>
    </row>
    <row r="47" spans="1:8" x14ac:dyDescent="0.25">
      <c r="A47" s="27" t="s">
        <v>54</v>
      </c>
      <c r="B47" s="27" t="s">
        <v>54</v>
      </c>
      <c r="C47" s="26">
        <v>8180674.5</v>
      </c>
      <c r="D47" s="26">
        <v>8923979.9700000063</v>
      </c>
      <c r="E47" s="72" t="s">
        <v>71</v>
      </c>
      <c r="F47" s="63">
        <v>8180674.5</v>
      </c>
      <c r="G47" s="26">
        <v>7157382.0900000008</v>
      </c>
    </row>
    <row r="48" spans="1:8" x14ac:dyDescent="0.25">
      <c r="A48" s="29" t="s">
        <v>55</v>
      </c>
      <c r="B48" s="29" t="s">
        <v>55</v>
      </c>
      <c r="C48" s="26">
        <v>1480918.84</v>
      </c>
      <c r="D48" s="26">
        <v>1804727.560000001</v>
      </c>
      <c r="E48" s="73" t="s">
        <v>74</v>
      </c>
      <c r="F48" s="50">
        <v>1480918.84</v>
      </c>
      <c r="G48" s="26">
        <v>1188469.1100000001</v>
      </c>
    </row>
    <row r="49" spans="1:7" ht="15.75" thickBot="1" x14ac:dyDescent="0.3">
      <c r="A49" s="38" t="s">
        <v>56</v>
      </c>
      <c r="B49" s="38" t="s">
        <v>56</v>
      </c>
      <c r="C49" s="26">
        <v>11158472.389999999</v>
      </c>
      <c r="D49" s="26">
        <v>12127021.620000003</v>
      </c>
      <c r="E49" s="74" t="s">
        <v>75</v>
      </c>
      <c r="F49" s="63">
        <v>11158472.389999999</v>
      </c>
      <c r="G49" s="26">
        <v>9651773.5800000001</v>
      </c>
    </row>
    <row r="50" spans="1:7" ht="15.75" thickBot="1" x14ac:dyDescent="0.3">
      <c r="A50" s="32"/>
      <c r="B50" s="33" t="s">
        <v>76</v>
      </c>
      <c r="C50" s="34">
        <f>SUM(C35:C49)</f>
        <v>531096239.81</v>
      </c>
      <c r="D50" s="66">
        <f>SUM(D35:D49)</f>
        <v>608076777.09000003</v>
      </c>
    </row>
    <row r="51" spans="1:7" ht="15.75" thickTop="1" x14ac:dyDescent="0.25"/>
    <row r="55" spans="1:7" x14ac:dyDescent="0.25">
      <c r="A55" s="27" t="s">
        <v>72</v>
      </c>
      <c r="B55" s="27" t="s">
        <v>72</v>
      </c>
      <c r="C55" s="50">
        <v>8765780.0199999996</v>
      </c>
      <c r="D55" s="26">
        <v>9213387.7799999993</v>
      </c>
      <c r="E55" s="72" t="s">
        <v>73</v>
      </c>
    </row>
  </sheetData>
  <sortState ref="A31:D47">
    <sortCondition ref="A31"/>
  </sortState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&amp;RПриложение "Лекарства"
&amp;A</oddFooter>
  </headerFooter>
  <colBreaks count="1" manualBreakCount="1">
    <brk id="15" min="4" max="2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Z65"/>
  <sheetViews>
    <sheetView view="pageBreakPreview" topLeftCell="A23" zoomScaleNormal="100" zoomScaleSheetLayoutView="100" workbookViewId="0">
      <selection activeCell="F29" sqref="F29"/>
    </sheetView>
  </sheetViews>
  <sheetFormatPr defaultRowHeight="15" x14ac:dyDescent="0.25"/>
  <cols>
    <col min="3" max="4" width="9.5703125" bestFit="1" customWidth="1"/>
    <col min="5" max="5" width="9.85546875" bestFit="1" customWidth="1"/>
    <col min="9" max="9" width="9.85546875" bestFit="1" customWidth="1"/>
    <col min="10" max="10" width="10.5703125" bestFit="1" customWidth="1"/>
    <col min="11" max="11" width="9.28515625" bestFit="1" customWidth="1"/>
  </cols>
  <sheetData>
    <row r="1" spans="1:1" ht="15.75" x14ac:dyDescent="0.25">
      <c r="A1" s="141" t="s">
        <v>107</v>
      </c>
    </row>
    <row r="32" spans="1:26" ht="75.75" thickBot="1" x14ac:dyDescent="0.3">
      <c r="A32" s="89"/>
      <c r="C32" t="s">
        <v>90</v>
      </c>
      <c r="D32" t="s">
        <v>146</v>
      </c>
      <c r="E32" t="s">
        <v>91</v>
      </c>
      <c r="F32" t="s">
        <v>92</v>
      </c>
      <c r="G32" t="s">
        <v>93</v>
      </c>
      <c r="H32" t="s">
        <v>94</v>
      </c>
      <c r="I32" t="s">
        <v>95</v>
      </c>
      <c r="J32" t="s">
        <v>96</v>
      </c>
      <c r="K32" t="s">
        <v>91</v>
      </c>
      <c r="L32" t="s">
        <v>97</v>
      </c>
      <c r="N32" s="90" t="s">
        <v>98</v>
      </c>
      <c r="O32" s="90" t="s">
        <v>99</v>
      </c>
      <c r="P32" s="91"/>
      <c r="Q32" s="92" t="s">
        <v>100</v>
      </c>
      <c r="R32" s="92" t="s">
        <v>101</v>
      </c>
      <c r="S32" t="s">
        <v>91</v>
      </c>
      <c r="T32" t="s">
        <v>97</v>
      </c>
      <c r="Y32" t="s">
        <v>91</v>
      </c>
      <c r="Z32" t="s">
        <v>97</v>
      </c>
    </row>
    <row r="33" spans="1:26" ht="15.75" thickTop="1" x14ac:dyDescent="0.25">
      <c r="A33" s="93">
        <v>1</v>
      </c>
      <c r="B33" s="93" t="s">
        <v>2</v>
      </c>
      <c r="C33" s="94">
        <v>21136355.66</v>
      </c>
      <c r="D33" s="95">
        <v>27781906</v>
      </c>
      <c r="E33" s="1">
        <f>+D33-C33</f>
        <v>6645550.3399999999</v>
      </c>
      <c r="F33" s="96">
        <f>+E33/C33</f>
        <v>0.31441325301771533</v>
      </c>
      <c r="G33" s="98">
        <f>+C33/C$61</f>
        <v>3.8832567742413809E-2</v>
      </c>
      <c r="H33" s="98">
        <f>+D33/D$61</f>
        <v>4.5067509479209518E-2</v>
      </c>
      <c r="I33" s="1">
        <f>+C33/12</f>
        <v>1761362.9716666667</v>
      </c>
      <c r="J33" s="1">
        <f>+D33/12.5</f>
        <v>2222552.48</v>
      </c>
      <c r="K33" s="1">
        <f>+J33-I33</f>
        <v>461189.5083333333</v>
      </c>
      <c r="L33" s="96">
        <f>+K33/I33</f>
        <v>0.26183672289700671</v>
      </c>
      <c r="M33" s="198">
        <f>+F33-L33</f>
        <v>5.257653012070862E-2</v>
      </c>
      <c r="N33" s="99">
        <v>270400</v>
      </c>
      <c r="O33" s="99">
        <v>265583.41666666669</v>
      </c>
      <c r="P33" s="93" t="s">
        <v>2</v>
      </c>
      <c r="Q33" s="100">
        <f>C33/N33*100</f>
        <v>7816.6995784023666</v>
      </c>
      <c r="R33" s="100">
        <f>D33/O33*100</f>
        <v>10460.708107716313</v>
      </c>
      <c r="S33" s="1">
        <f>+R33-Q33</f>
        <v>2644.0085293139464</v>
      </c>
      <c r="T33" s="96">
        <f>+S33/Q33</f>
        <v>0.33825126612507578</v>
      </c>
      <c r="U33">
        <v>1</v>
      </c>
      <c r="V33" s="101"/>
      <c r="W33" s="100">
        <f>+I33/N33*100</f>
        <v>651.39163153353059</v>
      </c>
      <c r="X33" s="100">
        <f t="shared" ref="X33:X61" si="0">+J33/O33*100</f>
        <v>836.85664861730493</v>
      </c>
      <c r="Y33" s="1">
        <f>+X33-W33</f>
        <v>185.46501708377434</v>
      </c>
      <c r="Z33" s="96">
        <f>+Y33/W33</f>
        <v>0.28472121548007251</v>
      </c>
    </row>
    <row r="34" spans="1:26" x14ac:dyDescent="0.25">
      <c r="A34" s="93">
        <v>2</v>
      </c>
      <c r="B34" s="93" t="s">
        <v>3</v>
      </c>
      <c r="C34" s="94">
        <v>27174458.120000001</v>
      </c>
      <c r="D34" s="102">
        <v>31668894.669999998</v>
      </c>
      <c r="E34" s="1">
        <f t="shared" ref="E34:E61" si="1">+D34-C34</f>
        <v>4494436.549999997</v>
      </c>
      <c r="F34" s="103">
        <f t="shared" ref="F34:F61" si="2">+E34/C34</f>
        <v>0.16539194747335764</v>
      </c>
      <c r="G34" s="98">
        <f t="shared" ref="G34:H61" si="3">+C34/C$61</f>
        <v>4.9926013868385431E-2</v>
      </c>
      <c r="H34" s="98">
        <f t="shared" si="3"/>
        <v>5.1372940745545416E-2</v>
      </c>
      <c r="I34" s="1">
        <f t="shared" ref="I34:I61" si="4">+C34/12</f>
        <v>2264538.1766666668</v>
      </c>
      <c r="J34" s="1">
        <f t="shared" ref="J34:J61" si="5">+D34/12.5</f>
        <v>2533511.5735999998</v>
      </c>
      <c r="K34" s="1">
        <f t="shared" ref="K34:K61" si="6">+J34-I34</f>
        <v>268973.39693333302</v>
      </c>
      <c r="L34" s="110">
        <f t="shared" ref="L34:L61" si="7">+K34/I34</f>
        <v>0.11877626957442329</v>
      </c>
      <c r="M34" s="198">
        <f t="shared" ref="M34:M61" si="8">+F34-L34</f>
        <v>4.6615677898934352E-2</v>
      </c>
      <c r="N34" s="99">
        <v>342846</v>
      </c>
      <c r="O34" s="99">
        <v>335078</v>
      </c>
      <c r="P34" s="93" t="s">
        <v>3</v>
      </c>
      <c r="Q34" s="104">
        <f t="shared" ref="Q34:R61" si="9">C34/N34*100</f>
        <v>7926.1412179229164</v>
      </c>
      <c r="R34" s="104">
        <f t="shared" si="9"/>
        <v>9451.2008159294255</v>
      </c>
      <c r="S34" s="1">
        <f t="shared" ref="S34:S61" si="10">+R34-Q34</f>
        <v>1525.0595980065091</v>
      </c>
      <c r="T34" s="101">
        <f t="shared" ref="T34:T61" si="11">+S34/Q34</f>
        <v>0.19240883502781678</v>
      </c>
      <c r="U34">
        <v>2</v>
      </c>
      <c r="V34" s="101"/>
      <c r="W34" s="104">
        <f t="shared" ref="W34:W61" si="12">+I34/N34*100</f>
        <v>660.51176816024304</v>
      </c>
      <c r="X34" s="104">
        <f t="shared" si="0"/>
        <v>756.09606527435403</v>
      </c>
      <c r="Y34" s="1">
        <f t="shared" ref="Y34:Y61" si="13">+X34-W34</f>
        <v>95.584297114110996</v>
      </c>
      <c r="Z34" s="101">
        <f t="shared" ref="Z34:Z61" si="14">+Y34/W34</f>
        <v>0.14471248162670408</v>
      </c>
    </row>
    <row r="35" spans="1:26" x14ac:dyDescent="0.25">
      <c r="A35" s="93">
        <v>3</v>
      </c>
      <c r="B35" s="93" t="s">
        <v>4</v>
      </c>
      <c r="C35" s="94">
        <v>36351796.890000001</v>
      </c>
      <c r="D35" s="102">
        <v>40513359.700000003</v>
      </c>
      <c r="E35" s="1">
        <f t="shared" si="1"/>
        <v>4161562.8100000024</v>
      </c>
      <c r="F35" s="98">
        <f t="shared" si="2"/>
        <v>0.11448025038742458</v>
      </c>
      <c r="G35" s="98">
        <f t="shared" si="3"/>
        <v>6.678699194870534E-2</v>
      </c>
      <c r="H35" s="98">
        <f t="shared" si="3"/>
        <v>6.5720336909727325E-2</v>
      </c>
      <c r="I35" s="1">
        <f t="shared" si="4"/>
        <v>3029316.4075000002</v>
      </c>
      <c r="J35" s="1">
        <f t="shared" si="5"/>
        <v>3241068.7760000001</v>
      </c>
      <c r="K35" s="1">
        <f t="shared" si="6"/>
        <v>211752.36849999987</v>
      </c>
      <c r="L35" s="37">
        <f t="shared" si="7"/>
        <v>6.9901040371927486E-2</v>
      </c>
      <c r="M35" s="198">
        <f t="shared" si="8"/>
        <v>4.4579210015497098E-2</v>
      </c>
      <c r="N35" s="99">
        <v>401347</v>
      </c>
      <c r="O35" s="99">
        <v>393934.58333333331</v>
      </c>
      <c r="P35" s="93" t="s">
        <v>4</v>
      </c>
      <c r="Q35" s="107">
        <f t="shared" si="9"/>
        <v>9057.4482654660424</v>
      </c>
      <c r="R35" s="108">
        <f t="shared" si="9"/>
        <v>10284.286126186351</v>
      </c>
      <c r="S35" s="1">
        <f t="shared" si="10"/>
        <v>1226.8378607203085</v>
      </c>
      <c r="T35" s="105">
        <f t="shared" si="11"/>
        <v>0.13545071688656041</v>
      </c>
      <c r="U35">
        <v>3</v>
      </c>
      <c r="V35" s="101"/>
      <c r="W35" s="107">
        <f t="shared" si="12"/>
        <v>754.78735545550364</v>
      </c>
      <c r="X35" s="108">
        <f t="shared" si="0"/>
        <v>822.74289009490781</v>
      </c>
      <c r="Y35" s="1">
        <f t="shared" si="13"/>
        <v>67.955534639404163</v>
      </c>
      <c r="Z35" s="105">
        <f t="shared" si="14"/>
        <v>9.0032688211097472E-2</v>
      </c>
    </row>
    <row r="36" spans="1:26" x14ac:dyDescent="0.25">
      <c r="A36" s="93">
        <v>4</v>
      </c>
      <c r="B36" s="93" t="s">
        <v>102</v>
      </c>
      <c r="C36" s="94">
        <v>16907115.09</v>
      </c>
      <c r="D36" s="102">
        <v>19193502.23</v>
      </c>
      <c r="E36" s="1">
        <f t="shared" si="1"/>
        <v>2286387.1400000006</v>
      </c>
      <c r="F36" s="98">
        <f t="shared" si="2"/>
        <v>0.13523224558590266</v>
      </c>
      <c r="G36" s="98">
        <f t="shared" si="3"/>
        <v>3.106243586275893E-2</v>
      </c>
      <c r="H36" s="98">
        <f t="shared" si="3"/>
        <v>3.1135493140382591E-2</v>
      </c>
      <c r="I36" s="1">
        <f t="shared" si="4"/>
        <v>1408926.2575000001</v>
      </c>
      <c r="J36" s="1">
        <f t="shared" si="5"/>
        <v>1535480.1784000001</v>
      </c>
      <c r="K36" s="1">
        <f t="shared" si="6"/>
        <v>126553.92090000003</v>
      </c>
      <c r="L36" s="37">
        <f t="shared" si="7"/>
        <v>8.982295576246653E-2</v>
      </c>
      <c r="M36" s="198">
        <f t="shared" si="8"/>
        <v>4.540928982343613E-2</v>
      </c>
      <c r="N36" s="99">
        <v>210636</v>
      </c>
      <c r="O36" s="99">
        <v>204312.83333333334</v>
      </c>
      <c r="P36" s="93" t="s">
        <v>102</v>
      </c>
      <c r="Q36" s="1">
        <f t="shared" si="9"/>
        <v>8026.6977582179679</v>
      </c>
      <c r="R36" s="1">
        <f t="shared" si="9"/>
        <v>9394.1735900094391</v>
      </c>
      <c r="S36" s="1">
        <f t="shared" si="10"/>
        <v>1367.4758317914711</v>
      </c>
      <c r="T36" s="37">
        <f t="shared" si="11"/>
        <v>0.17036593042156215</v>
      </c>
      <c r="U36">
        <v>4</v>
      </c>
      <c r="V36" s="37"/>
      <c r="W36" s="1">
        <f t="shared" si="12"/>
        <v>668.89147985149737</v>
      </c>
      <c r="X36" s="1">
        <f t="shared" si="0"/>
        <v>751.53388720075509</v>
      </c>
      <c r="Y36" s="1">
        <f t="shared" si="13"/>
        <v>82.642407349257724</v>
      </c>
      <c r="Z36" s="37">
        <f t="shared" si="14"/>
        <v>0.12355129320469954</v>
      </c>
    </row>
    <row r="37" spans="1:26" x14ac:dyDescent="0.25">
      <c r="A37" s="93">
        <v>5</v>
      </c>
      <c r="B37" s="93" t="s">
        <v>5</v>
      </c>
      <c r="C37" s="94">
        <v>8269555.5100000007</v>
      </c>
      <c r="D37" s="102">
        <v>9083964.3300000001</v>
      </c>
      <c r="E37" s="1">
        <f t="shared" si="1"/>
        <v>814408.81999999937</v>
      </c>
      <c r="F37" s="98">
        <f t="shared" si="2"/>
        <v>9.8482780485017782E-2</v>
      </c>
      <c r="G37" s="98">
        <f t="shared" si="3"/>
        <v>1.5193161948417288E-2</v>
      </c>
      <c r="H37" s="98">
        <f t="shared" si="3"/>
        <v>1.4735909355933899E-2</v>
      </c>
      <c r="I37" s="1">
        <f t="shared" si="4"/>
        <v>689129.62583333335</v>
      </c>
      <c r="J37" s="1">
        <f t="shared" si="5"/>
        <v>726717.14639999997</v>
      </c>
      <c r="K37" s="1">
        <f t="shared" si="6"/>
        <v>37587.520566666615</v>
      </c>
      <c r="L37" s="37">
        <f t="shared" si="7"/>
        <v>5.4543469265617081E-2</v>
      </c>
      <c r="M37" s="198">
        <f t="shared" si="8"/>
        <v>4.3939311219400701E-2</v>
      </c>
      <c r="N37" s="99">
        <v>85930</v>
      </c>
      <c r="O37" s="99">
        <v>82951.5</v>
      </c>
      <c r="P37" s="93" t="s">
        <v>5</v>
      </c>
      <c r="Q37" s="109">
        <f t="shared" si="9"/>
        <v>9623.595379960434</v>
      </c>
      <c r="R37" s="109">
        <f t="shared" si="9"/>
        <v>10950.934377316866</v>
      </c>
      <c r="S37" s="1">
        <f t="shared" si="10"/>
        <v>1327.3389973564317</v>
      </c>
      <c r="T37" s="37">
        <f t="shared" si="11"/>
        <v>0.13792547846726791</v>
      </c>
      <c r="U37">
        <v>5</v>
      </c>
      <c r="V37" s="110"/>
      <c r="W37" s="109">
        <f t="shared" si="12"/>
        <v>801.96628166336939</v>
      </c>
      <c r="X37" s="109">
        <f t="shared" si="0"/>
        <v>876.07475018534922</v>
      </c>
      <c r="Y37" s="1">
        <f t="shared" si="13"/>
        <v>74.10846852197983</v>
      </c>
      <c r="Z37" s="37">
        <f t="shared" si="14"/>
        <v>9.2408459328577289E-2</v>
      </c>
    </row>
    <row r="38" spans="1:26" s="4" customFormat="1" x14ac:dyDescent="0.25">
      <c r="A38" s="93">
        <v>6</v>
      </c>
      <c r="B38" s="93" t="s">
        <v>6</v>
      </c>
      <c r="C38" s="94">
        <v>15063774.850000001</v>
      </c>
      <c r="D38" s="102">
        <v>16261548.08</v>
      </c>
      <c r="E38" s="5">
        <f t="shared" si="1"/>
        <v>1197773.2299999986</v>
      </c>
      <c r="F38" s="184">
        <f t="shared" si="2"/>
        <v>7.9513484629651007E-2</v>
      </c>
      <c r="G38" s="185">
        <f t="shared" si="3"/>
        <v>2.7675776596914742E-2</v>
      </c>
      <c r="H38" s="185">
        <f t="shared" si="3"/>
        <v>2.6379308613383879E-2</v>
      </c>
      <c r="I38" s="5">
        <f t="shared" si="4"/>
        <v>1255314.5708333335</v>
      </c>
      <c r="J38" s="5">
        <f t="shared" si="5"/>
        <v>1300923.8463999999</v>
      </c>
      <c r="K38" s="5">
        <f t="shared" si="6"/>
        <v>45609.275566666387</v>
      </c>
      <c r="L38" s="184">
        <f t="shared" si="7"/>
        <v>3.6332945244464843E-2</v>
      </c>
      <c r="M38" s="198">
        <f t="shared" si="8"/>
        <v>4.3180539385186165E-2</v>
      </c>
      <c r="N38" s="99">
        <v>159214</v>
      </c>
      <c r="O38" s="99">
        <v>154381.33333333334</v>
      </c>
      <c r="P38" s="93" t="s">
        <v>6</v>
      </c>
      <c r="Q38" s="186">
        <f t="shared" si="9"/>
        <v>9461.3381046892864</v>
      </c>
      <c r="R38" s="187">
        <f t="shared" si="9"/>
        <v>10533.364189107491</v>
      </c>
      <c r="S38" s="5">
        <f t="shared" si="10"/>
        <v>1072.0260844182048</v>
      </c>
      <c r="T38" s="184">
        <f t="shared" si="11"/>
        <v>0.11330596925680952</v>
      </c>
      <c r="U38" s="4">
        <v>6</v>
      </c>
      <c r="V38" s="175"/>
      <c r="W38" s="186">
        <f t="shared" si="12"/>
        <v>788.44484205744061</v>
      </c>
      <c r="X38" s="187">
        <f t="shared" si="0"/>
        <v>842.66913512859924</v>
      </c>
      <c r="Y38" s="5">
        <f t="shared" si="13"/>
        <v>54.224293071158627</v>
      </c>
      <c r="Z38" s="184">
        <f t="shared" si="14"/>
        <v>6.8773730486536969E-2</v>
      </c>
    </row>
    <row r="39" spans="1:26" x14ac:dyDescent="0.25">
      <c r="A39" s="93">
        <v>7</v>
      </c>
      <c r="B39" s="93" t="s">
        <v>7</v>
      </c>
      <c r="C39" s="94">
        <v>9920792.1799999997</v>
      </c>
      <c r="D39" s="102">
        <v>11072666.180000002</v>
      </c>
      <c r="E39" s="1">
        <f t="shared" si="1"/>
        <v>1151874.0000000019</v>
      </c>
      <c r="F39" s="98">
        <f t="shared" si="2"/>
        <v>0.11610705870062908</v>
      </c>
      <c r="G39" s="98">
        <f t="shared" si="3"/>
        <v>1.8226880763429543E-2</v>
      </c>
      <c r="H39" s="98">
        <f t="shared" si="3"/>
        <v>1.7961960134314496E-2</v>
      </c>
      <c r="I39" s="1">
        <f t="shared" si="4"/>
        <v>826732.68166666664</v>
      </c>
      <c r="J39" s="1">
        <f t="shared" si="5"/>
        <v>885813.29440000013</v>
      </c>
      <c r="K39" s="1">
        <f t="shared" si="6"/>
        <v>59080.612733333488</v>
      </c>
      <c r="L39" s="37">
        <f t="shared" si="7"/>
        <v>7.1462776352603924E-2</v>
      </c>
      <c r="M39" s="198">
        <f t="shared" si="8"/>
        <v>4.4644282348025158E-2</v>
      </c>
      <c r="N39" s="99">
        <v>112466</v>
      </c>
      <c r="O39" s="99">
        <v>109431.58333333333</v>
      </c>
      <c r="P39" s="93" t="s">
        <v>7</v>
      </c>
      <c r="Q39" s="1">
        <f t="shared" si="9"/>
        <v>8821.1478846940408</v>
      </c>
      <c r="R39" s="1">
        <f t="shared" si="9"/>
        <v>10118.34594979055</v>
      </c>
      <c r="S39" s="1">
        <f t="shared" si="10"/>
        <v>1297.1980650965088</v>
      </c>
      <c r="T39" s="37">
        <f t="shared" si="11"/>
        <v>0.14705547192416238</v>
      </c>
      <c r="U39">
        <v>7</v>
      </c>
      <c r="V39" s="37"/>
      <c r="W39" s="1">
        <f t="shared" si="12"/>
        <v>735.09565705783666</v>
      </c>
      <c r="X39" s="1">
        <f t="shared" si="0"/>
        <v>809.46767598324391</v>
      </c>
      <c r="Y39" s="1">
        <f t="shared" si="13"/>
        <v>74.372018925407247</v>
      </c>
      <c r="Z39" s="37">
        <f t="shared" si="14"/>
        <v>0.1011732530471959</v>
      </c>
    </row>
    <row r="40" spans="1:26" x14ac:dyDescent="0.25">
      <c r="A40" s="93">
        <v>8</v>
      </c>
      <c r="B40" s="93" t="s">
        <v>8</v>
      </c>
      <c r="C40" s="94">
        <v>13572886.299999999</v>
      </c>
      <c r="D40" s="102">
        <v>14861862.680000002</v>
      </c>
      <c r="E40" s="1">
        <f t="shared" si="1"/>
        <v>1288976.3800000027</v>
      </c>
      <c r="F40" s="98">
        <f t="shared" si="2"/>
        <v>9.4967006391264236E-2</v>
      </c>
      <c r="G40" s="98">
        <f t="shared" si="3"/>
        <v>2.4936655835248667E-2</v>
      </c>
      <c r="H40" s="98">
        <f t="shared" si="3"/>
        <v>2.4108753992962549E-2</v>
      </c>
      <c r="I40" s="1">
        <f t="shared" si="4"/>
        <v>1131073.8583333332</v>
      </c>
      <c r="J40" s="1">
        <f t="shared" si="5"/>
        <v>1188949.0144000002</v>
      </c>
      <c r="K40" s="1">
        <f t="shared" si="6"/>
        <v>57875.156066667056</v>
      </c>
      <c r="L40" s="37">
        <f t="shared" si="7"/>
        <v>5.1168326135613819E-2</v>
      </c>
      <c r="M40" s="198">
        <f t="shared" si="8"/>
        <v>4.3798680255650417E-2</v>
      </c>
      <c r="N40" s="99">
        <v>154411</v>
      </c>
      <c r="O40" s="99">
        <v>149473.66666666666</v>
      </c>
      <c r="P40" s="93" t="s">
        <v>8</v>
      </c>
      <c r="Q40" s="1">
        <f t="shared" si="9"/>
        <v>8790.1032309874299</v>
      </c>
      <c r="R40" s="113">
        <f t="shared" si="9"/>
        <v>9942.7966219244881</v>
      </c>
      <c r="S40" s="1">
        <f t="shared" si="10"/>
        <v>1152.6933909370582</v>
      </c>
      <c r="T40" s="110">
        <f t="shared" si="11"/>
        <v>0.13113536447143309</v>
      </c>
      <c r="U40">
        <v>8</v>
      </c>
      <c r="V40" s="110"/>
      <c r="W40" s="1">
        <f t="shared" si="12"/>
        <v>732.50860258228568</v>
      </c>
      <c r="X40" s="113">
        <f t="shared" si="0"/>
        <v>795.42372975395915</v>
      </c>
      <c r="Y40" s="1">
        <f t="shared" si="13"/>
        <v>62.915127171673475</v>
      </c>
      <c r="Z40" s="110">
        <f t="shared" si="14"/>
        <v>8.5889949892576131E-2</v>
      </c>
    </row>
    <row r="41" spans="1:26" x14ac:dyDescent="0.25">
      <c r="A41" s="93">
        <v>9</v>
      </c>
      <c r="B41" s="93" t="s">
        <v>9</v>
      </c>
      <c r="C41" s="94">
        <v>7991047.25</v>
      </c>
      <c r="D41" s="102">
        <v>9095913.0299999993</v>
      </c>
      <c r="E41" s="1">
        <f t="shared" si="1"/>
        <v>1104865.7799999993</v>
      </c>
      <c r="F41" s="98">
        <f t="shared" si="2"/>
        <v>0.13826295170510966</v>
      </c>
      <c r="G41" s="98">
        <f t="shared" si="3"/>
        <v>1.4681475305400617E-2</v>
      </c>
      <c r="H41" s="98">
        <f t="shared" si="3"/>
        <v>1.4755292408720637E-2</v>
      </c>
      <c r="I41" s="1">
        <f t="shared" si="4"/>
        <v>665920.60416666663</v>
      </c>
      <c r="J41" s="1">
        <f t="shared" si="5"/>
        <v>727673.04239999992</v>
      </c>
      <c r="K41" s="1">
        <f t="shared" si="6"/>
        <v>61752.438233333291</v>
      </c>
      <c r="L41" s="37">
        <f t="shared" si="7"/>
        <v>9.2732433636905295E-2</v>
      </c>
      <c r="M41" s="198">
        <f t="shared" si="8"/>
        <v>4.5530518068204365E-2</v>
      </c>
      <c r="N41" s="99">
        <v>123122</v>
      </c>
      <c r="O41" s="99">
        <v>119875.83333333333</v>
      </c>
      <c r="P41" s="93" t="s">
        <v>9</v>
      </c>
      <c r="Q41" s="114">
        <f t="shared" si="9"/>
        <v>6490.3488003768616</v>
      </c>
      <c r="R41" s="114">
        <f t="shared" si="9"/>
        <v>7587.7787683088754</v>
      </c>
      <c r="S41" s="1">
        <f t="shared" si="10"/>
        <v>1097.4299679320138</v>
      </c>
      <c r="T41" s="37">
        <f t="shared" si="11"/>
        <v>0.16908643921699426</v>
      </c>
      <c r="U41">
        <v>9</v>
      </c>
      <c r="V41" s="37"/>
      <c r="W41" s="114">
        <f t="shared" si="12"/>
        <v>540.86240003140517</v>
      </c>
      <c r="X41" s="114">
        <f t="shared" si="0"/>
        <v>607.02230146471004</v>
      </c>
      <c r="Y41" s="1">
        <f t="shared" si="13"/>
        <v>66.159901433304867</v>
      </c>
      <c r="Z41" s="37">
        <f t="shared" si="14"/>
        <v>0.12232298164831441</v>
      </c>
    </row>
    <row r="42" spans="1:26" x14ac:dyDescent="0.25">
      <c r="A42" s="93">
        <v>10</v>
      </c>
      <c r="B42" s="93" t="s">
        <v>10</v>
      </c>
      <c r="C42" s="94">
        <v>11219043.609999999</v>
      </c>
      <c r="D42" s="102">
        <v>14484391.25</v>
      </c>
      <c r="E42" s="1">
        <f t="shared" si="1"/>
        <v>3265347.6400000006</v>
      </c>
      <c r="F42" s="110">
        <f t="shared" si="2"/>
        <v>0.29105401079727156</v>
      </c>
      <c r="G42" s="98">
        <f t="shared" si="3"/>
        <v>2.061208081461758E-2</v>
      </c>
      <c r="H42" s="98">
        <f t="shared" si="3"/>
        <v>2.3496423894024922E-2</v>
      </c>
      <c r="I42" s="1">
        <f t="shared" si="4"/>
        <v>934920.30083333328</v>
      </c>
      <c r="J42" s="1">
        <f t="shared" si="5"/>
        <v>1158751.3</v>
      </c>
      <c r="K42" s="1">
        <f t="shared" si="6"/>
        <v>223830.99916666676</v>
      </c>
      <c r="L42" s="96">
        <f t="shared" si="7"/>
        <v>0.23941185036538076</v>
      </c>
      <c r="M42" s="198">
        <f t="shared" si="8"/>
        <v>5.1642160431890793E-2</v>
      </c>
      <c r="N42" s="99">
        <v>120741</v>
      </c>
      <c r="O42" s="99">
        <v>117387.91666666667</v>
      </c>
      <c r="P42" s="93" t="s">
        <v>10</v>
      </c>
      <c r="Q42" s="1">
        <f t="shared" si="9"/>
        <v>9291.8259828889932</v>
      </c>
      <c r="R42" s="1">
        <f t="shared" si="9"/>
        <v>12338.911585874468</v>
      </c>
      <c r="S42" s="1">
        <f t="shared" si="10"/>
        <v>3047.0856029854749</v>
      </c>
      <c r="T42" s="37">
        <f t="shared" si="11"/>
        <v>0.32793184123300617</v>
      </c>
      <c r="U42">
        <v>10</v>
      </c>
      <c r="V42" s="37"/>
      <c r="W42" s="1">
        <f t="shared" si="12"/>
        <v>774.3188319074161</v>
      </c>
      <c r="X42" s="1">
        <f t="shared" si="0"/>
        <v>987.11292686995739</v>
      </c>
      <c r="Y42" s="1">
        <f t="shared" si="13"/>
        <v>212.79409496254129</v>
      </c>
      <c r="Z42" s="37">
        <f t="shared" si="14"/>
        <v>0.27481456758368589</v>
      </c>
    </row>
    <row r="43" spans="1:26" x14ac:dyDescent="0.25">
      <c r="A43" s="93">
        <v>11</v>
      </c>
      <c r="B43" s="93" t="s">
        <v>11</v>
      </c>
      <c r="C43" s="94">
        <v>11255270.780000001</v>
      </c>
      <c r="D43" s="102">
        <v>12521928.23</v>
      </c>
      <c r="E43" s="1">
        <f t="shared" si="1"/>
        <v>1266657.4499999993</v>
      </c>
      <c r="F43" s="98">
        <f t="shared" si="2"/>
        <v>0.11253904723916372</v>
      </c>
      <c r="G43" s="98">
        <f t="shared" si="3"/>
        <v>2.0678638837001891E-2</v>
      </c>
      <c r="H43" s="98">
        <f t="shared" si="3"/>
        <v>2.0312937463812103E-2</v>
      </c>
      <c r="I43" s="1">
        <f t="shared" si="4"/>
        <v>937939.2316666668</v>
      </c>
      <c r="J43" s="1">
        <f t="shared" si="5"/>
        <v>1001754.2584</v>
      </c>
      <c r="K43" s="1">
        <f t="shared" si="6"/>
        <v>63815.026733333245</v>
      </c>
      <c r="L43" s="37">
        <f t="shared" si="7"/>
        <v>6.8037485349597138E-2</v>
      </c>
      <c r="M43" s="198">
        <f t="shared" si="8"/>
        <v>4.4501561889566582E-2</v>
      </c>
      <c r="N43" s="99">
        <v>121300</v>
      </c>
      <c r="O43" s="99">
        <v>118227.16666666667</v>
      </c>
      <c r="P43" s="93" t="s">
        <v>11</v>
      </c>
      <c r="Q43" s="1">
        <f t="shared" si="9"/>
        <v>9278.8712118713938</v>
      </c>
      <c r="R43" s="1">
        <f t="shared" si="9"/>
        <v>10591.413617569566</v>
      </c>
      <c r="S43" s="1">
        <f t="shared" si="10"/>
        <v>1312.5424056981719</v>
      </c>
      <c r="T43" s="37">
        <f t="shared" si="11"/>
        <v>0.14145496534308014</v>
      </c>
      <c r="U43">
        <v>11</v>
      </c>
      <c r="V43" s="101"/>
      <c r="W43" s="1">
        <f t="shared" si="12"/>
        <v>773.23926765594956</v>
      </c>
      <c r="X43" s="1">
        <f t="shared" si="0"/>
        <v>847.31308940556517</v>
      </c>
      <c r="Y43" s="1">
        <f t="shared" si="13"/>
        <v>74.073821749615604</v>
      </c>
      <c r="Z43" s="37">
        <f t="shared" si="14"/>
        <v>9.5796766729356692E-2</v>
      </c>
    </row>
    <row r="44" spans="1:26" x14ac:dyDescent="0.25">
      <c r="A44" s="93">
        <v>12</v>
      </c>
      <c r="B44" s="93" t="s">
        <v>12</v>
      </c>
      <c r="C44" s="94">
        <v>10068482.870000001</v>
      </c>
      <c r="D44" s="102">
        <v>11849329.02</v>
      </c>
      <c r="E44" s="1">
        <f t="shared" si="1"/>
        <v>1780846.1499999985</v>
      </c>
      <c r="F44" s="103">
        <f t="shared" si="2"/>
        <v>0.17687333563492455</v>
      </c>
      <c r="G44" s="98">
        <f t="shared" si="3"/>
        <v>1.8498224074291907E-2</v>
      </c>
      <c r="H44" s="98">
        <f t="shared" si="3"/>
        <v>1.9221854250429125E-2</v>
      </c>
      <c r="I44" s="1">
        <f t="shared" si="4"/>
        <v>839040.23916666675</v>
      </c>
      <c r="J44" s="1">
        <f t="shared" si="5"/>
        <v>947946.32159999991</v>
      </c>
      <c r="K44" s="1">
        <f t="shared" si="6"/>
        <v>108906.08243333315</v>
      </c>
      <c r="L44" s="110">
        <f t="shared" si="7"/>
        <v>0.12979840220952749</v>
      </c>
      <c r="M44" s="198">
        <f t="shared" si="8"/>
        <v>4.7074933425397064E-2</v>
      </c>
      <c r="N44" s="99">
        <v>124646</v>
      </c>
      <c r="O44" s="99">
        <v>120351.33333333333</v>
      </c>
      <c r="P44" s="93" t="s">
        <v>12</v>
      </c>
      <c r="Q44" s="104">
        <f t="shared" si="9"/>
        <v>8077.6622354507981</v>
      </c>
      <c r="R44" s="104">
        <f t="shared" si="9"/>
        <v>9845.6150769690958</v>
      </c>
      <c r="S44" s="1">
        <f t="shared" si="10"/>
        <v>1767.9528415182976</v>
      </c>
      <c r="T44" s="37">
        <f t="shared" si="11"/>
        <v>0.21886936962518733</v>
      </c>
      <c r="U44">
        <v>12</v>
      </c>
      <c r="V44" s="110"/>
      <c r="W44" s="104">
        <f t="shared" si="12"/>
        <v>673.13851962089984</v>
      </c>
      <c r="X44" s="104">
        <f t="shared" si="0"/>
        <v>787.6492061575276</v>
      </c>
      <c r="Y44" s="1">
        <f t="shared" si="13"/>
        <v>114.51068653662776</v>
      </c>
      <c r="Z44" s="37">
        <f t="shared" si="14"/>
        <v>0.17011459484017974</v>
      </c>
    </row>
    <row r="45" spans="1:26" x14ac:dyDescent="0.25">
      <c r="A45" s="115">
        <v>13</v>
      </c>
      <c r="B45" s="115" t="s">
        <v>13</v>
      </c>
      <c r="C45" s="94">
        <v>18935084.120000001</v>
      </c>
      <c r="D45" s="102">
        <v>21607411.920000002</v>
      </c>
      <c r="E45" s="1">
        <f t="shared" si="1"/>
        <v>2672327.8000000007</v>
      </c>
      <c r="F45" s="98">
        <f t="shared" si="2"/>
        <v>0.14113102339890743</v>
      </c>
      <c r="G45" s="98">
        <f t="shared" si="3"/>
        <v>3.4788302611208237E-2</v>
      </c>
      <c r="H45" s="98">
        <f t="shared" si="3"/>
        <v>3.5051311509216997E-2</v>
      </c>
      <c r="I45" s="1">
        <f t="shared" si="4"/>
        <v>1577923.6766666668</v>
      </c>
      <c r="J45" s="1">
        <f t="shared" si="5"/>
        <v>1728592.9536000001</v>
      </c>
      <c r="K45" s="1">
        <f t="shared" si="6"/>
        <v>150669.27693333337</v>
      </c>
      <c r="L45" s="37">
        <f t="shared" si="7"/>
        <v>9.5485782462951127E-2</v>
      </c>
      <c r="M45" s="198">
        <f t="shared" si="8"/>
        <v>4.5645240935956302E-2</v>
      </c>
      <c r="N45" s="99">
        <v>226166</v>
      </c>
      <c r="O45" s="99">
        <v>220378.75</v>
      </c>
      <c r="P45" s="115" t="s">
        <v>13</v>
      </c>
      <c r="Q45" s="1">
        <f t="shared" si="9"/>
        <v>8372.2063086405578</v>
      </c>
      <c r="R45" s="1">
        <f t="shared" si="9"/>
        <v>9804.6712398541167</v>
      </c>
      <c r="S45" s="1">
        <f t="shared" si="10"/>
        <v>1432.4649312135589</v>
      </c>
      <c r="T45" s="37">
        <f t="shared" si="11"/>
        <v>0.17109766271946494</v>
      </c>
      <c r="U45">
        <v>13</v>
      </c>
      <c r="V45" s="37"/>
      <c r="W45" s="1">
        <f t="shared" si="12"/>
        <v>697.68385905337971</v>
      </c>
      <c r="X45" s="1">
        <f t="shared" si="0"/>
        <v>784.37369918832928</v>
      </c>
      <c r="Y45" s="1">
        <f t="shared" si="13"/>
        <v>86.689840134949577</v>
      </c>
      <c r="Z45" s="37">
        <f t="shared" si="14"/>
        <v>0.12425375621068646</v>
      </c>
    </row>
    <row r="46" spans="1:26" x14ac:dyDescent="0.25">
      <c r="A46" s="93">
        <v>14</v>
      </c>
      <c r="B46" s="93" t="s">
        <v>14</v>
      </c>
      <c r="C46" s="94">
        <v>9837196.5300000012</v>
      </c>
      <c r="D46" s="102">
        <v>11023807.83</v>
      </c>
      <c r="E46" s="1">
        <f t="shared" si="1"/>
        <v>1186611.2999999989</v>
      </c>
      <c r="F46" s="98">
        <f t="shared" si="2"/>
        <v>0.12062494597736767</v>
      </c>
      <c r="G46" s="98">
        <f t="shared" si="3"/>
        <v>1.8073295453179514E-2</v>
      </c>
      <c r="H46" s="98">
        <f t="shared" si="3"/>
        <v>1.7882702643782219E-2</v>
      </c>
      <c r="I46" s="1">
        <f t="shared" si="4"/>
        <v>819766.37750000006</v>
      </c>
      <c r="J46" s="1">
        <f t="shared" si="5"/>
        <v>881904.62639999995</v>
      </c>
      <c r="K46" s="1">
        <f t="shared" si="6"/>
        <v>62138.24889999989</v>
      </c>
      <c r="L46" s="37">
        <f t="shared" si="7"/>
        <v>7.5799948138272955E-2</v>
      </c>
      <c r="M46" s="198">
        <f t="shared" si="8"/>
        <v>4.4824997839094716E-2</v>
      </c>
      <c r="N46" s="99">
        <v>116009</v>
      </c>
      <c r="O46" s="99">
        <v>113126.16666666667</v>
      </c>
      <c r="P46" s="93" t="s">
        <v>14</v>
      </c>
      <c r="Q46" s="1">
        <f t="shared" si="9"/>
        <v>8479.6839296951111</v>
      </c>
      <c r="R46" s="1">
        <f t="shared" si="9"/>
        <v>9744.7020038099054</v>
      </c>
      <c r="S46" s="1">
        <f t="shared" si="10"/>
        <v>1265.0180741147942</v>
      </c>
      <c r="T46" s="103">
        <f t="shared" si="11"/>
        <v>0.14918222006893578</v>
      </c>
      <c r="U46">
        <v>14</v>
      </c>
      <c r="V46" s="101"/>
      <c r="W46" s="1">
        <f t="shared" si="12"/>
        <v>706.6403274745926</v>
      </c>
      <c r="X46" s="1">
        <f t="shared" si="0"/>
        <v>779.57616030479232</v>
      </c>
      <c r="Y46" s="1">
        <f t="shared" si="13"/>
        <v>72.935832830199729</v>
      </c>
      <c r="Z46" s="103">
        <f t="shared" si="14"/>
        <v>0.1032149312661782</v>
      </c>
    </row>
    <row r="47" spans="1:26" x14ac:dyDescent="0.25">
      <c r="A47" s="93">
        <v>15</v>
      </c>
      <c r="B47" s="93" t="s">
        <v>15</v>
      </c>
      <c r="C47" s="94">
        <v>22647781.41</v>
      </c>
      <c r="D47" s="102">
        <v>25696546.140000004</v>
      </c>
      <c r="E47" s="1">
        <f t="shared" si="1"/>
        <v>3048764.7300000042</v>
      </c>
      <c r="F47" s="98">
        <f t="shared" si="2"/>
        <v>0.13461648515619457</v>
      </c>
      <c r="G47" s="98">
        <f t="shared" si="3"/>
        <v>4.1609420278803405E-2</v>
      </c>
      <c r="H47" s="98">
        <f t="shared" si="3"/>
        <v>4.1684661115309905E-2</v>
      </c>
      <c r="I47" s="1">
        <f t="shared" si="4"/>
        <v>1887315.1174999999</v>
      </c>
      <c r="J47" s="1">
        <f t="shared" si="5"/>
        <v>2055723.6912000002</v>
      </c>
      <c r="K47" s="1">
        <f t="shared" si="6"/>
        <v>168408.5737000003</v>
      </c>
      <c r="L47" s="37">
        <f t="shared" si="7"/>
        <v>8.9231825749946772E-2</v>
      </c>
      <c r="M47" s="198">
        <f t="shared" si="8"/>
        <v>4.5384659406247793E-2</v>
      </c>
      <c r="N47" s="99">
        <v>232872</v>
      </c>
      <c r="O47" s="99">
        <v>226650.83333333334</v>
      </c>
      <c r="P47" s="93" t="s">
        <v>15</v>
      </c>
      <c r="Q47" s="109">
        <f t="shared" si="9"/>
        <v>9725.4205786870043</v>
      </c>
      <c r="R47" s="112">
        <f t="shared" si="9"/>
        <v>11337.50349031734</v>
      </c>
      <c r="S47" s="1">
        <f t="shared" si="10"/>
        <v>1612.0829116303357</v>
      </c>
      <c r="T47" s="37">
        <f t="shared" si="11"/>
        <v>0.16575971173556975</v>
      </c>
      <c r="U47">
        <v>15</v>
      </c>
      <c r="V47" s="37"/>
      <c r="W47" s="109">
        <f t="shared" si="12"/>
        <v>810.45171489058362</v>
      </c>
      <c r="X47" s="112">
        <f t="shared" si="0"/>
        <v>907.0002792253872</v>
      </c>
      <c r="Y47" s="1">
        <f t="shared" si="13"/>
        <v>96.548564334803586</v>
      </c>
      <c r="Z47" s="37">
        <f t="shared" si="14"/>
        <v>0.11912932326614706</v>
      </c>
    </row>
    <row r="48" spans="1:26" s="4" customFormat="1" x14ac:dyDescent="0.25">
      <c r="A48" s="93">
        <v>16</v>
      </c>
      <c r="B48" s="93" t="s">
        <v>16</v>
      </c>
      <c r="C48" s="94">
        <v>56003211.329999998</v>
      </c>
      <c r="D48" s="102">
        <v>64400215.56000001</v>
      </c>
      <c r="E48" s="5">
        <f t="shared" si="1"/>
        <v>8397004.2300000116</v>
      </c>
      <c r="F48" s="188">
        <f t="shared" si="2"/>
        <v>0.1499379058911551</v>
      </c>
      <c r="G48" s="185">
        <f t="shared" si="3"/>
        <v>0.1028913656047431</v>
      </c>
      <c r="H48" s="185">
        <f t="shared" si="3"/>
        <v>0.10446933789256348</v>
      </c>
      <c r="I48" s="5">
        <f t="shared" si="4"/>
        <v>4666934.2774999999</v>
      </c>
      <c r="J48" s="5">
        <f t="shared" si="5"/>
        <v>5152017.2448000005</v>
      </c>
      <c r="K48" s="5">
        <f t="shared" si="6"/>
        <v>485082.9673000006</v>
      </c>
      <c r="L48" s="188">
        <f t="shared" si="7"/>
        <v>0.10394038965550884</v>
      </c>
      <c r="M48" s="198">
        <f t="shared" si="8"/>
        <v>4.5997516235646269E-2</v>
      </c>
      <c r="N48" s="99">
        <v>595385</v>
      </c>
      <c r="O48" s="99">
        <v>586187.58333333337</v>
      </c>
      <c r="P48" s="93" t="s">
        <v>16</v>
      </c>
      <c r="Q48" s="187">
        <f t="shared" si="9"/>
        <v>9406.218048825549</v>
      </c>
      <c r="R48" s="187">
        <f t="shared" si="9"/>
        <v>10986.281079819302</v>
      </c>
      <c r="S48" s="5">
        <f t="shared" si="10"/>
        <v>1580.0630309937533</v>
      </c>
      <c r="T48" s="189">
        <f t="shared" si="11"/>
        <v>0.16798069349360217</v>
      </c>
      <c r="U48" s="4">
        <v>16</v>
      </c>
      <c r="V48" s="190"/>
      <c r="W48" s="187">
        <f t="shared" si="12"/>
        <v>783.85150406879575</v>
      </c>
      <c r="X48" s="187">
        <f t="shared" si="0"/>
        <v>878.90248638554419</v>
      </c>
      <c r="Y48" s="5">
        <f t="shared" si="13"/>
        <v>95.050982316748446</v>
      </c>
      <c r="Z48" s="189">
        <f t="shared" si="14"/>
        <v>0.12126146575385811</v>
      </c>
    </row>
    <row r="49" spans="1:26" s="4" customFormat="1" x14ac:dyDescent="0.25">
      <c r="A49" s="115">
        <v>17</v>
      </c>
      <c r="B49" s="115" t="s">
        <v>17</v>
      </c>
      <c r="C49" s="94">
        <v>8827767.9100000001</v>
      </c>
      <c r="D49" s="102">
        <v>9897675.879999999</v>
      </c>
      <c r="E49" s="5">
        <f t="shared" si="1"/>
        <v>1069907.9699999988</v>
      </c>
      <c r="F49" s="185">
        <f t="shared" si="2"/>
        <v>0.1211980175405403</v>
      </c>
      <c r="G49" s="185">
        <f t="shared" si="3"/>
        <v>1.6218732353568927E-2</v>
      </c>
      <c r="H49" s="185">
        <f t="shared" si="3"/>
        <v>1.6055903491432277E-2</v>
      </c>
      <c r="I49" s="5">
        <f t="shared" si="4"/>
        <v>735647.32583333331</v>
      </c>
      <c r="J49" s="5">
        <f t="shared" si="5"/>
        <v>791814.07039999997</v>
      </c>
      <c r="K49" s="5">
        <f t="shared" si="6"/>
        <v>56166.744566666661</v>
      </c>
      <c r="L49" s="175">
        <f t="shared" si="7"/>
        <v>7.6350096838918816E-2</v>
      </c>
      <c r="M49" s="198">
        <f t="shared" si="8"/>
        <v>4.4847920701621483E-2</v>
      </c>
      <c r="N49" s="99">
        <v>105164</v>
      </c>
      <c r="O49" s="99">
        <v>101138.66666666667</v>
      </c>
      <c r="P49" s="115" t="s">
        <v>17</v>
      </c>
      <c r="Q49" s="5">
        <f t="shared" si="9"/>
        <v>8394.2869327906883</v>
      </c>
      <c r="R49" s="5">
        <f t="shared" si="9"/>
        <v>9786.243190866664</v>
      </c>
      <c r="S49" s="5">
        <f t="shared" si="10"/>
        <v>1391.9562580759757</v>
      </c>
      <c r="T49" s="175">
        <f t="shared" si="11"/>
        <v>0.1658218582734601</v>
      </c>
      <c r="U49" s="4">
        <v>17</v>
      </c>
      <c r="V49" s="191"/>
      <c r="W49" s="5">
        <f t="shared" si="12"/>
        <v>699.52391106589062</v>
      </c>
      <c r="X49" s="5">
        <f t="shared" si="0"/>
        <v>782.89945526933309</v>
      </c>
      <c r="Y49" s="5">
        <f t="shared" si="13"/>
        <v>83.375544203442473</v>
      </c>
      <c r="Z49" s="175">
        <f t="shared" si="14"/>
        <v>0.11918898394252178</v>
      </c>
    </row>
    <row r="50" spans="1:26" s="4" customFormat="1" x14ac:dyDescent="0.25">
      <c r="A50" s="93">
        <v>18</v>
      </c>
      <c r="B50" s="93" t="s">
        <v>18</v>
      </c>
      <c r="C50" s="94">
        <v>19366195.23</v>
      </c>
      <c r="D50" s="102">
        <v>20369019.710000005</v>
      </c>
      <c r="E50" s="5">
        <f t="shared" si="1"/>
        <v>1002824.4800000042</v>
      </c>
      <c r="F50" s="192">
        <f t="shared" si="2"/>
        <v>5.178221473501092E-2</v>
      </c>
      <c r="G50" s="185">
        <f t="shared" si="3"/>
        <v>3.5580357384172923E-2</v>
      </c>
      <c r="H50" s="185">
        <f t="shared" si="3"/>
        <v>3.3042404968997831E-2</v>
      </c>
      <c r="I50" s="5">
        <f t="shared" si="4"/>
        <v>1613849.6025</v>
      </c>
      <c r="J50" s="5">
        <f t="shared" si="5"/>
        <v>1629521.5768000004</v>
      </c>
      <c r="K50" s="5">
        <f t="shared" si="6"/>
        <v>15671.974300000351</v>
      </c>
      <c r="L50" s="192">
        <f t="shared" si="7"/>
        <v>9.7109261456104923E-3</v>
      </c>
      <c r="M50" s="198">
        <f t="shared" si="8"/>
        <v>4.207128858940043E-2</v>
      </c>
      <c r="N50" s="99">
        <v>203104</v>
      </c>
      <c r="O50" s="99">
        <v>196210.41666666666</v>
      </c>
      <c r="P50" s="93" t="s">
        <v>18</v>
      </c>
      <c r="Q50" s="187">
        <f t="shared" si="9"/>
        <v>9535.1126664172061</v>
      </c>
      <c r="R50" s="193">
        <f t="shared" si="9"/>
        <v>10381.212198638794</v>
      </c>
      <c r="S50" s="5">
        <f t="shared" si="10"/>
        <v>846.09953222158765</v>
      </c>
      <c r="T50" s="175">
        <f t="shared" si="11"/>
        <v>8.8735137362515024E-2</v>
      </c>
      <c r="U50" s="4">
        <v>18</v>
      </c>
      <c r="V50" s="194"/>
      <c r="W50" s="187">
        <f t="shared" si="12"/>
        <v>794.59272220143373</v>
      </c>
      <c r="X50" s="193">
        <f t="shared" si="0"/>
        <v>830.49697589110349</v>
      </c>
      <c r="Y50" s="5">
        <f t="shared" si="13"/>
        <v>35.904253689669758</v>
      </c>
      <c r="Z50" s="175">
        <f t="shared" si="14"/>
        <v>4.5185731868014549E-2</v>
      </c>
    </row>
    <row r="51" spans="1:26" s="4" customFormat="1" x14ac:dyDescent="0.25">
      <c r="A51" s="93">
        <v>19</v>
      </c>
      <c r="B51" s="93" t="s">
        <v>19</v>
      </c>
      <c r="C51" s="94">
        <v>7005593.6600000001</v>
      </c>
      <c r="D51" s="102">
        <v>8504834.7400000002</v>
      </c>
      <c r="E51" s="5">
        <f t="shared" si="1"/>
        <v>1499241.08</v>
      </c>
      <c r="F51" s="194">
        <f t="shared" si="2"/>
        <v>0.21400628594265345</v>
      </c>
      <c r="G51" s="185">
        <f t="shared" si="3"/>
        <v>1.2870960100875529E-2</v>
      </c>
      <c r="H51" s="185">
        <f t="shared" si="3"/>
        <v>1.3796451556061719E-2</v>
      </c>
      <c r="I51" s="5">
        <f t="shared" si="4"/>
        <v>583799.47166666668</v>
      </c>
      <c r="J51" s="5">
        <f t="shared" si="5"/>
        <v>680386.77919999999</v>
      </c>
      <c r="K51" s="5">
        <f t="shared" si="6"/>
        <v>96587.307533333311</v>
      </c>
      <c r="L51" s="194">
        <f t="shared" si="7"/>
        <v>0.16544603450494724</v>
      </c>
      <c r="M51" s="198">
        <f t="shared" si="8"/>
        <v>4.8560251437706203E-2</v>
      </c>
      <c r="N51" s="99">
        <v>95097</v>
      </c>
      <c r="O51" s="99">
        <v>91920.75</v>
      </c>
      <c r="P51" s="93" t="s">
        <v>19</v>
      </c>
      <c r="Q51" s="195">
        <f t="shared" si="9"/>
        <v>7366.7872382935311</v>
      </c>
      <c r="R51" s="195">
        <f t="shared" si="9"/>
        <v>9252.3556868280557</v>
      </c>
      <c r="S51" s="5">
        <f t="shared" si="10"/>
        <v>1885.5684485345246</v>
      </c>
      <c r="T51" s="191">
        <f t="shared" si="11"/>
        <v>0.25595532863133214</v>
      </c>
      <c r="U51" s="4">
        <v>19</v>
      </c>
      <c r="V51" s="194"/>
      <c r="W51" s="195">
        <f t="shared" si="12"/>
        <v>613.89893652446096</v>
      </c>
      <c r="X51" s="195">
        <f t="shared" si="0"/>
        <v>740.18845494624441</v>
      </c>
      <c r="Y51" s="5">
        <f t="shared" si="13"/>
        <v>126.28951842178344</v>
      </c>
      <c r="Z51" s="191">
        <f t="shared" si="14"/>
        <v>0.20571711548607871</v>
      </c>
    </row>
    <row r="52" spans="1:26" s="4" customFormat="1" x14ac:dyDescent="0.25">
      <c r="A52" s="93">
        <v>20</v>
      </c>
      <c r="B52" s="93" t="s">
        <v>20</v>
      </c>
      <c r="C52" s="94">
        <v>14567974.73</v>
      </c>
      <c r="D52" s="102">
        <v>15742211.839999998</v>
      </c>
      <c r="E52" s="5">
        <f t="shared" si="1"/>
        <v>1174237.1099999975</v>
      </c>
      <c r="F52" s="184">
        <f t="shared" si="2"/>
        <v>8.0604005138880247E-2</v>
      </c>
      <c r="G52" s="185">
        <f t="shared" si="3"/>
        <v>2.6764872557623186E-2</v>
      </c>
      <c r="H52" s="185">
        <f t="shared" si="3"/>
        <v>2.5536846943579904E-2</v>
      </c>
      <c r="I52" s="5">
        <f t="shared" si="4"/>
        <v>1213997.8941666668</v>
      </c>
      <c r="J52" s="5">
        <f t="shared" si="5"/>
        <v>1259376.9471999998</v>
      </c>
      <c r="K52" s="5">
        <f t="shared" si="6"/>
        <v>45379.053033333039</v>
      </c>
      <c r="L52" s="184">
        <f t="shared" si="7"/>
        <v>3.7379844933324947E-2</v>
      </c>
      <c r="M52" s="198">
        <f t="shared" si="8"/>
        <v>4.32241602055553E-2</v>
      </c>
      <c r="N52" s="99">
        <v>162062</v>
      </c>
      <c r="O52" s="99">
        <v>157907.08333333334</v>
      </c>
      <c r="P52" s="93" t="s">
        <v>20</v>
      </c>
      <c r="Q52" s="5">
        <f t="shared" si="9"/>
        <v>8989.13670693932</v>
      </c>
      <c r="R52" s="5">
        <f t="shared" si="9"/>
        <v>9969.28795573346</v>
      </c>
      <c r="S52" s="5">
        <f t="shared" si="10"/>
        <v>980.15124879413997</v>
      </c>
      <c r="T52" s="194">
        <f t="shared" si="11"/>
        <v>0.10903730588917346</v>
      </c>
      <c r="U52" s="4">
        <v>20</v>
      </c>
      <c r="V52" s="175"/>
      <c r="W52" s="5">
        <f t="shared" si="12"/>
        <v>749.09472557827667</v>
      </c>
      <c r="X52" s="5">
        <f t="shared" si="0"/>
        <v>797.54303645867674</v>
      </c>
      <c r="Y52" s="5">
        <f t="shared" si="13"/>
        <v>48.448310880400072</v>
      </c>
      <c r="Z52" s="194">
        <f t="shared" si="14"/>
        <v>6.4675813653606432E-2</v>
      </c>
    </row>
    <row r="53" spans="1:26" s="4" customFormat="1" x14ac:dyDescent="0.25">
      <c r="A53" s="93">
        <v>21</v>
      </c>
      <c r="B53" s="93" t="s">
        <v>21</v>
      </c>
      <c r="C53" s="94">
        <v>9666612.2400000002</v>
      </c>
      <c r="D53" s="102">
        <v>11163482.57</v>
      </c>
      <c r="E53" s="5">
        <f t="shared" si="1"/>
        <v>1496870.33</v>
      </c>
      <c r="F53" s="188">
        <f t="shared" si="2"/>
        <v>0.15484952668381782</v>
      </c>
      <c r="G53" s="185">
        <f t="shared" si="3"/>
        <v>1.7759891094179595E-2</v>
      </c>
      <c r="H53" s="185">
        <f t="shared" si="3"/>
        <v>1.8109281506620362E-2</v>
      </c>
      <c r="I53" s="5">
        <f t="shared" si="4"/>
        <v>805551.02</v>
      </c>
      <c r="J53" s="5">
        <f t="shared" si="5"/>
        <v>893078.60560000001</v>
      </c>
      <c r="K53" s="5">
        <f t="shared" si="6"/>
        <v>87527.585599999991</v>
      </c>
      <c r="L53" s="188">
        <f t="shared" si="7"/>
        <v>0.10865554561646509</v>
      </c>
      <c r="M53" s="198">
        <f t="shared" si="8"/>
        <v>4.619398106735273E-2</v>
      </c>
      <c r="N53" s="99">
        <v>106324</v>
      </c>
      <c r="O53" s="99">
        <v>103121.66666666667</v>
      </c>
      <c r="P53" s="93" t="s">
        <v>21</v>
      </c>
      <c r="Q53" s="196">
        <f t="shared" si="9"/>
        <v>9091.6559196418493</v>
      </c>
      <c r="R53" s="196">
        <f t="shared" si="9"/>
        <v>10825.545136004397</v>
      </c>
      <c r="S53" s="5">
        <f t="shared" si="10"/>
        <v>1733.8892163625478</v>
      </c>
      <c r="T53" s="188">
        <f t="shared" si="11"/>
        <v>0.19071214657569791</v>
      </c>
      <c r="U53" s="4">
        <v>21</v>
      </c>
      <c r="V53" s="175"/>
      <c r="W53" s="196">
        <f t="shared" si="12"/>
        <v>757.63799330348741</v>
      </c>
      <c r="X53" s="196">
        <f t="shared" si="0"/>
        <v>866.04361088035159</v>
      </c>
      <c r="Y53" s="5">
        <f t="shared" si="13"/>
        <v>108.40561757686419</v>
      </c>
      <c r="Z53" s="188">
        <f t="shared" si="14"/>
        <v>0.14308366071266981</v>
      </c>
    </row>
    <row r="54" spans="1:26" s="4" customFormat="1" x14ac:dyDescent="0.25">
      <c r="A54" s="93">
        <v>22</v>
      </c>
      <c r="B54" s="93" t="s">
        <v>103</v>
      </c>
      <c r="C54" s="94">
        <v>99298862.950000018</v>
      </c>
      <c r="D54" s="102">
        <v>111810448.36999997</v>
      </c>
      <c r="E54" s="5">
        <f t="shared" si="1"/>
        <v>12511585.419999957</v>
      </c>
      <c r="F54" s="185">
        <f t="shared" si="2"/>
        <v>0.12599928184776818</v>
      </c>
      <c r="G54" s="185">
        <f t="shared" si="3"/>
        <v>0.18243588839432598</v>
      </c>
      <c r="H54" s="185">
        <f t="shared" si="3"/>
        <v>0.18137770827493405</v>
      </c>
      <c r="I54" s="5">
        <f t="shared" si="4"/>
        <v>8274905.2458333345</v>
      </c>
      <c r="J54" s="5">
        <f t="shared" si="5"/>
        <v>8944835.869599998</v>
      </c>
      <c r="K54" s="5">
        <f t="shared" si="6"/>
        <v>669930.62376666348</v>
      </c>
      <c r="L54" s="175">
        <f t="shared" si="7"/>
        <v>8.0959310573857496E-2</v>
      </c>
      <c r="M54" s="198">
        <f t="shared" si="8"/>
        <v>4.5039971273910684E-2</v>
      </c>
      <c r="N54" s="99">
        <v>1108768</v>
      </c>
      <c r="O54" s="99">
        <v>1100792.5833333333</v>
      </c>
      <c r="P54" s="93" t="s">
        <v>103</v>
      </c>
      <c r="Q54" s="5">
        <f t="shared" si="9"/>
        <v>8955.7836220020781</v>
      </c>
      <c r="R54" s="5">
        <f t="shared" si="9"/>
        <v>10157.267596355381</v>
      </c>
      <c r="S54" s="5">
        <f t="shared" si="10"/>
        <v>1201.483974353303</v>
      </c>
      <c r="T54" s="197">
        <f t="shared" si="11"/>
        <v>0.13415732503871164</v>
      </c>
      <c r="U54" s="4">
        <v>22</v>
      </c>
      <c r="V54" s="184"/>
      <c r="W54" s="5">
        <f t="shared" si="12"/>
        <v>746.31530183350662</v>
      </c>
      <c r="X54" s="5">
        <f t="shared" si="0"/>
        <v>812.58140770843056</v>
      </c>
      <c r="Y54" s="5">
        <f t="shared" si="13"/>
        <v>66.266105874923937</v>
      </c>
      <c r="Z54" s="197">
        <f t="shared" si="14"/>
        <v>8.8791032037163098E-2</v>
      </c>
    </row>
    <row r="55" spans="1:26" s="4" customFormat="1" x14ac:dyDescent="0.25">
      <c r="A55" s="93">
        <v>23</v>
      </c>
      <c r="B55" s="93" t="s">
        <v>104</v>
      </c>
      <c r="C55" s="94">
        <v>16426695.360000003</v>
      </c>
      <c r="D55" s="102">
        <v>18392333.899999999</v>
      </c>
      <c r="E55" s="5">
        <f t="shared" si="1"/>
        <v>1965638.5399999954</v>
      </c>
      <c r="F55" s="185">
        <f t="shared" si="2"/>
        <v>0.11966122807551689</v>
      </c>
      <c r="G55" s="185">
        <f t="shared" si="3"/>
        <v>3.017978929822733E-2</v>
      </c>
      <c r="H55" s="185">
        <f t="shared" si="3"/>
        <v>2.9835846481628597E-2</v>
      </c>
      <c r="I55" s="5">
        <f t="shared" si="4"/>
        <v>1368891.2800000003</v>
      </c>
      <c r="J55" s="5">
        <f t="shared" si="5"/>
        <v>1471386.7119999998</v>
      </c>
      <c r="K55" s="5">
        <f t="shared" si="6"/>
        <v>102495.43199999956</v>
      </c>
      <c r="L55" s="175">
        <f t="shared" si="7"/>
        <v>7.4874778952496168E-2</v>
      </c>
      <c r="M55" s="198">
        <f t="shared" si="8"/>
        <v>4.4786449123020725E-2</v>
      </c>
      <c r="N55" s="99">
        <v>210904</v>
      </c>
      <c r="O55" s="99">
        <v>206002.83333333334</v>
      </c>
      <c r="P55" s="93" t="s">
        <v>104</v>
      </c>
      <c r="Q55" s="195">
        <f t="shared" si="9"/>
        <v>7788.7073550051227</v>
      </c>
      <c r="R55" s="195">
        <f t="shared" si="9"/>
        <v>8928.1946283910329</v>
      </c>
      <c r="S55" s="5">
        <f t="shared" si="10"/>
        <v>1139.4872733859102</v>
      </c>
      <c r="T55" s="175">
        <f t="shared" si="11"/>
        <v>0.14629992134107608</v>
      </c>
      <c r="U55" s="4">
        <v>23</v>
      </c>
      <c r="V55" s="189"/>
      <c r="W55" s="195">
        <f t="shared" si="12"/>
        <v>649.05894625042686</v>
      </c>
      <c r="X55" s="195">
        <f t="shared" si="0"/>
        <v>714.25557027128252</v>
      </c>
      <c r="Y55" s="5">
        <f t="shared" si="13"/>
        <v>65.196624020855666</v>
      </c>
      <c r="Z55" s="175">
        <f t="shared" si="14"/>
        <v>0.10044792448743294</v>
      </c>
    </row>
    <row r="56" spans="1:26" s="4" customFormat="1" x14ac:dyDescent="0.25">
      <c r="A56" s="93">
        <v>24</v>
      </c>
      <c r="B56" s="93" t="s">
        <v>22</v>
      </c>
      <c r="C56" s="94">
        <v>25677091.949999999</v>
      </c>
      <c r="D56" s="102">
        <v>27681510.630000003</v>
      </c>
      <c r="E56" s="5">
        <f t="shared" si="1"/>
        <v>2004418.6800000034</v>
      </c>
      <c r="F56" s="184">
        <f t="shared" si="2"/>
        <v>7.8062526858692943E-2</v>
      </c>
      <c r="G56" s="185">
        <f t="shared" si="3"/>
        <v>4.7174992161187125E-2</v>
      </c>
      <c r="H56" s="185">
        <f t="shared" si="3"/>
        <v>4.490464918844532E-2</v>
      </c>
      <c r="I56" s="5">
        <f t="shared" si="4"/>
        <v>2139757.6625000001</v>
      </c>
      <c r="J56" s="5">
        <f t="shared" si="5"/>
        <v>2214520.8504000003</v>
      </c>
      <c r="K56" s="5">
        <f t="shared" si="6"/>
        <v>74763.187900000252</v>
      </c>
      <c r="L56" s="184">
        <f t="shared" si="7"/>
        <v>3.4940025784345213E-2</v>
      </c>
      <c r="M56" s="198">
        <f t="shared" si="8"/>
        <v>4.312250107434773E-2</v>
      </c>
      <c r="N56" s="99">
        <v>295516</v>
      </c>
      <c r="O56" s="99">
        <v>289855.91666666669</v>
      </c>
      <c r="P56" s="93" t="s">
        <v>22</v>
      </c>
      <c r="Q56" s="196">
        <f t="shared" si="9"/>
        <v>8688.9007532587075</v>
      </c>
      <c r="R56" s="196">
        <f t="shared" si="9"/>
        <v>9550.0933527031102</v>
      </c>
      <c r="S56" s="5">
        <f t="shared" si="10"/>
        <v>861.19259944440273</v>
      </c>
      <c r="T56" s="175">
        <f t="shared" si="11"/>
        <v>9.9114102450924974E-2</v>
      </c>
      <c r="U56" s="4">
        <v>24</v>
      </c>
      <c r="V56" s="189"/>
      <c r="W56" s="196">
        <f t="shared" si="12"/>
        <v>724.07506277155892</v>
      </c>
      <c r="X56" s="196">
        <f t="shared" si="0"/>
        <v>764.00746821624887</v>
      </c>
      <c r="Y56" s="5">
        <f t="shared" si="13"/>
        <v>39.932405444689948</v>
      </c>
      <c r="Z56" s="175">
        <f t="shared" si="14"/>
        <v>5.5149538352888099E-2</v>
      </c>
    </row>
    <row r="57" spans="1:26" s="4" customFormat="1" x14ac:dyDescent="0.25">
      <c r="A57" s="93">
        <v>25</v>
      </c>
      <c r="B57" s="93" t="s">
        <v>23</v>
      </c>
      <c r="C57" s="94">
        <v>8383700.3000000007</v>
      </c>
      <c r="D57" s="102">
        <v>9281669.2799999993</v>
      </c>
      <c r="E57" s="5">
        <f t="shared" si="1"/>
        <v>897968.97999999858</v>
      </c>
      <c r="F57" s="185">
        <f t="shared" si="2"/>
        <v>0.10710890750710619</v>
      </c>
      <c r="G57" s="185">
        <f t="shared" si="3"/>
        <v>1.5402873374616793E-2</v>
      </c>
      <c r="H57" s="185">
        <f t="shared" si="3"/>
        <v>1.5056624202071944E-2</v>
      </c>
      <c r="I57" s="5">
        <f t="shared" si="4"/>
        <v>698641.69166666677</v>
      </c>
      <c r="J57" s="5">
        <f t="shared" si="5"/>
        <v>742533.54239999992</v>
      </c>
      <c r="K57" s="5">
        <f t="shared" si="6"/>
        <v>43891.850733333151</v>
      </c>
      <c r="L57" s="175">
        <f t="shared" si="7"/>
        <v>6.2824551206821858E-2</v>
      </c>
      <c r="M57" s="198">
        <f t="shared" si="8"/>
        <v>4.4284356300284336E-2</v>
      </c>
      <c r="N57" s="99">
        <v>99708</v>
      </c>
      <c r="O57" s="99">
        <v>96766.666666666672</v>
      </c>
      <c r="P57" s="93" t="s">
        <v>23</v>
      </c>
      <c r="Q57" s="5">
        <f t="shared" si="9"/>
        <v>8408.252396999238</v>
      </c>
      <c r="R57" s="5">
        <f t="shared" si="9"/>
        <v>9591.8042852221824</v>
      </c>
      <c r="S57" s="5">
        <f t="shared" si="10"/>
        <v>1183.5518882229444</v>
      </c>
      <c r="T57" s="197">
        <f t="shared" si="11"/>
        <v>0.14076074698296806</v>
      </c>
      <c r="U57" s="4">
        <v>25</v>
      </c>
      <c r="V57" s="175"/>
      <c r="W57" s="5">
        <f t="shared" si="12"/>
        <v>700.68769974993654</v>
      </c>
      <c r="X57" s="5">
        <f t="shared" si="0"/>
        <v>767.34434281777453</v>
      </c>
      <c r="Y57" s="5">
        <f t="shared" si="13"/>
        <v>66.65664306783799</v>
      </c>
      <c r="Z57" s="197">
        <f t="shared" si="14"/>
        <v>9.5130317103649178E-2</v>
      </c>
    </row>
    <row r="58" spans="1:26" s="4" customFormat="1" x14ac:dyDescent="0.25">
      <c r="A58" s="93">
        <v>26</v>
      </c>
      <c r="B58" s="93" t="s">
        <v>24</v>
      </c>
      <c r="C58" s="94">
        <v>17727604.599999998</v>
      </c>
      <c r="D58" s="102">
        <v>19169871.689999998</v>
      </c>
      <c r="E58" s="5">
        <f t="shared" si="1"/>
        <v>1442267.0899999999</v>
      </c>
      <c r="F58" s="184">
        <f t="shared" si="2"/>
        <v>8.1357133269996329E-2</v>
      </c>
      <c r="G58" s="185">
        <f t="shared" si="3"/>
        <v>3.2569872385475679E-2</v>
      </c>
      <c r="H58" s="185">
        <f t="shared" si="3"/>
        <v>3.1097159932234494E-2</v>
      </c>
      <c r="I58" s="5">
        <f t="shared" si="4"/>
        <v>1477300.3833333331</v>
      </c>
      <c r="J58" s="5">
        <f t="shared" si="5"/>
        <v>1533589.7351999998</v>
      </c>
      <c r="K58" s="5">
        <f t="shared" si="6"/>
        <v>56289.351866666693</v>
      </c>
      <c r="L58" s="184">
        <f t="shared" si="7"/>
        <v>3.8102847939196501E-2</v>
      </c>
      <c r="M58" s="198">
        <f t="shared" si="8"/>
        <v>4.3254285330799828E-2</v>
      </c>
      <c r="N58" s="99">
        <v>203559</v>
      </c>
      <c r="O58" s="99">
        <v>198409.91666666666</v>
      </c>
      <c r="P58" s="93" t="s">
        <v>24</v>
      </c>
      <c r="Q58" s="196">
        <f t="shared" si="9"/>
        <v>8708.8286934009284</v>
      </c>
      <c r="R58" s="196">
        <f t="shared" si="9"/>
        <v>9661.750789506068</v>
      </c>
      <c r="S58" s="5">
        <f t="shared" si="10"/>
        <v>952.92209610513964</v>
      </c>
      <c r="T58" s="175">
        <f t="shared" si="11"/>
        <v>0.10942023659590544</v>
      </c>
      <c r="U58" s="4">
        <v>26</v>
      </c>
      <c r="V58" s="189"/>
      <c r="W58" s="196">
        <f t="shared" si="12"/>
        <v>725.73572445007744</v>
      </c>
      <c r="X58" s="196">
        <f t="shared" si="0"/>
        <v>772.94006316048547</v>
      </c>
      <c r="Y58" s="5">
        <f t="shared" si="13"/>
        <v>47.204338710408024</v>
      </c>
      <c r="Z58" s="175">
        <f t="shared" si="14"/>
        <v>6.5043427132069148E-2</v>
      </c>
    </row>
    <row r="59" spans="1:26" s="4" customFormat="1" x14ac:dyDescent="0.25">
      <c r="A59" s="93">
        <v>27</v>
      </c>
      <c r="B59" s="93" t="s">
        <v>25</v>
      </c>
      <c r="C59" s="94">
        <v>12067591.609999999</v>
      </c>
      <c r="D59" s="102">
        <v>13549171.969999997</v>
      </c>
      <c r="E59" s="5">
        <f t="shared" si="1"/>
        <v>1481580.3599999975</v>
      </c>
      <c r="F59" s="185">
        <f t="shared" si="2"/>
        <v>0.12277349183512828</v>
      </c>
      <c r="G59" s="185">
        <f t="shared" si="3"/>
        <v>2.2171067530338363E-2</v>
      </c>
      <c r="H59" s="185">
        <f t="shared" si="3"/>
        <v>2.1979321224159881E-2</v>
      </c>
      <c r="I59" s="5">
        <f t="shared" si="4"/>
        <v>1005632.6341666667</v>
      </c>
      <c r="J59" s="5">
        <f t="shared" si="5"/>
        <v>1083933.7575999997</v>
      </c>
      <c r="K59" s="5">
        <f t="shared" si="6"/>
        <v>78301.123433333007</v>
      </c>
      <c r="L59" s="175">
        <f t="shared" si="7"/>
        <v>7.7862552161723025E-2</v>
      </c>
      <c r="M59" s="198">
        <f t="shared" si="8"/>
        <v>4.4910939673405259E-2</v>
      </c>
      <c r="N59" s="99">
        <v>149049</v>
      </c>
      <c r="O59" s="99">
        <v>145543.16666666666</v>
      </c>
      <c r="P59" s="93" t="s">
        <v>25</v>
      </c>
      <c r="Q59" s="5">
        <f t="shared" si="9"/>
        <v>8096.3921998805763</v>
      </c>
      <c r="R59" s="5">
        <f t="shared" si="9"/>
        <v>9309.3837933534014</v>
      </c>
      <c r="S59" s="5">
        <f t="shared" si="10"/>
        <v>1212.9915934728251</v>
      </c>
      <c r="T59" s="175">
        <f t="shared" si="11"/>
        <v>0.14981877897302417</v>
      </c>
      <c r="U59" s="4">
        <v>27</v>
      </c>
      <c r="V59" s="189"/>
      <c r="W59" s="5">
        <f t="shared" si="12"/>
        <v>674.69934999004795</v>
      </c>
      <c r="X59" s="5">
        <f t="shared" si="0"/>
        <v>744.75070346827215</v>
      </c>
      <c r="Y59" s="5">
        <f t="shared" si="13"/>
        <v>70.0513534782242</v>
      </c>
      <c r="Z59" s="175">
        <f t="shared" si="14"/>
        <v>0.1038260278141034</v>
      </c>
    </row>
    <row r="60" spans="1:26" s="4" customFormat="1" x14ac:dyDescent="0.25">
      <c r="A60" s="93">
        <v>28</v>
      </c>
      <c r="B60" s="93" t="s">
        <v>26</v>
      </c>
      <c r="C60" s="94">
        <v>8925024.3500000015</v>
      </c>
      <c r="D60" s="102">
        <v>9771405.2800000012</v>
      </c>
      <c r="E60" s="5">
        <f t="shared" si="1"/>
        <v>846380.9299999997</v>
      </c>
      <c r="F60" s="185">
        <f t="shared" si="2"/>
        <v>9.4832338468633939E-2</v>
      </c>
      <c r="G60" s="185">
        <f t="shared" si="3"/>
        <v>1.6397415819888215E-2</v>
      </c>
      <c r="H60" s="185">
        <f t="shared" si="3"/>
        <v>1.5851068680514502E-2</v>
      </c>
      <c r="I60" s="5">
        <f t="shared" si="4"/>
        <v>743752.02916666679</v>
      </c>
      <c r="J60" s="5">
        <f t="shared" si="5"/>
        <v>781712.42240000004</v>
      </c>
      <c r="K60" s="5">
        <f t="shared" si="6"/>
        <v>37960.393233333249</v>
      </c>
      <c r="L60" s="175">
        <f t="shared" si="7"/>
        <v>5.1039044929888498E-2</v>
      </c>
      <c r="M60" s="198">
        <f t="shared" si="8"/>
        <v>4.3793293538745441E-2</v>
      </c>
      <c r="N60" s="99">
        <v>113937</v>
      </c>
      <c r="O60" s="99">
        <v>111102.91666666667</v>
      </c>
      <c r="P60" s="93" t="s">
        <v>26</v>
      </c>
      <c r="Q60" s="195">
        <f t="shared" si="9"/>
        <v>7833.2976557220236</v>
      </c>
      <c r="R60" s="195">
        <f t="shared" si="9"/>
        <v>8794.9133768615447</v>
      </c>
      <c r="S60" s="5">
        <f t="shared" si="10"/>
        <v>961.61572113952116</v>
      </c>
      <c r="T60" s="188">
        <f t="shared" si="11"/>
        <v>0.12276001288385684</v>
      </c>
      <c r="U60" s="4">
        <v>28</v>
      </c>
      <c r="V60" s="189"/>
      <c r="W60" s="195">
        <f t="shared" si="12"/>
        <v>652.77480464350197</v>
      </c>
      <c r="X60" s="195">
        <f t="shared" si="0"/>
        <v>703.59307014892352</v>
      </c>
      <c r="Y60" s="5">
        <f t="shared" si="13"/>
        <v>50.81826550542155</v>
      </c>
      <c r="Z60" s="188">
        <f t="shared" si="14"/>
        <v>7.7849612368502463E-2</v>
      </c>
    </row>
    <row r="61" spans="1:26" ht="15.75" thickBot="1" x14ac:dyDescent="0.3">
      <c r="B61" s="89" t="s">
        <v>1</v>
      </c>
      <c r="C61" s="89">
        <f>SUM(C33:C60)</f>
        <v>544294567.39000022</v>
      </c>
      <c r="D61" s="118">
        <f>SUM(D33:D60)</f>
        <v>616450882.71000004</v>
      </c>
      <c r="E61" s="1">
        <f t="shared" si="1"/>
        <v>72156315.319999814</v>
      </c>
      <c r="F61" s="98">
        <f t="shared" si="2"/>
        <v>0.13256850176918644</v>
      </c>
      <c r="G61" s="98">
        <f t="shared" si="3"/>
        <v>1</v>
      </c>
      <c r="H61" s="98">
        <f t="shared" si="3"/>
        <v>1</v>
      </c>
      <c r="I61" s="1">
        <f t="shared" si="4"/>
        <v>45357880.61583335</v>
      </c>
      <c r="J61" s="1">
        <f t="shared" si="5"/>
        <v>49316070.616800003</v>
      </c>
      <c r="K61" s="1">
        <f t="shared" si="6"/>
        <v>3958190.0009666532</v>
      </c>
      <c r="L61" s="37">
        <f t="shared" si="7"/>
        <v>8.7265761698419042E-2</v>
      </c>
      <c r="M61" s="198">
        <f t="shared" si="8"/>
        <v>4.53027400707674E-2</v>
      </c>
      <c r="N61" s="119">
        <f>SUM(N33:N60)</f>
        <v>6250683</v>
      </c>
      <c r="O61" s="119">
        <f>SUM(O33:O60)</f>
        <v>6116105.083333334</v>
      </c>
      <c r="P61" s="99"/>
      <c r="Q61" s="113">
        <f t="shared" si="9"/>
        <v>8707.7614940639323</v>
      </c>
      <c r="R61" s="113">
        <f t="shared" si="9"/>
        <v>10079.14145212869</v>
      </c>
      <c r="S61" s="1">
        <f t="shared" si="10"/>
        <v>1371.3799580647574</v>
      </c>
      <c r="T61" s="101">
        <f t="shared" si="11"/>
        <v>0.15748937990545847</v>
      </c>
      <c r="V61" s="101"/>
      <c r="W61" s="113">
        <f t="shared" si="12"/>
        <v>725.64679117199432</v>
      </c>
      <c r="X61" s="113">
        <f t="shared" si="0"/>
        <v>806.33131617029528</v>
      </c>
      <c r="Y61" s="1">
        <f t="shared" si="13"/>
        <v>80.684524998300958</v>
      </c>
      <c r="Z61" s="101">
        <f t="shared" si="14"/>
        <v>0.11118980470924034</v>
      </c>
    </row>
    <row r="62" spans="1:26" ht="15.75" thickTop="1" x14ac:dyDescent="0.25">
      <c r="C62">
        <f>+C61/12</f>
        <v>45357880.61583335</v>
      </c>
      <c r="D62">
        <f>+D61/12.5</f>
        <v>49316070.616800003</v>
      </c>
      <c r="E62" s="1">
        <f>+D62-C62</f>
        <v>3958190.0009666532</v>
      </c>
      <c r="F62" s="98">
        <f>+E62/C62</f>
        <v>8.7265761698419042E-2</v>
      </c>
      <c r="G62" s="37"/>
      <c r="H62" s="37"/>
      <c r="K62" s="1"/>
      <c r="L62" s="37"/>
    </row>
    <row r="65" spans="8:10" x14ac:dyDescent="0.25">
      <c r="H65">
        <v>12</v>
      </c>
      <c r="I65">
        <v>12.5</v>
      </c>
      <c r="J65" s="37">
        <f>+I65/H65-1</f>
        <v>4.1666666666666741E-2</v>
      </c>
    </row>
  </sheetData>
  <autoFilter ref="A32:Z6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&amp;RПриложение "Лекарства"
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Z56"/>
  <sheetViews>
    <sheetView view="pageBreakPreview" topLeftCell="A2" zoomScaleNormal="100" zoomScaleSheetLayoutView="100" workbookViewId="0">
      <selection activeCell="F29" sqref="F29"/>
    </sheetView>
  </sheetViews>
  <sheetFormatPr defaultRowHeight="15" x14ac:dyDescent="0.25"/>
  <cols>
    <col min="3" max="4" width="9.5703125" bestFit="1" customWidth="1"/>
    <col min="5" max="5" width="9.85546875" bestFit="1" customWidth="1"/>
    <col min="9" max="10" width="9.85546875" bestFit="1" customWidth="1"/>
    <col min="11" max="11" width="9.28515625" bestFit="1" customWidth="1"/>
  </cols>
  <sheetData>
    <row r="1" spans="1:1" ht="15.75" x14ac:dyDescent="0.25">
      <c r="A1" s="40" t="s">
        <v>111</v>
      </c>
    </row>
    <row r="26" spans="1:26" ht="75.75" thickBot="1" x14ac:dyDescent="0.3">
      <c r="A26" s="89"/>
      <c r="C26" t="s">
        <v>89</v>
      </c>
      <c r="D26" t="s">
        <v>90</v>
      </c>
      <c r="E26" t="s">
        <v>91</v>
      </c>
      <c r="F26" t="s">
        <v>92</v>
      </c>
      <c r="G26" t="s">
        <v>93</v>
      </c>
      <c r="H26" t="s">
        <v>94</v>
      </c>
      <c r="I26" t="s">
        <v>95</v>
      </c>
      <c r="J26" t="s">
        <v>96</v>
      </c>
      <c r="K26" t="s">
        <v>91</v>
      </c>
      <c r="L26" t="s">
        <v>97</v>
      </c>
      <c r="N26" s="90" t="s">
        <v>98</v>
      </c>
      <c r="O26" s="90" t="s">
        <v>99</v>
      </c>
      <c r="P26" s="91"/>
      <c r="Q26" s="92" t="s">
        <v>101</v>
      </c>
      <c r="R26" s="92" t="s">
        <v>186</v>
      </c>
      <c r="S26" t="s">
        <v>91</v>
      </c>
      <c r="T26" t="s">
        <v>97</v>
      </c>
      <c r="Y26" t="s">
        <v>91</v>
      </c>
      <c r="Z26" t="s">
        <v>97</v>
      </c>
    </row>
    <row r="27" spans="1:26" ht="15.75" thickTop="1" x14ac:dyDescent="0.25">
      <c r="A27" s="93">
        <v>1</v>
      </c>
      <c r="B27" s="93" t="s">
        <v>2</v>
      </c>
      <c r="C27" s="94">
        <v>16814285.369999997</v>
      </c>
      <c r="D27" s="95">
        <v>21136355.66</v>
      </c>
      <c r="E27" s="1">
        <f>+D27-C27</f>
        <v>4322070.2900000028</v>
      </c>
      <c r="F27" s="96">
        <f>+E27/C27</f>
        <v>0.2570475161383563</v>
      </c>
      <c r="G27" s="97">
        <f>+C27/C$55</f>
        <v>3.5425008955049138E-2</v>
      </c>
      <c r="H27" s="98">
        <f>+D27/D$55</f>
        <v>3.8832567742413809E-2</v>
      </c>
      <c r="I27" s="1">
        <f>+C27/11</f>
        <v>1528571.397272727</v>
      </c>
      <c r="J27" s="1">
        <f>+D27/12</f>
        <v>1761362.9716666667</v>
      </c>
      <c r="K27" s="1">
        <f>+J27-I27</f>
        <v>232791.57439393969</v>
      </c>
      <c r="L27" s="37">
        <f>+K27/I27</f>
        <v>0.15229355646015999</v>
      </c>
      <c r="N27" s="99">
        <v>270400</v>
      </c>
      <c r="O27" s="99">
        <v>265583.41666666669</v>
      </c>
      <c r="P27" s="93" t="s">
        <v>2</v>
      </c>
      <c r="Q27" s="100">
        <v>7958.4621379158652</v>
      </c>
      <c r="R27" s="100">
        <v>10453.606742326991</v>
      </c>
      <c r="S27" s="1">
        <f>+R27-Q27</f>
        <v>2495.1446044111253</v>
      </c>
      <c r="T27" s="96">
        <f>+S27/Q27</f>
        <v>0.31352094929543073</v>
      </c>
      <c r="U27">
        <v>1</v>
      </c>
      <c r="V27" s="101"/>
      <c r="W27" s="100">
        <f>+I27/N27*100</f>
        <v>565.30007295589019</v>
      </c>
      <c r="X27" s="100">
        <f t="shared" ref="X27:X55" si="0">+J27/O27*100</f>
        <v>663.20517815965536</v>
      </c>
      <c r="Y27" s="1">
        <f>+X27-W27</f>
        <v>97.905105203765174</v>
      </c>
      <c r="Z27" s="96">
        <f>+Y27/W27</f>
        <v>0.17319138964874078</v>
      </c>
    </row>
    <row r="28" spans="1:26" x14ac:dyDescent="0.25">
      <c r="A28" s="93">
        <v>2</v>
      </c>
      <c r="B28" s="93" t="s">
        <v>3</v>
      </c>
      <c r="C28" s="94">
        <v>23608828.959999997</v>
      </c>
      <c r="D28" s="102">
        <v>27174458.120000001</v>
      </c>
      <c r="E28" s="1">
        <f t="shared" ref="E28:E56" si="1">+D28-C28</f>
        <v>3565629.1600000039</v>
      </c>
      <c r="F28" s="37">
        <f t="shared" ref="F28:F56" si="2">+E28/C28</f>
        <v>0.15102947994757315</v>
      </c>
      <c r="G28" s="103">
        <f t="shared" ref="G28:H55" si="3">+C28/C$55</f>
        <v>4.9740025158513383E-2</v>
      </c>
      <c r="H28" s="98">
        <f t="shared" si="3"/>
        <v>4.9926013868385431E-2</v>
      </c>
      <c r="I28" s="1">
        <f t="shared" ref="I28:I55" si="4">+C28/11</f>
        <v>2146257.1781818178</v>
      </c>
      <c r="J28" s="1">
        <f t="shared" ref="J28:J55" si="5">+D28/12</f>
        <v>2264538.1766666668</v>
      </c>
      <c r="K28" s="1">
        <f t="shared" ref="K28:K55" si="6">+J28-I28</f>
        <v>118280.998484849</v>
      </c>
      <c r="L28" s="37">
        <f t="shared" ref="L28:L55" si="7">+K28/I28</f>
        <v>5.5110356618608802E-2</v>
      </c>
      <c r="N28" s="99">
        <v>342846</v>
      </c>
      <c r="O28" s="99">
        <v>335078</v>
      </c>
      <c r="P28" s="93" t="s">
        <v>3</v>
      </c>
      <c r="Q28" s="104">
        <v>8109.8902703251188</v>
      </c>
      <c r="R28" s="104">
        <v>9420.9109687386572</v>
      </c>
      <c r="S28" s="1">
        <f t="shared" ref="S28:S55" si="8">+R28-Q28</f>
        <v>1311.0206984135384</v>
      </c>
      <c r="T28" s="101">
        <f t="shared" ref="T28:T55" si="9">+S28/Q28</f>
        <v>0.16165702059011713</v>
      </c>
      <c r="U28">
        <v>2</v>
      </c>
      <c r="V28" s="101"/>
      <c r="W28" s="104">
        <f t="shared" ref="W28:W55" si="10">+I28/N28*100</f>
        <v>626.01202236042354</v>
      </c>
      <c r="X28" s="104">
        <f t="shared" si="0"/>
        <v>675.82418919375993</v>
      </c>
      <c r="Y28" s="1">
        <f t="shared" ref="Y28:Y55" si="11">+X28-W28</f>
        <v>49.812166833336391</v>
      </c>
      <c r="Z28" s="101">
        <f t="shared" ref="Z28:Z55" si="12">+Y28/W28</f>
        <v>7.9570623333264465E-2</v>
      </c>
    </row>
    <row r="29" spans="1:26" x14ac:dyDescent="0.25">
      <c r="A29" s="93">
        <v>3</v>
      </c>
      <c r="B29" s="93" t="s">
        <v>4</v>
      </c>
      <c r="C29" s="94">
        <v>33623347.43</v>
      </c>
      <c r="D29" s="102">
        <v>36351796.890000001</v>
      </c>
      <c r="E29" s="1">
        <f t="shared" si="1"/>
        <v>2728449.4600000009</v>
      </c>
      <c r="F29" s="105">
        <f t="shared" si="2"/>
        <v>8.1147466523977821E-2</v>
      </c>
      <c r="G29" s="106">
        <f t="shared" si="3"/>
        <v>7.0839013231668413E-2</v>
      </c>
      <c r="H29" s="98">
        <f t="shared" si="3"/>
        <v>6.678699194870534E-2</v>
      </c>
      <c r="I29" s="1">
        <f t="shared" si="4"/>
        <v>3056667.9481818182</v>
      </c>
      <c r="J29" s="1">
        <f t="shared" si="5"/>
        <v>3029316.4075000002</v>
      </c>
      <c r="K29" s="1">
        <f t="shared" si="6"/>
        <v>-27351.540681818034</v>
      </c>
      <c r="L29" s="37">
        <f t="shared" si="7"/>
        <v>-8.9481556863536347E-3</v>
      </c>
      <c r="N29" s="99">
        <v>401347</v>
      </c>
      <c r="O29" s="99">
        <v>393934.58333333331</v>
      </c>
      <c r="P29" s="93" t="s">
        <v>4</v>
      </c>
      <c r="Q29" s="107">
        <v>9227.8765124920283</v>
      </c>
      <c r="R29" s="108">
        <v>10265.378450067381</v>
      </c>
      <c r="S29" s="1">
        <f t="shared" si="8"/>
        <v>1037.5019375753527</v>
      </c>
      <c r="T29" s="105">
        <f t="shared" si="9"/>
        <v>0.11243127670497736</v>
      </c>
      <c r="U29">
        <v>3</v>
      </c>
      <c r="V29" s="101"/>
      <c r="W29" s="107">
        <f t="shared" si="10"/>
        <v>761.60229132940276</v>
      </c>
      <c r="X29" s="108">
        <f t="shared" si="0"/>
        <v>768.98970937433569</v>
      </c>
      <c r="Y29" s="1">
        <f t="shared" si="11"/>
        <v>7.3874180449329288</v>
      </c>
      <c r="Z29" s="105">
        <f t="shared" si="12"/>
        <v>9.6998369477564704E-3</v>
      </c>
    </row>
    <row r="30" spans="1:26" x14ac:dyDescent="0.25">
      <c r="A30" s="93">
        <v>4</v>
      </c>
      <c r="B30" s="93" t="s">
        <v>102</v>
      </c>
      <c r="C30" s="94">
        <v>15221191.299999999</v>
      </c>
      <c r="D30" s="102">
        <v>16907115.09</v>
      </c>
      <c r="E30" s="1">
        <f t="shared" si="1"/>
        <v>1685923.790000001</v>
      </c>
      <c r="F30" s="37">
        <f t="shared" si="2"/>
        <v>0.11076161890166909</v>
      </c>
      <c r="G30" s="97">
        <f t="shared" si="3"/>
        <v>3.2068614647820508E-2</v>
      </c>
      <c r="H30" s="98">
        <f t="shared" si="3"/>
        <v>3.106243586275893E-2</v>
      </c>
      <c r="I30" s="1">
        <f t="shared" si="4"/>
        <v>1383744.6636363636</v>
      </c>
      <c r="J30" s="1">
        <f t="shared" si="5"/>
        <v>1408926.2575000001</v>
      </c>
      <c r="K30" s="1">
        <f t="shared" si="6"/>
        <v>25181.593863636488</v>
      </c>
      <c r="L30" s="37">
        <f t="shared" si="7"/>
        <v>1.8198150659863358E-2</v>
      </c>
      <c r="N30" s="99">
        <v>210636</v>
      </c>
      <c r="O30" s="99">
        <v>204312.83333333334</v>
      </c>
      <c r="P30" s="93" t="s">
        <v>102</v>
      </c>
      <c r="Q30" s="1">
        <v>8275.1116580211547</v>
      </c>
      <c r="R30" s="1">
        <v>9466.0642101914655</v>
      </c>
      <c r="S30" s="1">
        <f t="shared" si="8"/>
        <v>1190.9525521703108</v>
      </c>
      <c r="T30" s="37">
        <f t="shared" si="9"/>
        <v>0.14391981660040898</v>
      </c>
      <c r="U30">
        <v>4</v>
      </c>
      <c r="V30" s="37"/>
      <c r="W30" s="1">
        <f t="shared" si="10"/>
        <v>656.93645133612654</v>
      </c>
      <c r="X30" s="1">
        <f t="shared" si="0"/>
        <v>689.59263816842963</v>
      </c>
      <c r="Y30" s="1">
        <f t="shared" si="11"/>
        <v>32.656186832303092</v>
      </c>
      <c r="Z30" s="37">
        <f t="shared" si="12"/>
        <v>4.9709810996001962E-2</v>
      </c>
    </row>
    <row r="31" spans="1:26" x14ac:dyDescent="0.25">
      <c r="A31" s="93">
        <v>5</v>
      </c>
      <c r="B31" s="93" t="s">
        <v>5</v>
      </c>
      <c r="C31" s="94">
        <v>7412644.04</v>
      </c>
      <c r="D31" s="102">
        <v>8269555.5100000007</v>
      </c>
      <c r="E31" s="1">
        <f t="shared" si="1"/>
        <v>856911.47000000067</v>
      </c>
      <c r="F31" s="37">
        <f t="shared" si="2"/>
        <v>0.11560132462532231</v>
      </c>
      <c r="G31" s="98">
        <f t="shared" si="3"/>
        <v>1.5617254954296738E-2</v>
      </c>
      <c r="H31" s="98">
        <f t="shared" si="3"/>
        <v>1.5193161948417288E-2</v>
      </c>
      <c r="I31" s="1">
        <f t="shared" si="4"/>
        <v>673876.73090909095</v>
      </c>
      <c r="J31" s="1">
        <f t="shared" si="5"/>
        <v>689129.62583333335</v>
      </c>
      <c r="K31" s="1">
        <f t="shared" si="6"/>
        <v>15252.894924242399</v>
      </c>
      <c r="L31" s="37">
        <f t="shared" si="7"/>
        <v>2.2634547573211997E-2</v>
      </c>
      <c r="N31" s="99">
        <v>85930</v>
      </c>
      <c r="O31" s="99">
        <v>82951.5</v>
      </c>
      <c r="P31" s="93" t="s">
        <v>5</v>
      </c>
      <c r="Q31" s="109">
        <v>9969.1452354689191</v>
      </c>
      <c r="R31" s="109">
        <v>11113.276380218926</v>
      </c>
      <c r="S31" s="1">
        <f t="shared" si="8"/>
        <v>1144.1311447500066</v>
      </c>
      <c r="T31" s="37">
        <f t="shared" si="9"/>
        <v>0.11476722604856203</v>
      </c>
      <c r="U31">
        <v>5</v>
      </c>
      <c r="V31" s="110"/>
      <c r="W31" s="109">
        <f t="shared" si="10"/>
        <v>784.21590935539496</v>
      </c>
      <c r="X31" s="109">
        <f t="shared" si="0"/>
        <v>830.76210295574333</v>
      </c>
      <c r="Y31" s="1">
        <f t="shared" si="11"/>
        <v>46.546193600348374</v>
      </c>
      <c r="Z31" s="37">
        <f t="shared" si="12"/>
        <v>5.9353799183452086E-2</v>
      </c>
    </row>
    <row r="32" spans="1:26" x14ac:dyDescent="0.25">
      <c r="A32" s="93">
        <v>6</v>
      </c>
      <c r="B32" s="93" t="s">
        <v>6</v>
      </c>
      <c r="C32" s="94">
        <v>14240108.639999999</v>
      </c>
      <c r="D32" s="102">
        <v>15063774.850000001</v>
      </c>
      <c r="E32" s="1">
        <f t="shared" si="1"/>
        <v>823666.21000000276</v>
      </c>
      <c r="F32" s="111">
        <f t="shared" si="2"/>
        <v>5.7841286946811017E-2</v>
      </c>
      <c r="G32" s="97">
        <f t="shared" si="3"/>
        <v>3.0001630458403039E-2</v>
      </c>
      <c r="H32" s="98">
        <f t="shared" si="3"/>
        <v>2.7675776596914742E-2</v>
      </c>
      <c r="I32" s="1">
        <f t="shared" si="4"/>
        <v>1294555.3309090908</v>
      </c>
      <c r="J32" s="1">
        <f t="shared" si="5"/>
        <v>1255314.5708333335</v>
      </c>
      <c r="K32" s="1">
        <f t="shared" si="6"/>
        <v>-39240.76007575728</v>
      </c>
      <c r="L32" s="37">
        <f t="shared" si="7"/>
        <v>-3.0312153632089854E-2</v>
      </c>
      <c r="N32" s="99">
        <v>159214</v>
      </c>
      <c r="O32" s="99">
        <v>154381.33333333334</v>
      </c>
      <c r="P32" s="93" t="s">
        <v>6</v>
      </c>
      <c r="Q32" s="112">
        <v>9757.5105258839576</v>
      </c>
      <c r="R32" s="107">
        <v>10651.895807825604</v>
      </c>
      <c r="S32" s="1">
        <f t="shared" si="8"/>
        <v>894.3852819416461</v>
      </c>
      <c r="T32" s="111">
        <f t="shared" si="9"/>
        <v>9.1661216205618332E-2</v>
      </c>
      <c r="U32">
        <v>6</v>
      </c>
      <c r="V32" s="37"/>
      <c r="W32" s="112">
        <f t="shared" si="10"/>
        <v>813.09139328770766</v>
      </c>
      <c r="X32" s="107">
        <f t="shared" si="0"/>
        <v>813.12587715699658</v>
      </c>
      <c r="Y32" s="1">
        <f t="shared" si="11"/>
        <v>3.4483869288919777E-2</v>
      </c>
      <c r="Z32" s="111">
        <f t="shared" si="12"/>
        <v>4.2410815774946789E-5</v>
      </c>
    </row>
    <row r="33" spans="1:26" x14ac:dyDescent="0.25">
      <c r="A33" s="93">
        <v>7</v>
      </c>
      <c r="B33" s="93" t="s">
        <v>7</v>
      </c>
      <c r="C33" s="94">
        <v>8769397.8399999999</v>
      </c>
      <c r="D33" s="102">
        <v>9920792.1799999997</v>
      </c>
      <c r="E33" s="1">
        <f t="shared" si="1"/>
        <v>1151394.3399999999</v>
      </c>
      <c r="F33" s="37">
        <f t="shared" si="2"/>
        <v>0.13129685310297198</v>
      </c>
      <c r="G33" s="98">
        <f t="shared" si="3"/>
        <v>1.8475718127554809E-2</v>
      </c>
      <c r="H33" s="98">
        <f t="shared" si="3"/>
        <v>1.8226880763429543E-2</v>
      </c>
      <c r="I33" s="1">
        <f t="shared" si="4"/>
        <v>797217.98545454547</v>
      </c>
      <c r="J33" s="1">
        <f t="shared" si="5"/>
        <v>826732.68166666664</v>
      </c>
      <c r="K33" s="1">
        <f t="shared" si="6"/>
        <v>29514.696212121169</v>
      </c>
      <c r="L33" s="37">
        <f t="shared" si="7"/>
        <v>3.7022115344390948E-2</v>
      </c>
      <c r="N33" s="99">
        <v>112466</v>
      </c>
      <c r="O33" s="99">
        <v>109431.58333333333</v>
      </c>
      <c r="P33" s="93" t="s">
        <v>7</v>
      </c>
      <c r="Q33" s="1">
        <v>9065.7485506545563</v>
      </c>
      <c r="R33" s="1">
        <v>10216.49024269471</v>
      </c>
      <c r="S33" s="1">
        <f t="shared" si="8"/>
        <v>1150.7416920401538</v>
      </c>
      <c r="T33" s="37">
        <f t="shared" si="9"/>
        <v>0.12693289314284689</v>
      </c>
      <c r="U33">
        <v>7</v>
      </c>
      <c r="V33" s="37"/>
      <c r="W33" s="1">
        <f t="shared" si="10"/>
        <v>708.85244025265013</v>
      </c>
      <c r="X33" s="1">
        <f t="shared" si="0"/>
        <v>755.47904588787969</v>
      </c>
      <c r="Y33" s="1">
        <f t="shared" si="11"/>
        <v>46.626605635229566</v>
      </c>
      <c r="Z33" s="37">
        <f t="shared" si="12"/>
        <v>6.5777590634534394E-2</v>
      </c>
    </row>
    <row r="34" spans="1:26" x14ac:dyDescent="0.25">
      <c r="A34" s="93">
        <v>8</v>
      </c>
      <c r="B34" s="93" t="s">
        <v>8</v>
      </c>
      <c r="C34" s="94">
        <v>11218081.299999999</v>
      </c>
      <c r="D34" s="102">
        <v>13572886.299999999</v>
      </c>
      <c r="E34" s="1">
        <f t="shared" si="1"/>
        <v>2354805</v>
      </c>
      <c r="F34" s="103">
        <f t="shared" si="2"/>
        <v>0.20991156482347834</v>
      </c>
      <c r="G34" s="98">
        <f t="shared" si="3"/>
        <v>2.3634702383486982E-2</v>
      </c>
      <c r="H34" s="98">
        <f t="shared" si="3"/>
        <v>2.4936655835248667E-2</v>
      </c>
      <c r="I34" s="1">
        <f t="shared" si="4"/>
        <v>1019825.5727272726</v>
      </c>
      <c r="J34" s="1">
        <f t="shared" si="5"/>
        <v>1131073.8583333332</v>
      </c>
      <c r="K34" s="1">
        <f t="shared" si="6"/>
        <v>111248.28560606053</v>
      </c>
      <c r="L34" s="37">
        <f t="shared" si="7"/>
        <v>0.10908560108818839</v>
      </c>
      <c r="N34" s="99">
        <v>154411</v>
      </c>
      <c r="O34" s="99">
        <v>149473.66666666666</v>
      </c>
      <c r="P34" s="93" t="s">
        <v>8</v>
      </c>
      <c r="Q34" s="1">
        <v>9080.4531678935655</v>
      </c>
      <c r="R34" s="113">
        <v>10086.717943816242</v>
      </c>
      <c r="S34" s="1">
        <f t="shared" si="8"/>
        <v>1006.2647759226766</v>
      </c>
      <c r="T34" s="110">
        <f t="shared" si="9"/>
        <v>0.11081658121211416</v>
      </c>
      <c r="U34">
        <v>8</v>
      </c>
      <c r="V34" s="110"/>
      <c r="W34" s="1">
        <f t="shared" si="10"/>
        <v>660.46173700531222</v>
      </c>
      <c r="X34" s="113">
        <f t="shared" si="0"/>
        <v>756.70443065779693</v>
      </c>
      <c r="Y34" s="1">
        <f t="shared" si="11"/>
        <v>96.242693652484718</v>
      </c>
      <c r="Z34" s="110">
        <f t="shared" si="12"/>
        <v>0.14572031695412299</v>
      </c>
    </row>
    <row r="35" spans="1:26" x14ac:dyDescent="0.25">
      <c r="A35" s="93">
        <v>9</v>
      </c>
      <c r="B35" s="93" t="s">
        <v>9</v>
      </c>
      <c r="C35" s="94">
        <v>6953392.2100000009</v>
      </c>
      <c r="D35" s="102">
        <v>7991047.25</v>
      </c>
      <c r="E35" s="1">
        <f t="shared" si="1"/>
        <v>1037655.0399999991</v>
      </c>
      <c r="F35" s="37">
        <f t="shared" si="2"/>
        <v>0.14923004609285501</v>
      </c>
      <c r="G35" s="98">
        <f t="shared" si="3"/>
        <v>1.4649684829704957E-2</v>
      </c>
      <c r="H35" s="98">
        <f t="shared" si="3"/>
        <v>1.4681475305400617E-2</v>
      </c>
      <c r="I35" s="1">
        <f t="shared" si="4"/>
        <v>632126.56454545457</v>
      </c>
      <c r="J35" s="1">
        <f t="shared" si="5"/>
        <v>665920.60416666663</v>
      </c>
      <c r="K35" s="1">
        <f t="shared" si="6"/>
        <v>33794.039621212054</v>
      </c>
      <c r="L35" s="37">
        <f t="shared" si="7"/>
        <v>5.3460875585117119E-2</v>
      </c>
      <c r="N35" s="99">
        <v>123122</v>
      </c>
      <c r="O35" s="99">
        <v>119875.83333333333</v>
      </c>
      <c r="P35" s="93" t="s">
        <v>9</v>
      </c>
      <c r="Q35" s="114">
        <v>6666.1036072046772</v>
      </c>
      <c r="R35" s="114">
        <v>7576.4181701947773</v>
      </c>
      <c r="S35" s="1">
        <f t="shared" si="8"/>
        <v>910.31456299010006</v>
      </c>
      <c r="T35" s="37">
        <f t="shared" si="9"/>
        <v>0.13655871805026232</v>
      </c>
      <c r="U35">
        <v>9</v>
      </c>
      <c r="V35" s="37"/>
      <c r="W35" s="114">
        <f t="shared" si="10"/>
        <v>513.41479552432099</v>
      </c>
      <c r="X35" s="114">
        <f t="shared" si="0"/>
        <v>555.5086339337231</v>
      </c>
      <c r="Y35" s="1">
        <f t="shared" si="11"/>
        <v>42.09383840940211</v>
      </c>
      <c r="Z35" s="37">
        <f t="shared" si="12"/>
        <v>8.1987973031462977E-2</v>
      </c>
    </row>
    <row r="36" spans="1:26" x14ac:dyDescent="0.25">
      <c r="A36" s="93">
        <v>10</v>
      </c>
      <c r="B36" s="93" t="s">
        <v>10</v>
      </c>
      <c r="C36" s="94">
        <v>9567502.1400000006</v>
      </c>
      <c r="D36" s="102">
        <v>11219043.609999999</v>
      </c>
      <c r="E36" s="1">
        <f t="shared" si="1"/>
        <v>1651541.4699999988</v>
      </c>
      <c r="F36" s="37">
        <f t="shared" si="2"/>
        <v>0.17261992167163484</v>
      </c>
      <c r="G36" s="98">
        <f t="shared" si="3"/>
        <v>2.015719618935859E-2</v>
      </c>
      <c r="H36" s="98">
        <f t="shared" si="3"/>
        <v>2.061208081461758E-2</v>
      </c>
      <c r="I36" s="1">
        <f t="shared" si="4"/>
        <v>869772.92181818187</v>
      </c>
      <c r="J36" s="1">
        <f t="shared" si="5"/>
        <v>934920.30083333328</v>
      </c>
      <c r="K36" s="1">
        <f t="shared" si="6"/>
        <v>65147.379015151411</v>
      </c>
      <c r="L36" s="37">
        <f t="shared" si="7"/>
        <v>7.4901594865665264E-2</v>
      </c>
      <c r="N36" s="99">
        <v>120741</v>
      </c>
      <c r="O36" s="99">
        <v>117387.91666666667</v>
      </c>
      <c r="P36" s="93" t="s">
        <v>10</v>
      </c>
      <c r="Q36" s="1">
        <v>9557.2388782207126</v>
      </c>
      <c r="R36" s="1">
        <v>12518.253492683336</v>
      </c>
      <c r="S36" s="1">
        <f t="shared" si="8"/>
        <v>2961.0146144626233</v>
      </c>
      <c r="T36" s="37">
        <f t="shared" si="9"/>
        <v>0.3098190442022184</v>
      </c>
      <c r="U36">
        <v>10</v>
      </c>
      <c r="V36" s="37"/>
      <c r="W36" s="1">
        <f t="shared" si="10"/>
        <v>720.36252956177429</v>
      </c>
      <c r="X36" s="1">
        <f t="shared" si="0"/>
        <v>796.43657318505939</v>
      </c>
      <c r="Y36" s="1">
        <f t="shared" si="11"/>
        <v>76.074043623285093</v>
      </c>
      <c r="Z36" s="37">
        <f t="shared" si="12"/>
        <v>0.10560522029035022</v>
      </c>
    </row>
    <row r="37" spans="1:26" x14ac:dyDescent="0.25">
      <c r="A37" s="93">
        <v>11</v>
      </c>
      <c r="B37" s="93" t="s">
        <v>11</v>
      </c>
      <c r="C37" s="94">
        <v>9619665.6500000004</v>
      </c>
      <c r="D37" s="102">
        <v>11255270.780000001</v>
      </c>
      <c r="E37" s="1">
        <f t="shared" si="1"/>
        <v>1635605.1300000008</v>
      </c>
      <c r="F37" s="37">
        <f t="shared" si="2"/>
        <v>0.17002723270324896</v>
      </c>
      <c r="G37" s="98">
        <f t="shared" si="3"/>
        <v>2.0267096358661876E-2</v>
      </c>
      <c r="H37" s="98">
        <f t="shared" si="3"/>
        <v>2.0678638837001891E-2</v>
      </c>
      <c r="I37" s="1">
        <f t="shared" si="4"/>
        <v>874515.05909090908</v>
      </c>
      <c r="J37" s="1">
        <f t="shared" si="5"/>
        <v>937939.2316666668</v>
      </c>
      <c r="K37" s="1">
        <f t="shared" si="6"/>
        <v>63424.172575757722</v>
      </c>
      <c r="L37" s="37">
        <f t="shared" si="7"/>
        <v>7.2524963311311655E-2</v>
      </c>
      <c r="N37" s="99">
        <v>121300</v>
      </c>
      <c r="O37" s="99">
        <v>118227.16666666667</v>
      </c>
      <c r="P37" s="93" t="s">
        <v>11</v>
      </c>
      <c r="Q37" s="1">
        <v>9520.0376506809625</v>
      </c>
      <c r="R37" s="1">
        <v>10680.077640396092</v>
      </c>
      <c r="S37" s="1">
        <f t="shared" si="8"/>
        <v>1160.0399897151292</v>
      </c>
      <c r="T37" s="37">
        <f t="shared" si="9"/>
        <v>0.12185245818141825</v>
      </c>
      <c r="U37">
        <v>11</v>
      </c>
      <c r="V37" s="101"/>
      <c r="W37" s="1">
        <f t="shared" si="10"/>
        <v>720.95223338079893</v>
      </c>
      <c r="X37" s="1">
        <f t="shared" si="0"/>
        <v>793.33647089008025</v>
      </c>
      <c r="Y37" s="1">
        <f t="shared" si="11"/>
        <v>72.38423750928132</v>
      </c>
      <c r="Z37" s="37">
        <f t="shared" si="12"/>
        <v>0.10040087839085557</v>
      </c>
    </row>
    <row r="38" spans="1:26" x14ac:dyDescent="0.25">
      <c r="A38" s="93">
        <v>12</v>
      </c>
      <c r="B38" s="93" t="s">
        <v>12</v>
      </c>
      <c r="C38" s="94">
        <v>8529787.8899999987</v>
      </c>
      <c r="D38" s="102">
        <v>10068482.870000001</v>
      </c>
      <c r="E38" s="1">
        <f t="shared" si="1"/>
        <v>1538694.9800000023</v>
      </c>
      <c r="F38" s="37">
        <f t="shared" si="2"/>
        <v>0.18039076702058562</v>
      </c>
      <c r="G38" s="98">
        <f t="shared" si="3"/>
        <v>1.7970898300979633E-2</v>
      </c>
      <c r="H38" s="98">
        <f t="shared" si="3"/>
        <v>1.8498224074291907E-2</v>
      </c>
      <c r="I38" s="1">
        <f t="shared" si="4"/>
        <v>775435.26272727258</v>
      </c>
      <c r="J38" s="1">
        <f t="shared" si="5"/>
        <v>839040.23916666675</v>
      </c>
      <c r="K38" s="1">
        <f t="shared" si="6"/>
        <v>63604.976439394173</v>
      </c>
      <c r="L38" s="37">
        <f t="shared" si="7"/>
        <v>8.202486976887019E-2</v>
      </c>
      <c r="N38" s="99">
        <v>124646</v>
      </c>
      <c r="O38" s="99">
        <v>120351.33333333333</v>
      </c>
      <c r="P38" s="93" t="s">
        <v>12</v>
      </c>
      <c r="Q38" s="104">
        <v>8365.9088695873761</v>
      </c>
      <c r="R38" s="104">
        <v>9924.1165668150024</v>
      </c>
      <c r="S38" s="1">
        <f t="shared" si="8"/>
        <v>1558.2076972276263</v>
      </c>
      <c r="T38" s="37">
        <f t="shared" si="9"/>
        <v>0.18625683371859159</v>
      </c>
      <c r="U38">
        <v>12</v>
      </c>
      <c r="V38" s="110"/>
      <c r="W38" s="104">
        <f t="shared" si="10"/>
        <v>622.11002577481236</v>
      </c>
      <c r="X38" s="104">
        <f t="shared" si="0"/>
        <v>697.15907246561471</v>
      </c>
      <c r="Y38" s="1">
        <f t="shared" si="11"/>
        <v>75.049046690802356</v>
      </c>
      <c r="Z38" s="37">
        <f t="shared" si="12"/>
        <v>0.12063629194422942</v>
      </c>
    </row>
    <row r="39" spans="1:26" x14ac:dyDescent="0.25">
      <c r="A39" s="115">
        <v>13</v>
      </c>
      <c r="B39" s="115" t="s">
        <v>13</v>
      </c>
      <c r="C39" s="94">
        <v>16201371.129999999</v>
      </c>
      <c r="D39" s="102">
        <v>18935084.120000001</v>
      </c>
      <c r="E39" s="1">
        <f t="shared" si="1"/>
        <v>2733712.9900000021</v>
      </c>
      <c r="F39" s="37">
        <f t="shared" si="2"/>
        <v>0.16873343423002016</v>
      </c>
      <c r="G39" s="97">
        <f t="shared" si="3"/>
        <v>3.4133696718882597E-2</v>
      </c>
      <c r="H39" s="98">
        <f t="shared" si="3"/>
        <v>3.4788302611208237E-2</v>
      </c>
      <c r="I39" s="1">
        <f t="shared" si="4"/>
        <v>1472851.9209090909</v>
      </c>
      <c r="J39" s="1">
        <f t="shared" si="5"/>
        <v>1577923.6766666668</v>
      </c>
      <c r="K39" s="1">
        <f t="shared" si="6"/>
        <v>105071.75575757585</v>
      </c>
      <c r="L39" s="37">
        <f t="shared" si="7"/>
        <v>7.1338981377518415E-2</v>
      </c>
      <c r="N39" s="99">
        <v>226166</v>
      </c>
      <c r="O39" s="99">
        <v>220378.75</v>
      </c>
      <c r="P39" s="115" t="s">
        <v>13</v>
      </c>
      <c r="Q39" s="1">
        <v>8592.0643982235142</v>
      </c>
      <c r="R39" s="1">
        <v>9836.7979094869788</v>
      </c>
      <c r="S39" s="1">
        <f t="shared" si="8"/>
        <v>1244.7335112634646</v>
      </c>
      <c r="T39" s="37">
        <f t="shared" si="9"/>
        <v>0.14487013290086889</v>
      </c>
      <c r="U39">
        <v>13</v>
      </c>
      <c r="V39" s="37"/>
      <c r="W39" s="1">
        <f t="shared" si="10"/>
        <v>651.22605560035151</v>
      </c>
      <c r="X39" s="1">
        <f t="shared" si="0"/>
        <v>716.00536651862615</v>
      </c>
      <c r="Y39" s="1">
        <f t="shared" si="11"/>
        <v>64.779310918274632</v>
      </c>
      <c r="Z39" s="37">
        <f t="shared" si="12"/>
        <v>9.9472848730777455E-2</v>
      </c>
    </row>
    <row r="40" spans="1:26" x14ac:dyDescent="0.25">
      <c r="A40" s="93">
        <v>14</v>
      </c>
      <c r="B40" s="93" t="s">
        <v>14</v>
      </c>
      <c r="C40" s="94">
        <v>8167576.4699999997</v>
      </c>
      <c r="D40" s="102">
        <v>9837196.5300000012</v>
      </c>
      <c r="E40" s="1">
        <f t="shared" si="1"/>
        <v>1669620.0600000015</v>
      </c>
      <c r="F40" s="103">
        <f t="shared" si="2"/>
        <v>0.204420499291634</v>
      </c>
      <c r="G40" s="98">
        <f t="shared" si="3"/>
        <v>1.720777679359671E-2</v>
      </c>
      <c r="H40" s="98">
        <f t="shared" si="3"/>
        <v>1.8073295453179514E-2</v>
      </c>
      <c r="I40" s="1">
        <f t="shared" si="4"/>
        <v>742506.95181818178</v>
      </c>
      <c r="J40" s="1">
        <f t="shared" si="5"/>
        <v>819766.37750000006</v>
      </c>
      <c r="K40" s="1">
        <f t="shared" si="6"/>
        <v>77259.425681818277</v>
      </c>
      <c r="L40" s="37">
        <f t="shared" si="7"/>
        <v>0.10405212435066447</v>
      </c>
      <c r="N40" s="99">
        <v>116009</v>
      </c>
      <c r="O40" s="99">
        <v>113126.16666666667</v>
      </c>
      <c r="P40" s="93" t="s">
        <v>14</v>
      </c>
      <c r="Q40" s="1">
        <v>8695.7746557309911</v>
      </c>
      <c r="R40" s="1">
        <v>9820.5673650194094</v>
      </c>
      <c r="S40" s="1">
        <f t="shared" si="8"/>
        <v>1124.7927092884183</v>
      </c>
      <c r="T40" s="103">
        <f t="shared" si="9"/>
        <v>0.12934933962980727</v>
      </c>
      <c r="U40">
        <v>14</v>
      </c>
      <c r="V40" s="101"/>
      <c r="W40" s="1">
        <f t="shared" si="10"/>
        <v>640.04254137022281</v>
      </c>
      <c r="X40" s="1">
        <f t="shared" si="0"/>
        <v>724.64788797758263</v>
      </c>
      <c r="Y40" s="1">
        <f t="shared" si="11"/>
        <v>84.60534660735982</v>
      </c>
      <c r="Z40" s="103">
        <f t="shared" si="12"/>
        <v>0.13218706748184908</v>
      </c>
    </row>
    <row r="41" spans="1:26" x14ac:dyDescent="0.25">
      <c r="A41" s="93">
        <v>15</v>
      </c>
      <c r="B41" s="93" t="s">
        <v>15</v>
      </c>
      <c r="C41" s="94">
        <v>20134176.82</v>
      </c>
      <c r="D41" s="102">
        <v>22647781.41</v>
      </c>
      <c r="E41" s="1">
        <f t="shared" si="1"/>
        <v>2513604.59</v>
      </c>
      <c r="F41" s="37">
        <f t="shared" si="2"/>
        <v>0.12484267981113319</v>
      </c>
      <c r="G41" s="103">
        <f t="shared" si="3"/>
        <v>4.241948905087739E-2</v>
      </c>
      <c r="H41" s="98">
        <f t="shared" si="3"/>
        <v>4.1609420278803405E-2</v>
      </c>
      <c r="I41" s="1">
        <f t="shared" si="4"/>
        <v>1830379.7109090909</v>
      </c>
      <c r="J41" s="1">
        <f t="shared" si="5"/>
        <v>1887315.1174999999</v>
      </c>
      <c r="K41" s="1">
        <f t="shared" si="6"/>
        <v>56935.406590908999</v>
      </c>
      <c r="L41" s="37">
        <f t="shared" si="7"/>
        <v>3.1105789826872048E-2</v>
      </c>
      <c r="N41" s="99">
        <v>232872</v>
      </c>
      <c r="O41" s="99">
        <v>226650.83333333334</v>
      </c>
      <c r="P41" s="93" t="s">
        <v>15</v>
      </c>
      <c r="Q41" s="109">
        <v>9992.3662652905896</v>
      </c>
      <c r="R41" s="112">
        <v>11389.913314950903</v>
      </c>
      <c r="S41" s="1">
        <f t="shared" si="8"/>
        <v>1397.5470496603139</v>
      </c>
      <c r="T41" s="37">
        <f t="shared" si="9"/>
        <v>0.13986147150298353</v>
      </c>
      <c r="U41">
        <v>15</v>
      </c>
      <c r="V41" s="37"/>
      <c r="W41" s="109">
        <f t="shared" si="10"/>
        <v>786.00248673481178</v>
      </c>
      <c r="X41" s="112">
        <f t="shared" si="0"/>
        <v>832.69718877421576</v>
      </c>
      <c r="Y41" s="1">
        <f t="shared" si="11"/>
        <v>46.694702039403978</v>
      </c>
      <c r="Z41" s="37">
        <f t="shared" si="12"/>
        <v>5.9407829908250956E-2</v>
      </c>
    </row>
    <row r="42" spans="1:26" x14ac:dyDescent="0.25">
      <c r="A42" s="93">
        <v>16</v>
      </c>
      <c r="B42" s="93" t="s">
        <v>16</v>
      </c>
      <c r="C42" s="94">
        <v>48626158.429999992</v>
      </c>
      <c r="D42" s="102">
        <v>56003211.329999998</v>
      </c>
      <c r="E42" s="1">
        <f t="shared" si="1"/>
        <v>7377052.900000006</v>
      </c>
      <c r="F42" s="37">
        <f t="shared" si="2"/>
        <v>0.15170955588892912</v>
      </c>
      <c r="G42" s="110">
        <f t="shared" si="3"/>
        <v>0.10244753552867696</v>
      </c>
      <c r="H42" s="98">
        <f t="shared" si="3"/>
        <v>0.1028913656047431</v>
      </c>
      <c r="I42" s="1">
        <f t="shared" si="4"/>
        <v>4420559.8572727265</v>
      </c>
      <c r="J42" s="1">
        <f t="shared" si="5"/>
        <v>4666934.2774999999</v>
      </c>
      <c r="K42" s="1">
        <f t="shared" si="6"/>
        <v>246374.42022727337</v>
      </c>
      <c r="L42" s="37">
        <f t="shared" si="7"/>
        <v>5.5733759564851722E-2</v>
      </c>
      <c r="N42" s="99">
        <v>595385</v>
      </c>
      <c r="O42" s="99">
        <v>586187.58333333337</v>
      </c>
      <c r="P42" s="93" t="s">
        <v>16</v>
      </c>
      <c r="Q42" s="107">
        <v>9553.8037519559639</v>
      </c>
      <c r="R42" s="107">
        <v>11020.617051524208</v>
      </c>
      <c r="S42" s="1">
        <f t="shared" si="8"/>
        <v>1466.8132995682445</v>
      </c>
      <c r="T42" s="101">
        <f t="shared" si="9"/>
        <v>0.15353186412981759</v>
      </c>
      <c r="U42">
        <v>16</v>
      </c>
      <c r="V42" s="105"/>
      <c r="W42" s="107">
        <f t="shared" si="10"/>
        <v>742.47081422486735</v>
      </c>
      <c r="X42" s="107">
        <f t="shared" si="0"/>
        <v>796.15031266299695</v>
      </c>
      <c r="Y42" s="1">
        <f t="shared" si="11"/>
        <v>53.679498438129599</v>
      </c>
      <c r="Z42" s="101">
        <f t="shared" si="12"/>
        <v>7.2298462659667634E-2</v>
      </c>
    </row>
    <row r="43" spans="1:26" x14ac:dyDescent="0.25">
      <c r="A43" s="115">
        <v>17</v>
      </c>
      <c r="B43" s="115" t="s">
        <v>17</v>
      </c>
      <c r="C43" s="94">
        <v>7553519.8099999987</v>
      </c>
      <c r="D43" s="102">
        <v>8827767.9100000001</v>
      </c>
      <c r="E43" s="1">
        <f t="shared" si="1"/>
        <v>1274248.1000000015</v>
      </c>
      <c r="F43" s="37">
        <f t="shared" si="2"/>
        <v>0.16869593673575098</v>
      </c>
      <c r="G43" s="98">
        <f t="shared" si="3"/>
        <v>1.5914057661279662E-2</v>
      </c>
      <c r="H43" s="98">
        <f t="shared" si="3"/>
        <v>1.6218732353568927E-2</v>
      </c>
      <c r="I43" s="1">
        <f t="shared" si="4"/>
        <v>686683.61909090902</v>
      </c>
      <c r="J43" s="1">
        <f t="shared" si="5"/>
        <v>735647.32583333331</v>
      </c>
      <c r="K43" s="1">
        <f t="shared" si="6"/>
        <v>48963.706742424285</v>
      </c>
      <c r="L43" s="37">
        <f t="shared" si="7"/>
        <v>7.1304608674438247E-2</v>
      </c>
      <c r="N43" s="99">
        <v>105164</v>
      </c>
      <c r="O43" s="99">
        <v>101138.66666666667</v>
      </c>
      <c r="P43" s="115" t="s">
        <v>17</v>
      </c>
      <c r="Q43" s="1">
        <v>8728.3807478840936</v>
      </c>
      <c r="R43" s="1">
        <v>9875.2097777556028</v>
      </c>
      <c r="S43" s="1">
        <f t="shared" si="8"/>
        <v>1146.8290298715092</v>
      </c>
      <c r="T43" s="37">
        <f t="shared" si="9"/>
        <v>0.13139081153735416</v>
      </c>
      <c r="U43">
        <v>17</v>
      </c>
      <c r="V43" s="96"/>
      <c r="W43" s="1">
        <f t="shared" si="10"/>
        <v>652.96453072430586</v>
      </c>
      <c r="X43" s="1">
        <f t="shared" si="0"/>
        <v>727.36506232367435</v>
      </c>
      <c r="Y43" s="1">
        <f t="shared" si="11"/>
        <v>74.400531599368492</v>
      </c>
      <c r="Z43" s="37">
        <f t="shared" si="12"/>
        <v>0.11394268463072434</v>
      </c>
    </row>
    <row r="44" spans="1:26" x14ac:dyDescent="0.25">
      <c r="A44" s="93">
        <v>18</v>
      </c>
      <c r="B44" s="93" t="s">
        <v>18</v>
      </c>
      <c r="C44" s="94">
        <v>16804600.66</v>
      </c>
      <c r="D44" s="102">
        <v>19366195.23</v>
      </c>
      <c r="E44" s="1">
        <f t="shared" si="1"/>
        <v>2561594.5700000003</v>
      </c>
      <c r="F44" s="37">
        <f t="shared" si="2"/>
        <v>0.15243412335869219</v>
      </c>
      <c r="G44" s="97">
        <f t="shared" si="3"/>
        <v>3.5404604820652261E-2</v>
      </c>
      <c r="H44" s="98">
        <f t="shared" si="3"/>
        <v>3.5580357384172923E-2</v>
      </c>
      <c r="I44" s="1">
        <f t="shared" si="4"/>
        <v>1527690.969090909</v>
      </c>
      <c r="J44" s="1">
        <f t="shared" si="5"/>
        <v>1613849.6025</v>
      </c>
      <c r="K44" s="1">
        <f t="shared" si="6"/>
        <v>86158.633409091039</v>
      </c>
      <c r="L44" s="37">
        <f t="shared" si="7"/>
        <v>5.6397946412134588E-2</v>
      </c>
      <c r="N44" s="99">
        <v>203104</v>
      </c>
      <c r="O44" s="99">
        <v>196210.41666666666</v>
      </c>
      <c r="P44" s="93" t="s">
        <v>18</v>
      </c>
      <c r="Q44" s="107">
        <v>9870.1157456387173</v>
      </c>
      <c r="R44" s="109">
        <v>10508.992513852729</v>
      </c>
      <c r="S44" s="1">
        <f t="shared" si="8"/>
        <v>638.87676821401146</v>
      </c>
      <c r="T44" s="37">
        <f t="shared" si="9"/>
        <v>6.4728396776533276E-2</v>
      </c>
      <c r="U44">
        <v>18</v>
      </c>
      <c r="V44" s="110"/>
      <c r="W44" s="107">
        <f t="shared" si="10"/>
        <v>752.17177854247529</v>
      </c>
      <c r="X44" s="109">
        <f t="shared" si="0"/>
        <v>822.50964546989314</v>
      </c>
      <c r="Y44" s="1">
        <f t="shared" si="11"/>
        <v>70.337866927417849</v>
      </c>
      <c r="Z44" s="37">
        <f t="shared" si="12"/>
        <v>9.3513036428613971E-2</v>
      </c>
    </row>
    <row r="45" spans="1:26" x14ac:dyDescent="0.25">
      <c r="A45" s="93">
        <v>19</v>
      </c>
      <c r="B45" s="93" t="s">
        <v>19</v>
      </c>
      <c r="C45" s="94">
        <v>5659343.0899999999</v>
      </c>
      <c r="D45" s="102">
        <v>7005593.6600000001</v>
      </c>
      <c r="E45" s="1">
        <f t="shared" si="1"/>
        <v>1346250.5700000003</v>
      </c>
      <c r="F45" s="103">
        <f t="shared" si="2"/>
        <v>0.23788106651084839</v>
      </c>
      <c r="G45" s="98">
        <f t="shared" si="3"/>
        <v>1.1923330384331731E-2</v>
      </c>
      <c r="H45" s="98">
        <f t="shared" si="3"/>
        <v>1.2870960100875529E-2</v>
      </c>
      <c r="I45" s="1">
        <f t="shared" si="4"/>
        <v>514485.73545454541</v>
      </c>
      <c r="J45" s="1">
        <f t="shared" si="5"/>
        <v>583799.47166666668</v>
      </c>
      <c r="K45" s="1">
        <f t="shared" si="6"/>
        <v>69313.736212121265</v>
      </c>
      <c r="L45" s="37">
        <f t="shared" si="7"/>
        <v>0.13472431096827775</v>
      </c>
      <c r="N45" s="99">
        <v>95097</v>
      </c>
      <c r="O45" s="99">
        <v>91920.75</v>
      </c>
      <c r="P45" s="93" t="s">
        <v>19</v>
      </c>
      <c r="Q45" s="100">
        <v>7621.3408397995008</v>
      </c>
      <c r="R45" s="100">
        <v>9323.704639469106</v>
      </c>
      <c r="S45" s="1">
        <f t="shared" si="8"/>
        <v>1702.3637996696052</v>
      </c>
      <c r="T45" s="96">
        <f t="shared" si="9"/>
        <v>0.22336801823370364</v>
      </c>
      <c r="U45">
        <v>19</v>
      </c>
      <c r="V45" s="110"/>
      <c r="W45" s="100">
        <f t="shared" si="10"/>
        <v>541.01153081016798</v>
      </c>
      <c r="X45" s="100">
        <f t="shared" si="0"/>
        <v>635.11173664995852</v>
      </c>
      <c r="Y45" s="1">
        <f t="shared" si="11"/>
        <v>94.100205839790533</v>
      </c>
      <c r="Z45" s="96">
        <f t="shared" si="12"/>
        <v>0.17393382669473775</v>
      </c>
    </row>
    <row r="46" spans="1:26" x14ac:dyDescent="0.25">
      <c r="A46" s="93">
        <v>20</v>
      </c>
      <c r="B46" s="93" t="s">
        <v>20</v>
      </c>
      <c r="C46" s="94">
        <v>11908725.079999996</v>
      </c>
      <c r="D46" s="102">
        <v>14567974.73</v>
      </c>
      <c r="E46" s="1">
        <f t="shared" si="1"/>
        <v>2659249.6500000041</v>
      </c>
      <c r="F46" s="103">
        <f t="shared" si="2"/>
        <v>0.22330263165332934</v>
      </c>
      <c r="G46" s="98">
        <f t="shared" si="3"/>
        <v>2.5089778323550496E-2</v>
      </c>
      <c r="H46" s="98">
        <f t="shared" si="3"/>
        <v>2.6764872557623186E-2</v>
      </c>
      <c r="I46" s="1">
        <f t="shared" si="4"/>
        <v>1082611.3709090906</v>
      </c>
      <c r="J46" s="1">
        <f t="shared" si="5"/>
        <v>1213997.8941666668</v>
      </c>
      <c r="K46" s="1">
        <f t="shared" si="6"/>
        <v>131386.52325757616</v>
      </c>
      <c r="L46" s="37">
        <f t="shared" si="7"/>
        <v>0.12136074568221858</v>
      </c>
      <c r="N46" s="99">
        <v>162062</v>
      </c>
      <c r="O46" s="99">
        <v>157907.08333333334</v>
      </c>
      <c r="P46" s="93" t="s">
        <v>20</v>
      </c>
      <c r="Q46" s="1">
        <v>9225.662600105019</v>
      </c>
      <c r="R46" s="1">
        <v>9995.3354289829276</v>
      </c>
      <c r="S46" s="1">
        <f t="shared" si="8"/>
        <v>769.67282887790861</v>
      </c>
      <c r="T46" s="110">
        <f t="shared" si="9"/>
        <v>8.3427376681773205E-2</v>
      </c>
      <c r="U46">
        <v>20</v>
      </c>
      <c r="V46" s="37"/>
      <c r="W46" s="1">
        <f t="shared" si="10"/>
        <v>668.02296090946095</v>
      </c>
      <c r="X46" s="1">
        <f t="shared" si="0"/>
        <v>768.80521667541825</v>
      </c>
      <c r="Y46" s="1">
        <f t="shared" si="11"/>
        <v>100.7822557659573</v>
      </c>
      <c r="Z46" s="110">
        <f t="shared" si="12"/>
        <v>0.15086645469303953</v>
      </c>
    </row>
    <row r="47" spans="1:26" x14ac:dyDescent="0.25">
      <c r="A47" s="93">
        <v>21</v>
      </c>
      <c r="B47" s="93" t="s">
        <v>21</v>
      </c>
      <c r="C47" s="94">
        <v>8088931.1499999985</v>
      </c>
      <c r="D47" s="102">
        <v>9666612.2400000002</v>
      </c>
      <c r="E47" s="1">
        <f t="shared" si="1"/>
        <v>1577681.0900000017</v>
      </c>
      <c r="F47" s="37">
        <f t="shared" si="2"/>
        <v>0.19504197288167077</v>
      </c>
      <c r="G47" s="98">
        <f t="shared" si="3"/>
        <v>1.7042083687766382E-2</v>
      </c>
      <c r="H47" s="98">
        <f t="shared" si="3"/>
        <v>1.7759891094179595E-2</v>
      </c>
      <c r="I47" s="1">
        <f t="shared" si="4"/>
        <v>735357.37727272708</v>
      </c>
      <c r="J47" s="1">
        <f t="shared" si="5"/>
        <v>805551.02</v>
      </c>
      <c r="K47" s="1">
        <f t="shared" si="6"/>
        <v>70193.642727272934</v>
      </c>
      <c r="L47" s="37">
        <f t="shared" si="7"/>
        <v>9.5455141808198293E-2</v>
      </c>
      <c r="N47" s="99">
        <v>106324</v>
      </c>
      <c r="O47" s="99">
        <v>103121.66666666667</v>
      </c>
      <c r="P47" s="93" t="s">
        <v>21</v>
      </c>
      <c r="Q47" s="113">
        <v>9373.987593942431</v>
      </c>
      <c r="R47" s="113">
        <v>10955.806134875</v>
      </c>
      <c r="S47" s="1">
        <f t="shared" si="8"/>
        <v>1581.8185409325688</v>
      </c>
      <c r="T47" s="103">
        <f t="shared" si="9"/>
        <v>0.16874553385954516</v>
      </c>
      <c r="U47">
        <v>21</v>
      </c>
      <c r="V47" s="37"/>
      <c r="W47" s="113">
        <f t="shared" si="10"/>
        <v>691.61936841421232</v>
      </c>
      <c r="X47" s="113">
        <f t="shared" si="0"/>
        <v>781.16563282853576</v>
      </c>
      <c r="Y47" s="1">
        <f t="shared" si="11"/>
        <v>89.546264414323446</v>
      </c>
      <c r="Z47" s="103">
        <f t="shared" si="12"/>
        <v>0.12947333244822315</v>
      </c>
    </row>
    <row r="48" spans="1:26" x14ac:dyDescent="0.25">
      <c r="A48" s="93">
        <v>22</v>
      </c>
      <c r="B48" s="93" t="s">
        <v>103</v>
      </c>
      <c r="C48" s="94">
        <v>88518026.569999993</v>
      </c>
      <c r="D48" s="102">
        <v>99298862.950000018</v>
      </c>
      <c r="E48" s="1">
        <f t="shared" si="1"/>
        <v>10780836.380000025</v>
      </c>
      <c r="F48" s="37">
        <f t="shared" si="2"/>
        <v>0.12179255229413127</v>
      </c>
      <c r="G48" s="96">
        <f t="shared" si="3"/>
        <v>0.18649331892037038</v>
      </c>
      <c r="H48" s="98">
        <f t="shared" si="3"/>
        <v>0.18243588839432598</v>
      </c>
      <c r="I48" s="1">
        <f t="shared" si="4"/>
        <v>8047093.3245454542</v>
      </c>
      <c r="J48" s="1">
        <f t="shared" si="5"/>
        <v>8274905.2458333345</v>
      </c>
      <c r="K48" s="1">
        <f t="shared" si="6"/>
        <v>227811.92128788028</v>
      </c>
      <c r="L48" s="37">
        <f t="shared" si="7"/>
        <v>2.8309839602953579E-2</v>
      </c>
      <c r="N48" s="99">
        <v>1108768</v>
      </c>
      <c r="O48" s="99">
        <v>1100792.5833333333</v>
      </c>
      <c r="P48" s="93" t="s">
        <v>103</v>
      </c>
      <c r="Q48" s="1">
        <v>9020.6696932233172</v>
      </c>
      <c r="R48" s="1">
        <v>10078.517205567063</v>
      </c>
      <c r="S48" s="1">
        <f t="shared" si="8"/>
        <v>1057.8475123437456</v>
      </c>
      <c r="T48" s="116">
        <f t="shared" si="9"/>
        <v>0.11726928801510628</v>
      </c>
      <c r="U48">
        <v>22</v>
      </c>
      <c r="V48" s="111"/>
      <c r="W48" s="1">
        <f t="shared" si="10"/>
        <v>725.7689006668171</v>
      </c>
      <c r="X48" s="1">
        <f t="shared" si="0"/>
        <v>751.72247443527635</v>
      </c>
      <c r="Y48" s="1">
        <f t="shared" si="11"/>
        <v>25.95357376845925</v>
      </c>
      <c r="Z48" s="116">
        <f t="shared" si="12"/>
        <v>3.5760107307730875E-2</v>
      </c>
    </row>
    <row r="49" spans="1:26" x14ac:dyDescent="0.25">
      <c r="A49" s="93">
        <v>23</v>
      </c>
      <c r="B49" s="93" t="s">
        <v>104</v>
      </c>
      <c r="C49" s="94">
        <v>13784365.939999999</v>
      </c>
      <c r="D49" s="102">
        <v>16426695.360000003</v>
      </c>
      <c r="E49" s="1">
        <f t="shared" si="1"/>
        <v>2642329.4200000037</v>
      </c>
      <c r="F49" s="37">
        <f t="shared" si="2"/>
        <v>0.19169031288790667</v>
      </c>
      <c r="G49" s="98">
        <f t="shared" si="3"/>
        <v>2.9041453509253388E-2</v>
      </c>
      <c r="H49" s="98">
        <f t="shared" si="3"/>
        <v>3.017978929822733E-2</v>
      </c>
      <c r="I49" s="1">
        <f t="shared" si="4"/>
        <v>1253124.1763636363</v>
      </c>
      <c r="J49" s="1">
        <f t="shared" si="5"/>
        <v>1368891.2800000003</v>
      </c>
      <c r="K49" s="1">
        <f t="shared" si="6"/>
        <v>115767.10363636399</v>
      </c>
      <c r="L49" s="37">
        <f t="shared" si="7"/>
        <v>9.2382786813914486E-2</v>
      </c>
      <c r="N49" s="99">
        <v>210904</v>
      </c>
      <c r="O49" s="99">
        <v>206002.83333333334</v>
      </c>
      <c r="P49" s="93" t="s">
        <v>104</v>
      </c>
      <c r="Q49" s="100">
        <v>7974.0142862112752</v>
      </c>
      <c r="R49" s="100">
        <v>8987.0788167129977</v>
      </c>
      <c r="S49" s="1">
        <f t="shared" si="8"/>
        <v>1013.0645305017224</v>
      </c>
      <c r="T49" s="37">
        <f t="shared" si="9"/>
        <v>0.1270457380862135</v>
      </c>
      <c r="U49">
        <v>23</v>
      </c>
      <c r="V49" s="101"/>
      <c r="W49" s="100">
        <f t="shared" si="10"/>
        <v>594.16804629766921</v>
      </c>
      <c r="X49" s="100">
        <f t="shared" si="0"/>
        <v>664.50119051760623</v>
      </c>
      <c r="Y49" s="1">
        <f t="shared" si="11"/>
        <v>70.333144219937026</v>
      </c>
      <c r="Z49" s="37">
        <f t="shared" si="12"/>
        <v>0.11837247838922187</v>
      </c>
    </row>
    <row r="50" spans="1:26" x14ac:dyDescent="0.25">
      <c r="A50" s="93">
        <v>24</v>
      </c>
      <c r="B50" s="93" t="s">
        <v>22</v>
      </c>
      <c r="C50" s="94">
        <v>22868232.420000002</v>
      </c>
      <c r="D50" s="102">
        <v>25677091.949999999</v>
      </c>
      <c r="E50" s="1">
        <f t="shared" si="1"/>
        <v>2808859.5299999975</v>
      </c>
      <c r="F50" s="37">
        <f t="shared" si="2"/>
        <v>0.12282801217043067</v>
      </c>
      <c r="G50" s="103">
        <f t="shared" si="3"/>
        <v>4.8179706745672131E-2</v>
      </c>
      <c r="H50" s="98">
        <f t="shared" si="3"/>
        <v>4.7174992161187125E-2</v>
      </c>
      <c r="I50" s="1">
        <f t="shared" si="4"/>
        <v>2078930.2200000002</v>
      </c>
      <c r="J50" s="1">
        <f t="shared" si="5"/>
        <v>2139757.6625000001</v>
      </c>
      <c r="K50" s="1">
        <f t="shared" si="6"/>
        <v>60827.442499999888</v>
      </c>
      <c r="L50" s="37">
        <f t="shared" si="7"/>
        <v>2.9259011156228171E-2</v>
      </c>
      <c r="N50" s="99">
        <v>295516</v>
      </c>
      <c r="O50" s="99">
        <v>289855.91666666669</v>
      </c>
      <c r="P50" s="93" t="s">
        <v>22</v>
      </c>
      <c r="Q50" s="113">
        <v>8858.5709221621892</v>
      </c>
      <c r="R50" s="113">
        <v>9628.3878043598452</v>
      </c>
      <c r="S50" s="1">
        <f t="shared" si="8"/>
        <v>769.81688219765601</v>
      </c>
      <c r="T50" s="37">
        <f t="shared" si="9"/>
        <v>8.6900797991213696E-2</v>
      </c>
      <c r="U50">
        <v>24</v>
      </c>
      <c r="V50" s="101"/>
      <c r="W50" s="113">
        <f t="shared" si="10"/>
        <v>703.49159436375703</v>
      </c>
      <c r="X50" s="113">
        <f t="shared" si="0"/>
        <v>738.21424351351573</v>
      </c>
      <c r="Y50" s="1">
        <f t="shared" si="11"/>
        <v>34.722649149758695</v>
      </c>
      <c r="Z50" s="37">
        <f t="shared" si="12"/>
        <v>4.9357589241932752E-2</v>
      </c>
    </row>
    <row r="51" spans="1:26" x14ac:dyDescent="0.25">
      <c r="A51" s="93">
        <v>25</v>
      </c>
      <c r="B51" s="93" t="s">
        <v>23</v>
      </c>
      <c r="C51" s="94">
        <v>7650974.2599999998</v>
      </c>
      <c r="D51" s="102">
        <v>8383700.3000000007</v>
      </c>
      <c r="E51" s="1">
        <f t="shared" si="1"/>
        <v>732726.04000000097</v>
      </c>
      <c r="F51" s="105">
        <f t="shared" si="2"/>
        <v>9.5768985112230795E-2</v>
      </c>
      <c r="G51" s="98">
        <f t="shared" si="3"/>
        <v>1.611937859452129E-2</v>
      </c>
      <c r="H51" s="98">
        <f t="shared" si="3"/>
        <v>1.5402873374616793E-2</v>
      </c>
      <c r="I51" s="1">
        <f t="shared" si="4"/>
        <v>695543.1145454545</v>
      </c>
      <c r="J51" s="1">
        <f t="shared" si="5"/>
        <v>698641.69166666677</v>
      </c>
      <c r="K51" s="1">
        <f t="shared" si="6"/>
        <v>3098.5771212122636</v>
      </c>
      <c r="L51" s="37">
        <f t="shared" si="7"/>
        <v>4.4549030195449781E-3</v>
      </c>
      <c r="N51" s="99">
        <v>99708</v>
      </c>
      <c r="O51" s="99">
        <v>96766.666666666672</v>
      </c>
      <c r="P51" s="93" t="s">
        <v>23</v>
      </c>
      <c r="Q51" s="1">
        <v>8663.8308301756806</v>
      </c>
      <c r="R51" s="1">
        <v>9683.6202157904336</v>
      </c>
      <c r="S51" s="1">
        <f t="shared" si="8"/>
        <v>1019.789385614753</v>
      </c>
      <c r="T51" s="116">
        <f t="shared" si="9"/>
        <v>0.11770652100718294</v>
      </c>
      <c r="U51">
        <v>25</v>
      </c>
      <c r="V51" s="37"/>
      <c r="W51" s="1">
        <f t="shared" si="10"/>
        <v>697.58004828645096</v>
      </c>
      <c r="X51" s="1">
        <f t="shared" si="0"/>
        <v>721.98590251464009</v>
      </c>
      <c r="Y51" s="1">
        <f t="shared" si="11"/>
        <v>24.405854228189128</v>
      </c>
      <c r="Z51" s="116">
        <f t="shared" si="12"/>
        <v>3.4986456806125887E-2</v>
      </c>
    </row>
    <row r="52" spans="1:26" x14ac:dyDescent="0.25">
      <c r="A52" s="93">
        <v>26</v>
      </c>
      <c r="B52" s="93" t="s">
        <v>24</v>
      </c>
      <c r="C52" s="94">
        <v>15360241.49</v>
      </c>
      <c r="D52" s="102">
        <v>17727604.599999998</v>
      </c>
      <c r="E52" s="1">
        <f t="shared" si="1"/>
        <v>2367363.1099999975</v>
      </c>
      <c r="F52" s="37">
        <f t="shared" si="2"/>
        <v>0.15412277935481844</v>
      </c>
      <c r="G52" s="97">
        <f t="shared" si="3"/>
        <v>3.2361571149839917E-2</v>
      </c>
      <c r="H52" s="98">
        <f t="shared" si="3"/>
        <v>3.2569872385475679E-2</v>
      </c>
      <c r="I52" s="1">
        <f t="shared" si="4"/>
        <v>1396385.59</v>
      </c>
      <c r="J52" s="1">
        <f t="shared" si="5"/>
        <v>1477300.3833333331</v>
      </c>
      <c r="K52" s="1">
        <f t="shared" si="6"/>
        <v>80914.793333332986</v>
      </c>
      <c r="L52" s="37">
        <f t="shared" si="7"/>
        <v>5.7945881075250123E-2</v>
      </c>
      <c r="N52" s="99">
        <v>203559</v>
      </c>
      <c r="O52" s="99">
        <v>198409.91666666666</v>
      </c>
      <c r="P52" s="93" t="s">
        <v>24</v>
      </c>
      <c r="Q52" s="113">
        <v>8934.8379848285458</v>
      </c>
      <c r="R52" s="113">
        <v>9757.4599334482809</v>
      </c>
      <c r="S52" s="1">
        <f t="shared" si="8"/>
        <v>822.62194861973512</v>
      </c>
      <c r="T52" s="37">
        <f t="shared" si="9"/>
        <v>9.2069039194281568E-2</v>
      </c>
      <c r="U52">
        <v>26</v>
      </c>
      <c r="V52" s="101"/>
      <c r="W52" s="113">
        <f t="shared" si="10"/>
        <v>685.98567982747022</v>
      </c>
      <c r="X52" s="113">
        <f t="shared" si="0"/>
        <v>744.56983206904545</v>
      </c>
      <c r="Y52" s="1">
        <f t="shared" si="11"/>
        <v>58.584152241575225</v>
      </c>
      <c r="Z52" s="37">
        <f t="shared" si="12"/>
        <v>8.540142158114658E-2</v>
      </c>
    </row>
    <row r="53" spans="1:26" x14ac:dyDescent="0.25">
      <c r="A53" s="93">
        <v>27</v>
      </c>
      <c r="B53" s="93" t="s">
        <v>25</v>
      </c>
      <c r="C53" s="94">
        <v>10379125.969999999</v>
      </c>
      <c r="D53" s="102">
        <v>12067591.609999999</v>
      </c>
      <c r="E53" s="1">
        <f t="shared" si="1"/>
        <v>1688465.6400000006</v>
      </c>
      <c r="F53" s="37">
        <f t="shared" si="2"/>
        <v>0.16267898134008299</v>
      </c>
      <c r="G53" s="98">
        <f t="shared" si="3"/>
        <v>2.1867157737720321E-2</v>
      </c>
      <c r="H53" s="98">
        <f t="shared" si="3"/>
        <v>2.2171067530338363E-2</v>
      </c>
      <c r="I53" s="1">
        <f t="shared" si="4"/>
        <v>943556.90636363626</v>
      </c>
      <c r="J53" s="1">
        <f t="shared" si="5"/>
        <v>1005632.6341666667</v>
      </c>
      <c r="K53" s="1">
        <f t="shared" si="6"/>
        <v>62075.727803030401</v>
      </c>
      <c r="L53" s="37">
        <f t="shared" si="7"/>
        <v>6.5789066228409451E-2</v>
      </c>
      <c r="N53" s="99">
        <v>149049</v>
      </c>
      <c r="O53" s="99">
        <v>145543.16666666666</v>
      </c>
      <c r="P53" s="93" t="s">
        <v>25</v>
      </c>
      <c r="Q53" s="1">
        <v>8291.4175130173298</v>
      </c>
      <c r="R53" s="1">
        <v>9375.1946734568883</v>
      </c>
      <c r="S53" s="1">
        <f t="shared" si="8"/>
        <v>1083.7771604395584</v>
      </c>
      <c r="T53" s="37">
        <f t="shared" si="9"/>
        <v>0.13071072090363969</v>
      </c>
      <c r="U53">
        <v>27</v>
      </c>
      <c r="V53" s="101"/>
      <c r="W53" s="1">
        <f t="shared" si="10"/>
        <v>633.0514839842175</v>
      </c>
      <c r="X53" s="1">
        <f t="shared" si="0"/>
        <v>690.95145941811086</v>
      </c>
      <c r="Y53" s="1">
        <f t="shared" si="11"/>
        <v>57.89997543389336</v>
      </c>
      <c r="Z53" s="37">
        <f t="shared" si="12"/>
        <v>9.1461716619776312E-2</v>
      </c>
    </row>
    <row r="54" spans="1:26" x14ac:dyDescent="0.25">
      <c r="A54" s="93">
        <v>28</v>
      </c>
      <c r="B54" s="93" t="s">
        <v>26</v>
      </c>
      <c r="C54" s="94">
        <v>7360889.6700000009</v>
      </c>
      <c r="D54" s="117">
        <v>8925024.3500000015</v>
      </c>
      <c r="E54" s="1">
        <f t="shared" si="1"/>
        <v>1564134.6800000006</v>
      </c>
      <c r="F54" s="103">
        <f t="shared" si="2"/>
        <v>0.21249261300230851</v>
      </c>
      <c r="G54" s="98">
        <f t="shared" si="3"/>
        <v>1.5508216777510228E-2</v>
      </c>
      <c r="H54" s="98">
        <f t="shared" si="3"/>
        <v>1.6397415819888215E-2</v>
      </c>
      <c r="I54" s="1">
        <f t="shared" si="4"/>
        <v>669171.78818181821</v>
      </c>
      <c r="J54" s="1">
        <f t="shared" si="5"/>
        <v>743752.02916666679</v>
      </c>
      <c r="K54" s="1">
        <f t="shared" si="6"/>
        <v>74580.240984848584</v>
      </c>
      <c r="L54" s="37">
        <f t="shared" si="7"/>
        <v>0.1114515619187829</v>
      </c>
      <c r="N54" s="99">
        <v>113937</v>
      </c>
      <c r="O54" s="99">
        <v>111102.91666666667</v>
      </c>
      <c r="P54" s="93" t="s">
        <v>26</v>
      </c>
      <c r="Q54" s="100">
        <v>8033.1143571838438</v>
      </c>
      <c r="R54" s="100">
        <v>8862.9258384706336</v>
      </c>
      <c r="S54" s="1">
        <f t="shared" si="8"/>
        <v>829.81148128678979</v>
      </c>
      <c r="T54" s="103">
        <f t="shared" si="9"/>
        <v>0.10329885078066976</v>
      </c>
      <c r="U54">
        <v>28</v>
      </c>
      <c r="V54" s="101"/>
      <c r="W54" s="100">
        <f t="shared" si="10"/>
        <v>587.31736677446145</v>
      </c>
      <c r="X54" s="100">
        <f t="shared" si="0"/>
        <v>669.42619643198691</v>
      </c>
      <c r="Y54" s="1">
        <f t="shared" si="11"/>
        <v>82.108829657525462</v>
      </c>
      <c r="Z54" s="103">
        <f t="shared" si="12"/>
        <v>0.13980316997684911</v>
      </c>
    </row>
    <row r="55" spans="1:26" ht="15.75" thickBot="1" x14ac:dyDescent="0.3">
      <c r="B55" s="89" t="s">
        <v>1</v>
      </c>
      <c r="C55" s="89">
        <v>474644491.73000002</v>
      </c>
      <c r="D55" s="118">
        <v>544294567.39000022</v>
      </c>
      <c r="E55" s="1">
        <f t="shared" si="1"/>
        <v>69650075.660000205</v>
      </c>
      <c r="F55" s="37">
        <f t="shared" si="2"/>
        <v>0.14674156526316631</v>
      </c>
      <c r="G55" s="98">
        <f t="shared" si="3"/>
        <v>1</v>
      </c>
      <c r="H55" s="98">
        <f t="shared" si="3"/>
        <v>1</v>
      </c>
      <c r="I55" s="1">
        <f t="shared" si="4"/>
        <v>43149499.24818182</v>
      </c>
      <c r="J55" s="1">
        <f t="shared" si="5"/>
        <v>45357880.61583335</v>
      </c>
      <c r="K55" s="1">
        <f t="shared" si="6"/>
        <v>2208381.3676515296</v>
      </c>
      <c r="L55" s="37">
        <f t="shared" si="7"/>
        <v>5.1179768157902407E-2</v>
      </c>
      <c r="N55" s="119">
        <f>SUM(N27:N54)</f>
        <v>6250683</v>
      </c>
      <c r="O55" s="119">
        <f>SUM(O27:O54)</f>
        <v>6116105.083333334</v>
      </c>
      <c r="P55" s="99"/>
      <c r="Q55" s="113">
        <f t="shared" ref="Q55:R55" si="13">C55/N55*100</f>
        <v>7593.4820519613622</v>
      </c>
      <c r="R55" s="113">
        <f t="shared" si="13"/>
        <v>8899.3658541483819</v>
      </c>
      <c r="S55" s="1">
        <f t="shared" si="8"/>
        <v>1305.8838021870197</v>
      </c>
      <c r="T55" s="101">
        <f t="shared" si="9"/>
        <v>0.17197430549660886</v>
      </c>
      <c r="V55" s="101"/>
      <c r="W55" s="113">
        <f t="shared" si="10"/>
        <v>690.31655017830565</v>
      </c>
      <c r="X55" s="113">
        <f t="shared" si="0"/>
        <v>741.6138211790319</v>
      </c>
      <c r="Y55" s="1">
        <f t="shared" si="11"/>
        <v>51.297271000726255</v>
      </c>
      <c r="Z55" s="101">
        <f t="shared" si="12"/>
        <v>7.430978003855826E-2</v>
      </c>
    </row>
    <row r="56" spans="1:26" ht="15.75" thickTop="1" x14ac:dyDescent="0.25">
      <c r="C56">
        <f>+C55/11</f>
        <v>43149499.24818182</v>
      </c>
      <c r="D56">
        <f>+D55/12</f>
        <v>45357880.61583335</v>
      </c>
      <c r="E56" s="1">
        <f t="shared" si="1"/>
        <v>2208381.3676515296</v>
      </c>
      <c r="F56" s="37">
        <f t="shared" si="2"/>
        <v>5.1179768157902407E-2</v>
      </c>
      <c r="G56" s="37"/>
      <c r="H56" s="37"/>
      <c r="K56" s="1"/>
      <c r="L56" s="37"/>
    </row>
  </sheetData>
  <autoFilter ref="A26:Z56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&amp;RПриложение "Лекарства"
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23" baseType="lpstr">
      <vt:lpstr>Таблица 1</vt:lpstr>
      <vt:lpstr>Таблица 2</vt:lpstr>
      <vt:lpstr>char1data</vt:lpstr>
      <vt:lpstr>chart2data</vt:lpstr>
      <vt:lpstr>chart3data</vt:lpstr>
      <vt:lpstr>chart4data</vt:lpstr>
      <vt:lpstr>chart5data</vt:lpstr>
      <vt:lpstr>chart6data</vt:lpstr>
      <vt:lpstr>Sheet1</vt:lpstr>
      <vt:lpstr>Граф.1</vt:lpstr>
      <vt:lpstr>Граф.2</vt:lpstr>
      <vt:lpstr>Граф.3</vt:lpstr>
      <vt:lpstr>Граф.4</vt:lpstr>
      <vt:lpstr>Граф.5</vt:lpstr>
      <vt:lpstr>Граф.6</vt:lpstr>
      <vt:lpstr>char1data!Print_Area</vt:lpstr>
      <vt:lpstr>chart2data!Print_Area</vt:lpstr>
      <vt:lpstr>chart3data!Print_Area</vt:lpstr>
      <vt:lpstr>chart4data!Print_Area</vt:lpstr>
      <vt:lpstr>chart5data!Print_Area</vt:lpstr>
      <vt:lpstr>chart6data!Print_Area</vt:lpstr>
      <vt:lpstr>'Таблица 1'!Print_Area</vt:lpstr>
      <vt:lpstr>'Таблица 2'!Print_Area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Стойчева</dc:creator>
  <cp:lastModifiedBy>Таня Кирилова</cp:lastModifiedBy>
  <cp:lastPrinted>2015-05-27T14:23:43Z</cp:lastPrinted>
  <dcterms:created xsi:type="dcterms:W3CDTF">2012-05-15T13:49:18Z</dcterms:created>
  <dcterms:modified xsi:type="dcterms:W3CDTF">2015-05-27T14:24:31Z</dcterms:modified>
</cp:coreProperties>
</file>